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</sheets>
  <definedNames>
    <definedName name="_xlnm._FilterDatabase" localSheetId="5" hidden="1">'Call Tracker (Equity &amp; F&amp;O)'!$R$1:$R$315</definedName>
    <definedName name="_xlnm._FilterDatabase" localSheetId="1" hidden="1">'Future Intra'!$A$9:$O$168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I36" i="7"/>
  <c r="K173"/>
  <c r="L173" s="1"/>
  <c r="K168"/>
  <c r="L168" s="1"/>
  <c r="K172"/>
  <c r="L172" s="1"/>
  <c r="K30"/>
  <c r="L30" s="1"/>
  <c r="O18"/>
  <c r="O24"/>
  <c r="K108"/>
  <c r="L108" s="1"/>
  <c r="K113"/>
  <c r="L113" s="1"/>
  <c r="K114"/>
  <c r="M114" s="1"/>
  <c r="K109"/>
  <c r="L109" s="1"/>
  <c r="K17"/>
  <c r="L17" s="1"/>
  <c r="K112"/>
  <c r="M112" s="1"/>
  <c r="K286"/>
  <c r="L286" s="1"/>
  <c r="K170"/>
  <c r="L170" s="1"/>
  <c r="K171"/>
  <c r="L171" s="1"/>
  <c r="K179"/>
  <c r="L179" s="1"/>
  <c r="K110"/>
  <c r="M110" s="1"/>
  <c r="K111"/>
  <c r="M111" s="1"/>
  <c r="O31"/>
  <c r="K12"/>
  <c r="L12" s="1"/>
  <c r="K169"/>
  <c r="L169" s="1"/>
  <c r="K99"/>
  <c r="L99" s="1"/>
  <c r="M107"/>
  <c r="K107"/>
  <c r="K20"/>
  <c r="L20" s="1"/>
  <c r="K165"/>
  <c r="L165" s="1"/>
  <c r="O29"/>
  <c r="K306"/>
  <c r="L306" s="1"/>
  <c r="K305"/>
  <c r="L305" s="1"/>
  <c r="K303"/>
  <c r="L303" s="1"/>
  <c r="K302"/>
  <c r="L302" s="1"/>
  <c r="K301"/>
  <c r="L301" s="1"/>
  <c r="K300"/>
  <c r="L300" s="1"/>
  <c r="K298"/>
  <c r="L298" s="1"/>
  <c r="K297"/>
  <c r="L297" s="1"/>
  <c r="K296"/>
  <c r="L296" s="1"/>
  <c r="K293"/>
  <c r="L293" s="1"/>
  <c r="K292"/>
  <c r="L292" s="1"/>
  <c r="K291"/>
  <c r="L291" s="1"/>
  <c r="K290"/>
  <c r="L290" s="1"/>
  <c r="K285"/>
  <c r="L285" s="1"/>
  <c r="K284"/>
  <c r="L284" s="1"/>
  <c r="K283"/>
  <c r="L283" s="1"/>
  <c r="K282"/>
  <c r="L282" s="1"/>
  <c r="K281"/>
  <c r="L281" s="1"/>
  <c r="K280"/>
  <c r="L280" s="1"/>
  <c r="K279"/>
  <c r="L279" s="1"/>
  <c r="K278"/>
  <c r="L278" s="1"/>
  <c r="K277"/>
  <c r="L277" s="1"/>
  <c r="K276"/>
  <c r="L276" s="1"/>
  <c r="K275"/>
  <c r="L275" s="1"/>
  <c r="K274"/>
  <c r="L274" s="1"/>
  <c r="K273"/>
  <c r="L273" s="1"/>
  <c r="K272"/>
  <c r="L272" s="1"/>
  <c r="K271"/>
  <c r="L271" s="1"/>
  <c r="K270"/>
  <c r="L270" s="1"/>
  <c r="K269"/>
  <c r="L269" s="1"/>
  <c r="K267"/>
  <c r="L267" s="1"/>
  <c r="K266"/>
  <c r="L266" s="1"/>
  <c r="K265"/>
  <c r="L265" s="1"/>
  <c r="K264"/>
  <c r="L264" s="1"/>
  <c r="K263"/>
  <c r="L263" s="1"/>
  <c r="K262"/>
  <c r="L262" s="1"/>
  <c r="K261"/>
  <c r="L261" s="1"/>
  <c r="K260"/>
  <c r="L260" s="1"/>
  <c r="K259"/>
  <c r="L259" s="1"/>
  <c r="K258"/>
  <c r="L258" s="1"/>
  <c r="K257"/>
  <c r="L257" s="1"/>
  <c r="K256"/>
  <c r="K255"/>
  <c r="L255" s="1"/>
  <c r="K254"/>
  <c r="L254" s="1"/>
  <c r="K253"/>
  <c r="L253" s="1"/>
  <c r="K252"/>
  <c r="L252" s="1"/>
  <c r="K251"/>
  <c r="L251" s="1"/>
  <c r="K250"/>
  <c r="L250" s="1"/>
  <c r="K249"/>
  <c r="L249" s="1"/>
  <c r="K248"/>
  <c r="L248" s="1"/>
  <c r="K247"/>
  <c r="L247" s="1"/>
  <c r="H247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H218"/>
  <c r="K218" s="1"/>
  <c r="L218" s="1"/>
  <c r="K217"/>
  <c r="L217" s="1"/>
  <c r="F217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L196"/>
  <c r="K196"/>
  <c r="K195"/>
  <c r="L195" s="1"/>
  <c r="K194"/>
  <c r="L194" s="1"/>
  <c r="K193"/>
  <c r="L193" s="1"/>
  <c r="K192"/>
  <c r="L192" s="1"/>
  <c r="K191"/>
  <c r="L191" s="1"/>
  <c r="K190"/>
  <c r="L190" s="1"/>
  <c r="K101" l="1"/>
  <c r="L101" s="1"/>
  <c r="K102"/>
  <c r="M102" s="1"/>
  <c r="K105"/>
  <c r="M105" s="1"/>
  <c r="K26"/>
  <c r="L26" s="1"/>
  <c r="K98"/>
  <c r="L98" s="1"/>
  <c r="K106"/>
  <c r="M106" s="1"/>
  <c r="K104"/>
  <c r="L104" s="1"/>
  <c r="K100"/>
  <c r="M100" s="1"/>
  <c r="K103"/>
  <c r="M103" s="1"/>
  <c r="O28"/>
  <c r="K96"/>
  <c r="M96" s="1"/>
  <c r="K91"/>
  <c r="M91" s="1"/>
  <c r="K94"/>
  <c r="M94" s="1"/>
  <c r="K167"/>
  <c r="L167" s="1"/>
  <c r="K93"/>
  <c r="M93" s="1"/>
  <c r="K166"/>
  <c r="L166" s="1"/>
  <c r="K88"/>
  <c r="L88" s="1"/>
  <c r="O27"/>
  <c r="O25"/>
  <c r="K95"/>
  <c r="M95" s="1"/>
  <c r="K97"/>
  <c r="L97" s="1"/>
  <c r="K140"/>
  <c r="L140" s="1"/>
  <c r="L137"/>
  <c r="K138"/>
  <c r="K137"/>
  <c r="K164"/>
  <c r="L164" s="1"/>
  <c r="K24"/>
  <c r="L24" s="1"/>
  <c r="K21"/>
  <c r="L21" s="1"/>
  <c r="K92"/>
  <c r="M92" s="1"/>
  <c r="K18" l="1"/>
  <c r="L18" s="1"/>
  <c r="K163"/>
  <c r="L163" s="1"/>
  <c r="K86"/>
  <c r="M86" s="1"/>
  <c r="K90"/>
  <c r="K89"/>
  <c r="M89" s="1"/>
  <c r="K87"/>
  <c r="M87" s="1"/>
  <c r="K162"/>
  <c r="L162" s="1"/>
  <c r="K22"/>
  <c r="L22" s="1"/>
  <c r="K78"/>
  <c r="L78" s="1"/>
  <c r="K139"/>
  <c r="L139" s="1"/>
  <c r="K85"/>
  <c r="M85" s="1"/>
  <c r="O23"/>
  <c r="K81"/>
  <c r="L81" s="1"/>
  <c r="K74"/>
  <c r="L74" s="1"/>
  <c r="K79"/>
  <c r="L79" s="1"/>
  <c r="K84"/>
  <c r="L84" s="1"/>
  <c r="K83"/>
  <c r="L83" s="1"/>
  <c r="K80"/>
  <c r="M80" s="1"/>
  <c r="K82"/>
  <c r="M82" s="1"/>
  <c r="K77"/>
  <c r="M77" s="1"/>
  <c r="K15"/>
  <c r="L15" s="1"/>
  <c r="K13"/>
  <c r="L13" s="1"/>
  <c r="K161"/>
  <c r="L161" s="1"/>
  <c r="O19"/>
  <c r="K75"/>
  <c r="M75" s="1"/>
  <c r="L135"/>
  <c r="K136"/>
  <c r="K135"/>
  <c r="K160"/>
  <c r="L160" s="1"/>
  <c r="K158"/>
  <c r="L158" s="1"/>
  <c r="K159"/>
  <c r="L159" s="1"/>
  <c r="K73"/>
  <c r="M73" s="1"/>
  <c r="K157"/>
  <c r="L157" s="1"/>
  <c r="K72"/>
  <c r="L72" s="1"/>
  <c r="K76"/>
  <c r="M76" s="1"/>
  <c r="K71"/>
  <c r="M71" s="1"/>
  <c r="K156"/>
  <c r="L156" s="1"/>
  <c r="K65"/>
  <c r="L65" s="1"/>
  <c r="K11"/>
  <c r="L11" s="1"/>
  <c r="K46"/>
  <c r="M46" s="1"/>
  <c r="K70"/>
  <c r="M70" s="1"/>
  <c r="K69"/>
  <c r="M69" s="1"/>
  <c r="K68"/>
  <c r="M68" s="1"/>
  <c r="K47"/>
  <c r="M47" s="1"/>
  <c r="K42"/>
  <c r="L42" s="1"/>
  <c r="K55"/>
  <c r="M55" s="1"/>
  <c r="K134"/>
  <c r="L134" s="1"/>
  <c r="K67"/>
  <c r="M67" s="1"/>
  <c r="K59"/>
  <c r="L59" s="1"/>
  <c r="K64"/>
  <c r="M64" s="1"/>
  <c r="K66"/>
  <c r="M66" s="1"/>
  <c r="K60"/>
  <c r="L60" s="1"/>
  <c r="K155"/>
  <c r="L155" s="1"/>
  <c r="K154"/>
  <c r="L154" s="1"/>
  <c r="K153"/>
  <c r="L153" s="1"/>
  <c r="K152"/>
  <c r="L152" s="1"/>
  <c r="K63"/>
  <c r="M63" s="1"/>
  <c r="K62"/>
  <c r="M62" s="1"/>
  <c r="K58"/>
  <c r="M58" s="1"/>
  <c r="K61"/>
  <c r="L61" s="1"/>
  <c r="K41"/>
  <c r="L41" s="1"/>
  <c r="K57"/>
  <c r="M57" s="1"/>
  <c r="K56"/>
  <c r="L56" s="1"/>
  <c r="K49"/>
  <c r="M49" s="1"/>
  <c r="K52"/>
  <c r="L52" s="1"/>
  <c r="K50"/>
  <c r="M50" s="1"/>
  <c r="K54"/>
  <c r="M54" s="1"/>
  <c r="K53"/>
  <c r="M53" s="1"/>
  <c r="K43"/>
  <c r="M43" s="1"/>
  <c r="K44"/>
  <c r="M44" s="1"/>
  <c r="K45"/>
  <c r="M45" s="1"/>
  <c r="K51"/>
  <c r="M51" s="1"/>
  <c r="K151"/>
  <c r="L151" s="1"/>
  <c r="K10"/>
  <c r="L10" s="1"/>
  <c r="K16"/>
  <c r="L16" s="1"/>
  <c r="L132"/>
  <c r="K133"/>
  <c r="K132"/>
  <c r="K48"/>
  <c r="M48" s="1"/>
  <c r="L90" l="1"/>
  <c r="M7"/>
  <c r="K14" l="1"/>
  <c r="L14" s="1"/>
  <c r="K178" l="1"/>
  <c r="L178" s="1"/>
  <c r="L6" i="2" l="1"/>
  <c r="D7" i="6"/>
  <c r="K6" i="4"/>
  <c r="K6" i="3"/>
</calcChain>
</file>

<file path=xl/sharedStrings.xml><?xml version="1.0" encoding="utf-8"?>
<sst xmlns="http://schemas.openxmlformats.org/spreadsheetml/2006/main" count="7902" uniqueCount="3937">
  <si>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</si>
  <si>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</si>
  <si>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</si>
  <si>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</si>
  <si>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</si>
  <si>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</si>
  <si>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</si>
  <si>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</si>
  <si>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</si>
  <si>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</si>
  <si>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</si>
  <si>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</si>
  <si>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</si>
  <si>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</si>
  <si>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</si>
  <si>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</si>
  <si>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</si>
  <si>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</si>
  <si>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</si>
  <si>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</si>
  <si>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</si>
  <si>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</si>
  <si>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</si>
  <si>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</si>
  <si>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</si>
  <si>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</si>
  <si>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</si>
  <si>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</si>
  <si>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</si>
  <si>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</si>
  <si>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</si>
  <si>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</si>
  <si>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</si>
  <si>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</si>
  <si>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</si>
  <si>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</si>
  <si>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</si>
  <si>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</si>
  <si>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</si>
  <si>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</si>
  <si>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</si>
  <si>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</si>
  <si>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</si>
  <si>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</si>
  <si>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</si>
  <si>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</si>
  <si>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</si>
  <si>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</si>
  <si>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</si>
  <si>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</si>
  <si>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</si>
  <si>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</si>
  <si>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</si>
  <si>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</si>
  <si>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</si>
  <si>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</si>
  <si>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</si>
  <si>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</si>
  <si>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</si>
  <si>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</si>
  <si>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</si>
  <si>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</si>
  <si>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</si>
  <si>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</si>
  <si>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</si>
  <si>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</si>
  <si>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</si>
  <si>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</si>
  <si>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</si>
  <si>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</si>
  <si>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</si>
  <si>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</si>
  <si>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</si>
  <si>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</si>
  <si>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</si>
  <si>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</si>
  <si>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</si>
  <si>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</si>
  <si>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</si>
  <si>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</si>
  <si>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</si>
  <si>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</si>
  <si>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</si>
  <si>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</si>
  <si>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</si>
  <si>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</si>
  <si>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</si>
  <si>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</si>
  <si>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</si>
  <si>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</si>
  <si>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</si>
  <si>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</si>
  <si>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</si>
  <si>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</si>
  <si>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</si>
  <si>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</si>
  <si>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</si>
  <si>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</si>
  <si>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</si>
  <si>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</si>
  <si>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</si>
  <si>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</si>
  <si>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</si>
  <si>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</si>
  <si>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</si>
  <si>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</si>
  <si>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</si>
  <si>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</si>
  <si>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</si>
  <si>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</si>
  <si>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</si>
  <si>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</si>
  <si>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</si>
  <si>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</si>
  <si>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</si>
  <si>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</si>
  <si>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</si>
  <si>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</si>
  <si>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</si>
  <si>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</si>
  <si>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</si>
  <si>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</si>
  <si>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</si>
  <si>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</si>
  <si>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</si>
  <si>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</si>
  <si>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</si>
  <si>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</si>
  <si>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</si>
  <si>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</si>
  <si>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</si>
  <si>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</si>
  <si>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</si>
  <si>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</si>
  <si>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</si>
  <si>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</si>
  <si>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</si>
  <si>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</si>
  <si>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</si>
  <si>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</si>
  <si>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</si>
  <si>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</si>
  <si>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</si>
  <si>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</si>
  <si>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</si>
  <si>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</si>
  <si>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</si>
  <si>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</si>
  <si>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</si>
  <si>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</si>
  <si>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</si>
  <si>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</si>
  <si>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</si>
  <si>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</si>
  <si>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</si>
  <si>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</si>
  <si>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</si>
  <si>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</si>
  <si>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</si>
  <si>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</si>
  <si>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</si>
  <si>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</si>
  <si>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</si>
  <si>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</si>
  <si>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</si>
  <si>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</si>
  <si>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</si>
  <si>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</si>
  <si>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</si>
  <si>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</si>
  <si>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</si>
  <si>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</si>
  <si>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</si>
  <si>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</si>
  <si>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</si>
  <si>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</si>
  <si>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</si>
  <si>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</si>
  <si>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</si>
  <si>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</si>
  <si>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</si>
  <si>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</si>
  <si>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</si>
  <si>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</si>
  <si>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</si>
  <si>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</si>
  <si>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</si>
  <si>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</si>
  <si>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</si>
  <si>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</si>
  <si>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</si>
  <si>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</si>
  <si>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</si>
  <si>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</si>
  <si>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</si>
  <si>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</si>
  <si>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</si>
  <si>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</si>
  <si>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</si>
  <si>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</si>
  <si>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</si>
  <si>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</si>
  <si>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</si>
  <si>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</si>
  <si>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</si>
  <si>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</si>
  <si>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</si>
  <si>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</si>
  <si>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</si>
  <si>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</si>
  <si>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</si>
  <si>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</si>
  <si>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</si>
  <si>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</si>
  <si>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</si>
  <si>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</si>
  <si>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</si>
  <si>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</si>
  <si>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</si>
  <si>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</si>
  <si>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</si>
  <si>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</si>
  <si>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</si>
  <si>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</si>
  <si>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</si>
  <si>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</si>
  <si>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</si>
  <si>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</si>
  <si>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</si>
  <si>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</si>
  <si>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</si>
  <si>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</si>
  <si>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</si>
  <si>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</si>
  <si>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</si>
  <si>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</si>
  <si>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</si>
  <si>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</si>
  <si>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</si>
  <si>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</si>
  <si>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</si>
  <si>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</si>
  <si>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 50</t>
  </si>
  <si>
    <t>Nifty Bank</t>
  </si>
  <si>
    <t>Nifty Infra</t>
  </si>
  <si>
    <t>Nifty IT</t>
  </si>
  <si>
    <t>Nifty PSE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</si>
  <si>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</si>
  <si>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</si>
  <si>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</si>
  <si>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</si>
  <si>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</si>
  <si>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</si>
  <si>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</si>
  <si>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</si>
  <si>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</si>
  <si>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</si>
  <si>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</si>
  <si>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</si>
  <si>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</si>
  <si>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</si>
  <si>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</si>
  <si>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</si>
  <si>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</si>
  <si>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</si>
  <si>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</si>
  <si>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</si>
  <si>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</si>
  <si>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</si>
  <si>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</si>
  <si>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</si>
  <si>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</si>
  <si>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</si>
  <si>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</si>
  <si>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</si>
  <si>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</si>
  <si>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</si>
  <si>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</si>
  <si>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</si>
  <si>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</si>
  <si>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</si>
  <si>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</si>
  <si>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</si>
  <si>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</si>
  <si>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</si>
  <si>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</si>
  <si>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</si>
  <si>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</si>
  <si>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</si>
  <si>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</si>
  <si>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</si>
  <si>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</si>
  <si>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</si>
  <si>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</si>
  <si>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</si>
  <si>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</si>
  <si>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</si>
  <si>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</si>
  <si>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</si>
  <si>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</si>
  <si>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</si>
  <si>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</si>
  <si>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</si>
  <si>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</si>
  <si>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</si>
  <si>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</si>
  <si>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</si>
  <si>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</si>
  <si>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</si>
  <si>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</si>
  <si>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</si>
  <si>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</si>
  <si>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</si>
  <si>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</si>
  <si>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</si>
  <si>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</si>
  <si>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</si>
  <si>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</si>
  <si>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</si>
  <si>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</si>
  <si>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</si>
  <si>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</si>
  <si>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</si>
  <si>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</si>
  <si>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</si>
  <si>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</si>
  <si>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</si>
  <si>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</si>
  <si>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</si>
  <si>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</si>
  <si>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</si>
  <si>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</si>
  <si>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</si>
  <si>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</si>
  <si>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</si>
  <si>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</si>
  <si>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</si>
  <si>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</si>
  <si>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</si>
  <si>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</si>
  <si>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</si>
  <si>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</si>
  <si>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</si>
  <si>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</si>
  <si>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</si>
  <si>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</si>
  <si>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</si>
  <si>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</si>
  <si>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</si>
  <si>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</si>
  <si>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</si>
  <si>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</si>
  <si>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</si>
  <si>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</si>
  <si>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</si>
  <si>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</si>
  <si>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</si>
  <si>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</si>
  <si>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</si>
  <si>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</si>
  <si>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</si>
  <si>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</si>
  <si>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</si>
  <si>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</si>
  <si>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</si>
  <si>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</si>
  <si>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</si>
  <si>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</si>
  <si>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</si>
  <si>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</si>
  <si>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</si>
  <si>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</si>
  <si>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</si>
  <si>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</si>
  <si>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</si>
  <si>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</si>
  <si>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</si>
  <si>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</si>
  <si>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</si>
  <si>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</si>
  <si>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</si>
  <si>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</si>
  <si>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</si>
  <si>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</si>
  <si>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</si>
  <si>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</si>
  <si>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</si>
  <si>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</si>
  <si>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</si>
  <si>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</si>
  <si>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</si>
  <si>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</si>
  <si>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</si>
  <si>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</si>
  <si>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</si>
  <si>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</si>
  <si>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</si>
  <si>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</si>
  <si>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</si>
  <si>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</si>
  <si>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</si>
  <si>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</si>
  <si>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</si>
  <si>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</si>
  <si>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</si>
  <si>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</si>
  <si>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</si>
  <si>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</si>
  <si>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</si>
  <si>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</si>
  <si>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</si>
  <si>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</si>
  <si>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</si>
  <si>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</si>
  <si>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</si>
  <si>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</si>
  <si>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</si>
  <si>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</si>
  <si>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</si>
  <si>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</si>
  <si>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</si>
  <si>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</si>
  <si>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</si>
  <si>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</si>
  <si>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</si>
  <si>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</si>
  <si>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</si>
  <si>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</si>
  <si>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</si>
  <si>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</si>
  <si>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</si>
  <si>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</si>
  <si>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</si>
  <si>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</si>
  <si>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</si>
  <si>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</si>
  <si>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</si>
  <si>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</si>
  <si>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</si>
  <si>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</si>
  <si>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</si>
  <si>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</si>
  <si>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</si>
  <si>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</si>
  <si>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</si>
  <si>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</si>
  <si>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</si>
  <si>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</si>
  <si>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</si>
  <si>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</si>
  <si>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</si>
  <si>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</si>
  <si>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</si>
  <si>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</si>
  <si>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</si>
  <si>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</si>
  <si>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</si>
  <si>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</si>
  <si>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</si>
  <si>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</si>
  <si>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</si>
  <si>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</si>
  <si>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</si>
  <si>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</si>
  <si>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</si>
  <si>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</si>
  <si>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</si>
  <si>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</si>
  <si>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</si>
  <si>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</si>
  <si>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</si>
  <si>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</si>
  <si>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</si>
  <si>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</si>
  <si>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</si>
  <si>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</si>
  <si>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</si>
  <si>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</si>
  <si>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</si>
  <si>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</si>
  <si>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</si>
  <si>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</si>
  <si>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</si>
  <si>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</si>
  <si>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</si>
  <si>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</si>
  <si>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</si>
  <si>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</si>
  <si>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</si>
  <si>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</si>
  <si>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</si>
  <si>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</si>
  <si>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</si>
  <si>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</si>
  <si>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</si>
  <si>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</si>
  <si>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</si>
  <si>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</si>
  <si>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</si>
  <si>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</si>
  <si>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</si>
  <si>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</si>
  <si>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</si>
  <si>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</si>
  <si>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</si>
  <si>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</si>
  <si>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</si>
  <si>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</si>
  <si>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</si>
  <si>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</si>
  <si>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</si>
  <si>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</si>
  <si>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</si>
  <si>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</si>
  <si>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</si>
  <si>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</si>
  <si>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</si>
  <si>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</si>
  <si>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</si>
  <si>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</si>
  <si>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</si>
  <si>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</si>
  <si>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</si>
  <si>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</si>
  <si>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</si>
  <si>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</si>
  <si>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</si>
  <si>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</si>
  <si>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</si>
  <si>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</si>
  <si>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</si>
  <si>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</si>
  <si>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</si>
  <si>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</si>
  <si>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</si>
  <si>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</si>
  <si>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</si>
  <si>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</si>
  <si>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</si>
  <si>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</si>
  <si>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</si>
  <si>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</si>
  <si>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</si>
  <si>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</si>
  <si>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</si>
  <si>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</si>
  <si>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</si>
  <si>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</si>
  <si>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</si>
  <si>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</si>
  <si>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</si>
  <si>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</si>
  <si>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</si>
  <si>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</si>
  <si>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</si>
  <si>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</si>
  <si>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</si>
  <si>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</si>
  <si>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</si>
  <si>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</si>
  <si>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</si>
  <si>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</si>
  <si>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</si>
  <si>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</si>
  <si>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</si>
  <si>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</si>
  <si>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</si>
  <si>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</si>
  <si>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</si>
  <si>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</si>
  <si>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</si>
  <si>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</si>
  <si>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</si>
  <si>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</si>
  <si>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</si>
  <si>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</si>
  <si>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</si>
  <si>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</si>
  <si>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</si>
  <si>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</si>
  <si>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</si>
  <si>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</si>
  <si>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</si>
  <si>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</si>
  <si>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</si>
  <si>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</si>
  <si>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</si>
  <si>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</si>
  <si>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</si>
  <si>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</si>
  <si>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</si>
  <si>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</si>
  <si>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</si>
  <si>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</si>
  <si>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</si>
  <si>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</si>
  <si>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</si>
  <si>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</si>
  <si>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</si>
  <si>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</si>
  <si>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</si>
  <si>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</si>
  <si>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</si>
  <si>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</si>
  <si>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</si>
  <si>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</si>
  <si>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</si>
  <si>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</si>
  <si>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</si>
  <si>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</si>
  <si>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</si>
  <si>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</si>
  <si>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</si>
  <si>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</si>
  <si>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</si>
  <si>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</si>
  <si>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</si>
  <si>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</si>
  <si>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</si>
  <si>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</si>
  <si>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</si>
  <si>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</si>
  <si>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</si>
  <si>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</si>
  <si>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</si>
  <si>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</si>
  <si>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</si>
  <si>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</si>
  <si>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</si>
  <si>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</si>
  <si>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</si>
  <si>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</si>
  <si>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</si>
  <si>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</si>
  <si>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</si>
  <si>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</si>
  <si>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</si>
  <si>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</si>
  <si>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</si>
  <si>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</si>
  <si>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</si>
  <si>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</si>
  <si>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</si>
  <si>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</si>
  <si>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</si>
  <si>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</si>
  <si>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</si>
  <si>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</si>
  <si>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</si>
  <si>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</si>
  <si>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</si>
  <si>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</si>
  <si>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</si>
  <si>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</si>
  <si>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</si>
  <si>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</si>
  <si>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</si>
  <si>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</si>
  <si>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</si>
  <si>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</si>
  <si>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</si>
  <si>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</si>
  <si>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</si>
  <si>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</si>
  <si>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</si>
  <si>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</si>
  <si>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</si>
  <si>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</si>
  <si>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</si>
  <si>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</si>
  <si>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</si>
  <si>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DHAMPURSUG</t>
  </si>
  <si>
    <t>INE041A01016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</si>
  <si>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</si>
  <si>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</si>
  <si>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</si>
  <si>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</si>
  <si>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</si>
  <si>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</si>
  <si>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</si>
  <si>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</si>
  <si>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</si>
  <si>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</si>
  <si>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</si>
  <si>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</si>
  <si>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</si>
  <si>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</si>
  <si>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</si>
  <si>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</si>
  <si>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</si>
  <si>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</si>
  <si>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</si>
  <si>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</si>
  <si>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</si>
  <si>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</si>
  <si>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</si>
  <si>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</si>
  <si>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</si>
  <si>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</si>
  <si>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</si>
  <si>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</si>
  <si>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</si>
  <si>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</si>
  <si>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</si>
  <si>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</si>
  <si>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</si>
  <si>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</si>
  <si>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</si>
  <si>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</si>
  <si>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</si>
  <si>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</si>
  <si>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</si>
  <si>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</si>
  <si>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</si>
  <si>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</si>
  <si>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</si>
  <si>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</si>
  <si>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</si>
  <si>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</si>
  <si>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</si>
  <si>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</si>
  <si>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</si>
  <si>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</si>
  <si>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</si>
  <si>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</si>
  <si>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</si>
  <si>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</si>
  <si>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</si>
  <si>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</si>
  <si>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</si>
  <si>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</si>
  <si>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</si>
  <si>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</si>
  <si>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</si>
  <si>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</si>
  <si>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</si>
  <si>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</si>
  <si>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</si>
  <si>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</si>
  <si>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</si>
  <si>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</si>
  <si>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</si>
  <si>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</si>
  <si>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</si>
  <si>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</si>
  <si>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</si>
  <si>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</si>
  <si>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</si>
  <si>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</si>
  <si>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</si>
  <si>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</si>
  <si>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</si>
  <si>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</si>
  <si>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</si>
  <si>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</si>
  <si>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</si>
  <si>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</si>
  <si>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</si>
  <si>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</si>
  <si>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</si>
  <si>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</si>
  <si>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</si>
  <si>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</si>
  <si>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</si>
  <si>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</si>
  <si>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</si>
  <si>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</si>
  <si>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</si>
  <si>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</si>
  <si>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</si>
  <si>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</si>
  <si>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</si>
  <si>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</si>
  <si>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</si>
  <si>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</si>
  <si>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</si>
  <si>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</si>
  <si>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</si>
  <si>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</si>
  <si>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</si>
  <si>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</si>
  <si>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</si>
  <si>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</si>
  <si>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</si>
  <si>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</si>
  <si>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</si>
  <si>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</si>
  <si>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</si>
  <si>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</si>
  <si>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</si>
  <si>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</si>
  <si>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</si>
  <si>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</si>
  <si>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</si>
  <si>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</si>
  <si>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</si>
  <si>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</si>
  <si>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</si>
  <si>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</si>
  <si>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</si>
  <si>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</si>
  <si>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</si>
  <si>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</si>
  <si>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</si>
  <si>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</si>
  <si>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</si>
  <si>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</si>
  <si>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</si>
  <si>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</si>
  <si>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</si>
  <si>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</si>
  <si>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</si>
  <si>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</si>
  <si>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</si>
  <si>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</si>
  <si>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</si>
  <si>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</si>
  <si>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</si>
  <si>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</si>
  <si>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</si>
  <si>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</si>
  <si>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</si>
  <si>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</si>
  <si>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</si>
  <si>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</si>
  <si>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</si>
  <si>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</si>
  <si>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</si>
  <si>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</si>
  <si>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</si>
  <si>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</si>
  <si>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</si>
  <si>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</si>
  <si>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</si>
  <si>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</si>
  <si>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</si>
  <si>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</si>
  <si>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</si>
  <si>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</si>
  <si>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</si>
  <si>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</si>
  <si>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</si>
  <si>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</si>
  <si>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</si>
  <si>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</si>
  <si>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</si>
  <si>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</si>
  <si>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</si>
  <si>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</si>
  <si>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</si>
  <si>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</si>
  <si>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</si>
  <si>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</si>
  <si>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</si>
  <si>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</si>
  <si>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</si>
  <si>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</si>
  <si>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</si>
  <si>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</si>
  <si>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</si>
  <si>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</si>
  <si>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</si>
  <si>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</si>
  <si>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</si>
  <si>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</si>
  <si>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</si>
  <si>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</si>
  <si>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</si>
  <si>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</si>
  <si>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</si>
  <si>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</si>
  <si>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</si>
  <si>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</si>
  <si>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</si>
  <si>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</si>
  <si>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</si>
  <si>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</si>
  <si>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</si>
  <si>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</si>
  <si>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</si>
  <si>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</si>
  <si>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</si>
  <si>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</si>
  <si>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</si>
  <si>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</si>
  <si>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</si>
  <si>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</si>
  <si>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</si>
  <si>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</si>
  <si>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</si>
  <si>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</si>
  <si>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</si>
  <si>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</si>
  <si>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</si>
  <si>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</si>
  <si>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</si>
  <si>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</si>
  <si>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</si>
  <si>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</si>
  <si>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</si>
  <si>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</si>
  <si>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</si>
  <si>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</si>
  <si>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</si>
  <si>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</si>
  <si>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</si>
  <si>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</si>
  <si>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</si>
  <si>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</si>
  <si>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</si>
  <si>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</si>
  <si>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</si>
  <si>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</si>
  <si>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</si>
  <si>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</si>
  <si>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</si>
  <si>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</si>
  <si>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</si>
  <si>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</si>
  <si>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</si>
  <si>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</si>
  <si>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</si>
  <si>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</si>
  <si>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</si>
  <si>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</si>
  <si>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</si>
  <si>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</si>
  <si>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</si>
  <si>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</si>
  <si>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</si>
  <si>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</si>
  <si>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</si>
  <si>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</si>
  <si>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</si>
  <si>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</si>
  <si>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</si>
  <si>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</si>
  <si>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</si>
  <si>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</si>
  <si>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</si>
  <si>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</si>
  <si>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</si>
  <si>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</si>
  <si>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</si>
  <si>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</si>
  <si>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</si>
  <si>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</si>
  <si>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</si>
  <si>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</si>
  <si>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</si>
  <si>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</si>
  <si>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</si>
  <si>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</si>
  <si>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</si>
  <si>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</si>
  <si>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</si>
  <si>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</si>
  <si>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</si>
  <si>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</si>
  <si>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</si>
  <si>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</si>
  <si>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</si>
  <si>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</si>
  <si>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</si>
  <si>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</si>
  <si>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</si>
  <si>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</si>
  <si>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</si>
  <si>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</si>
  <si>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</si>
  <si>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</si>
  <si>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</si>
  <si>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</si>
  <si>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</si>
  <si>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</si>
  <si>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</si>
  <si>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</si>
  <si>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</si>
  <si>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</si>
  <si>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</si>
  <si>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</si>
  <si>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</si>
  <si>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</si>
  <si>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</si>
  <si>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</si>
  <si>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</si>
  <si>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</si>
  <si>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</si>
  <si>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</si>
  <si>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</si>
  <si>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</si>
  <si>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</si>
  <si>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</si>
  <si>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</si>
  <si>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</si>
  <si>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</si>
  <si>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</si>
  <si>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</si>
  <si>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</si>
  <si>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</si>
  <si>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</si>
  <si>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</si>
  <si>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</si>
  <si>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</si>
  <si>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</si>
  <si>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</si>
  <si>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</si>
  <si>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</si>
  <si>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</si>
  <si>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</si>
  <si>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</si>
  <si>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</si>
  <si>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</si>
  <si>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</si>
  <si>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</si>
  <si>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</si>
  <si>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</si>
  <si>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</si>
  <si>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</si>
  <si>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</si>
  <si>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</si>
  <si>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</si>
  <si>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</si>
  <si>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</si>
  <si>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</si>
  <si>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</si>
  <si>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</si>
  <si>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</si>
  <si>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</si>
  <si>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</si>
  <si>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</si>
  <si>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</si>
  <si>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</si>
  <si>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</si>
  <si>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</si>
  <si>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</si>
  <si>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</si>
  <si>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</si>
  <si>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</si>
  <si>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</si>
  <si>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</si>
  <si>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</si>
  <si>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</si>
  <si>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</si>
  <si>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</si>
  <si>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</si>
  <si>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</si>
  <si>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</si>
  <si>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</si>
  <si>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</si>
  <si>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</si>
  <si>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</si>
  <si>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</si>
  <si>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</si>
  <si>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</si>
  <si>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</si>
  <si>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</si>
  <si>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</si>
  <si>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</si>
  <si>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</si>
  <si>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</si>
  <si>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</si>
  <si>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</si>
  <si>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</si>
  <si>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</si>
  <si>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</si>
  <si>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</si>
  <si>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</si>
  <si>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</si>
  <si>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</si>
  <si>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</si>
  <si>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</si>
  <si>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</si>
  <si>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</si>
  <si>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</si>
  <si>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</si>
  <si>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</si>
  <si>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</si>
  <si>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</si>
  <si>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</si>
  <si>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</si>
  <si>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</si>
  <si>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</si>
  <si>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</si>
  <si>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</si>
  <si>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</si>
  <si>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</si>
  <si>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</si>
  <si>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</si>
  <si>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</si>
  <si>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</si>
  <si>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</si>
  <si>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</si>
  <si>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</si>
  <si>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</si>
  <si>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</si>
  <si>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</si>
  <si>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</si>
  <si>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</si>
  <si>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</si>
  <si>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</si>
  <si>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</si>
  <si>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</si>
  <si>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</si>
  <si>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</si>
  <si>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</si>
  <si>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</si>
  <si>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</si>
  <si>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</si>
  <si>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</si>
  <si>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</si>
  <si>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</si>
  <si>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</si>
  <si>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</si>
  <si>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</si>
  <si>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</si>
  <si>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</si>
  <si>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</si>
  <si>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</si>
  <si>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</si>
  <si>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</si>
  <si>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</si>
  <si>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</si>
  <si>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</si>
  <si>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INE196A01026</t>
  </si>
  <si>
    <t>MARKSANS</t>
  </si>
  <si>
    <t>INE750C01026</t>
  </si>
  <si>
    <t>INE585B01010</t>
  </si>
  <si>
    <t>MASTEK</t>
  </si>
  <si>
    <t>INE759A01021</t>
  </si>
  <si>
    <t>INE450G01024</t>
  </si>
  <si>
    <t>MAYURUNIQ</t>
  </si>
  <si>
    <t>INE040D01038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</si>
  <si>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</si>
  <si>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</si>
  <si>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</si>
  <si>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</si>
  <si>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</si>
  <si>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</si>
  <si>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</si>
  <si>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</si>
  <si>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</si>
  <si>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</si>
  <si>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</si>
  <si>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</si>
  <si>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</si>
  <si>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</si>
  <si>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</si>
  <si>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</si>
  <si>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</si>
  <si>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</si>
  <si>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</si>
  <si>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</si>
  <si>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</si>
  <si>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</si>
  <si>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</si>
  <si>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</si>
  <si>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</si>
  <si>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</si>
  <si>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</si>
  <si>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</si>
  <si>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</si>
  <si>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</si>
  <si>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</si>
  <si>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</si>
  <si>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</si>
  <si>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</si>
  <si>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</si>
  <si>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</si>
  <si>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</si>
  <si>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</si>
  <si>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</si>
  <si>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</si>
  <si>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</si>
  <si>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</si>
  <si>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</si>
  <si>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</si>
  <si>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</si>
  <si>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</si>
  <si>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</si>
  <si>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</si>
  <si>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</si>
  <si>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</si>
  <si>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</si>
  <si>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</si>
  <si>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</si>
  <si>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</si>
  <si>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</si>
  <si>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</si>
  <si>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</si>
  <si>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</si>
  <si>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</si>
  <si>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</si>
  <si>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</si>
  <si>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</si>
  <si>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</si>
  <si>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</si>
  <si>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</si>
  <si>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</si>
  <si>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</si>
  <si>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</si>
  <si>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</si>
  <si>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</si>
  <si>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</si>
  <si>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</si>
  <si>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</si>
  <si>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</si>
  <si>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</si>
  <si>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</si>
  <si>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</si>
  <si>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</si>
  <si>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</si>
  <si>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</si>
  <si>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</si>
  <si>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</si>
  <si>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</si>
  <si>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</si>
  <si>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</si>
  <si>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</si>
  <si>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</si>
  <si>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</si>
  <si>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</si>
  <si>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</si>
  <si>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</si>
  <si>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</si>
  <si>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</si>
  <si>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</si>
  <si>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</si>
  <si>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</si>
  <si>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</si>
  <si>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</si>
  <si>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</si>
  <si>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</si>
  <si>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</si>
  <si>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</si>
  <si>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</si>
  <si>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</si>
  <si>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</si>
  <si>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</si>
  <si>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</si>
  <si>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</si>
  <si>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</si>
  <si>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</si>
  <si>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</si>
  <si>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</si>
  <si>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</si>
  <si>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</si>
  <si>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</si>
  <si>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</si>
  <si>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</si>
  <si>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</si>
  <si>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</si>
  <si>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</si>
  <si>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</si>
  <si>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</si>
  <si>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</si>
  <si>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</si>
  <si>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</si>
  <si>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</si>
  <si>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</si>
  <si>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</si>
  <si>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</si>
  <si>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</si>
  <si>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</si>
  <si>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</si>
  <si>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</si>
  <si>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</si>
  <si>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</si>
  <si>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</si>
  <si>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</si>
  <si>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</si>
  <si>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</si>
  <si>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</si>
  <si>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</si>
  <si>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</si>
  <si>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</si>
  <si>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</si>
  <si>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</si>
  <si>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</si>
  <si>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</si>
  <si>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</si>
  <si>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</si>
  <si>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</si>
  <si>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</si>
  <si>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</si>
  <si>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</si>
  <si>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</si>
  <si>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</si>
  <si>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</si>
  <si>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</si>
  <si>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</si>
  <si>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</si>
  <si>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</si>
  <si>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</si>
  <si>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</si>
  <si>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</si>
  <si>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</si>
  <si>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</si>
  <si>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</si>
  <si>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</si>
  <si>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</si>
  <si>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</si>
  <si>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</si>
  <si>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</si>
  <si>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</si>
  <si>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</si>
  <si>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</si>
  <si>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</si>
  <si>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</si>
  <si>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</si>
  <si>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</si>
  <si>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</si>
  <si>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</si>
  <si>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</si>
  <si>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</si>
  <si>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</si>
  <si>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</si>
  <si>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</si>
  <si>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</si>
  <si>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</si>
  <si>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</si>
  <si>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</si>
  <si>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</si>
  <si>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</si>
  <si>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</si>
  <si>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</si>
  <si>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</si>
  <si>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</si>
  <si>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</si>
  <si>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</si>
  <si>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</si>
  <si>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</si>
  <si>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</si>
  <si>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</si>
  <si>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</si>
  <si>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</si>
  <si>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</si>
  <si>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</si>
  <si>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</si>
  <si>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</si>
  <si>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</si>
  <si>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</si>
  <si>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</si>
  <si>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</si>
  <si>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</si>
  <si>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</si>
  <si>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</si>
  <si>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</si>
  <si>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RALLIS</t>
  </si>
  <si>
    <t>INE613A01020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</si>
  <si>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</si>
  <si>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</si>
  <si>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</si>
  <si>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</si>
  <si>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</si>
  <si>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</si>
  <si>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</si>
  <si>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</si>
  <si>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</si>
  <si>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</si>
  <si>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</si>
  <si>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</si>
  <si>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</si>
  <si>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</si>
  <si>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</si>
  <si>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</si>
  <si>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</si>
  <si>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</si>
  <si>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</si>
  <si>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</si>
  <si>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</si>
  <si>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</si>
  <si>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</si>
  <si>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</si>
  <si>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</si>
  <si>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</si>
  <si>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</si>
  <si>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</si>
  <si>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</si>
  <si>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</si>
  <si>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</si>
  <si>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</si>
  <si>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</si>
  <si>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</si>
  <si>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</si>
  <si>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</si>
  <si>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</si>
  <si>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</si>
  <si>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</si>
  <si>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</si>
  <si>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</si>
  <si>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</si>
  <si>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</si>
  <si>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</si>
  <si>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</si>
  <si>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</si>
  <si>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</si>
  <si>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</si>
  <si>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</si>
  <si>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</si>
  <si>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</si>
  <si>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</si>
  <si>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</si>
  <si>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</si>
  <si>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</si>
  <si>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</si>
  <si>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</si>
  <si>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</si>
  <si>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</si>
  <si>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</si>
  <si>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</si>
  <si>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</si>
  <si>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</si>
  <si>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</si>
  <si>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</si>
  <si>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</si>
  <si>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</si>
  <si>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</si>
  <si>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</si>
  <si>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</si>
  <si>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</si>
  <si>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</si>
  <si>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</si>
  <si>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</si>
  <si>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</si>
  <si>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</si>
  <si>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</si>
  <si>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</si>
  <si>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</si>
  <si>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</si>
  <si>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</si>
  <si>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</si>
  <si>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</si>
  <si>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</si>
  <si>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</si>
  <si>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</si>
  <si>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</si>
  <si>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</si>
  <si>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</si>
  <si>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</si>
  <si>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</si>
  <si>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</si>
  <si>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</si>
  <si>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</si>
  <si>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</si>
  <si>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</si>
  <si>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</si>
  <si>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</si>
  <si>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</si>
  <si>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</si>
  <si>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</si>
  <si>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</si>
  <si>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</si>
  <si>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</si>
  <si>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</si>
  <si>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</si>
  <si>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</si>
  <si>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</si>
  <si>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</si>
  <si>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</si>
  <si>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</si>
  <si>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</si>
  <si>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</si>
  <si>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</si>
  <si>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</si>
  <si>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</si>
  <si>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</si>
  <si>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</si>
  <si>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</si>
  <si>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</si>
  <si>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</si>
  <si>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</si>
  <si>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</si>
  <si>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</si>
  <si>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</si>
  <si>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</si>
  <si>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</si>
  <si>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</si>
  <si>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</si>
  <si>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</si>
  <si>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</si>
  <si>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</si>
  <si>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</si>
  <si>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</si>
  <si>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</si>
  <si>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</si>
  <si>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</si>
  <si>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</si>
  <si>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</si>
  <si>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</si>
  <si>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</si>
  <si>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</si>
  <si>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</si>
  <si>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</si>
  <si>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</si>
  <si>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</si>
  <si>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</si>
  <si>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</si>
  <si>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</si>
  <si>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</si>
  <si>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</si>
  <si>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</si>
  <si>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</si>
  <si>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</si>
  <si>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</si>
  <si>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</si>
  <si>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</si>
  <si>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</si>
  <si>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</si>
  <si>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</si>
  <si>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</si>
  <si>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</si>
  <si>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</si>
  <si>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</si>
  <si>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</si>
  <si>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</si>
  <si>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</si>
  <si>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</si>
  <si>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</si>
  <si>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</si>
  <si>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</si>
  <si>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</si>
  <si>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</si>
  <si>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</si>
  <si>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</si>
  <si>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</si>
  <si>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</si>
  <si>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</si>
  <si>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</si>
  <si>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</si>
  <si>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</si>
  <si>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</si>
  <si>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</si>
  <si>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</si>
  <si>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</si>
  <si>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</si>
  <si>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</si>
  <si>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</si>
  <si>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</si>
  <si>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</si>
  <si>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</si>
  <si>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</si>
  <si>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</si>
  <si>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</si>
  <si>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</si>
  <si>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</si>
  <si>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</si>
  <si>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</si>
  <si>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</si>
  <si>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</si>
  <si>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</si>
  <si>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</si>
  <si>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</si>
  <si>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</si>
  <si>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</si>
  <si>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</si>
  <si>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</si>
  <si>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</si>
  <si>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</si>
  <si>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</si>
  <si>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</si>
  <si>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</si>
  <si>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</si>
  <si>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</si>
  <si>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</si>
  <si>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</si>
  <si>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</si>
  <si>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</si>
  <si>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</si>
  <si>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</si>
  <si>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</si>
  <si>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</si>
  <si>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</si>
  <si>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</si>
  <si>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</si>
  <si>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</si>
  <si>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</si>
  <si>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</si>
  <si>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</si>
  <si>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</si>
  <si>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</si>
  <si>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</si>
  <si>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</si>
  <si>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</si>
  <si>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</si>
  <si>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</si>
  <si>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</si>
  <si>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</si>
  <si>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</si>
  <si>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</si>
  <si>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</si>
  <si>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</si>
  <si>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</si>
  <si>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</si>
  <si>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</si>
  <si>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</si>
  <si>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</si>
  <si>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</si>
  <si>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</si>
  <si>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</si>
  <si>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</si>
  <si>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</si>
  <si>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</si>
  <si>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</si>
  <si>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</si>
  <si>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</si>
  <si>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</si>
  <si>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</si>
  <si>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</si>
  <si>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</si>
  <si>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</si>
  <si>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</si>
  <si>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</si>
  <si>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</si>
  <si>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</si>
  <si>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</si>
  <si>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</si>
  <si>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</si>
  <si>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</si>
  <si>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</si>
  <si>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</si>
  <si>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</si>
  <si>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</si>
  <si>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</si>
  <si>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</si>
  <si>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</si>
  <si>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</si>
  <si>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</si>
  <si>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</si>
  <si>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</si>
  <si>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</si>
  <si>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</si>
  <si>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</si>
  <si>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</si>
  <si>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</si>
  <si>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</si>
  <si>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</si>
  <si>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</si>
  <si>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</si>
  <si>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</si>
  <si>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</si>
  <si>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</si>
  <si>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</si>
  <si>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</si>
  <si>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</si>
  <si>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</si>
  <si>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</si>
  <si>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</si>
  <si>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</si>
  <si>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</si>
  <si>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</si>
  <si>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</si>
  <si>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</si>
  <si>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</si>
  <si>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</si>
  <si>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</si>
  <si>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</si>
  <si>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</si>
  <si>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</si>
  <si>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</si>
  <si>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</si>
  <si>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</si>
  <si>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</si>
  <si>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</si>
  <si>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</si>
  <si>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</si>
  <si>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</si>
  <si>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</si>
  <si>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</si>
  <si>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</si>
  <si>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</si>
  <si>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</si>
  <si>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</si>
  <si>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</si>
  <si>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</si>
  <si>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</si>
  <si>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</si>
  <si>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</si>
  <si>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</si>
  <si>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</si>
  <si>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</si>
  <si>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</si>
  <si>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</si>
  <si>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</si>
  <si>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</si>
  <si>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</si>
  <si>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</si>
  <si>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</si>
  <si>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</si>
  <si>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</si>
  <si>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</si>
  <si>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</si>
  <si>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</si>
  <si>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</si>
  <si>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</si>
  <si>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</si>
  <si>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</si>
  <si>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</si>
  <si>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</si>
  <si>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</si>
  <si>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</si>
  <si>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</si>
  <si>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</si>
  <si>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</si>
  <si>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</si>
  <si>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</si>
  <si>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</si>
  <si>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</si>
  <si>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</si>
  <si>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</si>
  <si>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</si>
  <si>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</si>
  <si>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</si>
  <si>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</si>
  <si>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</si>
  <si>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</si>
  <si>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</si>
  <si>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</si>
  <si>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</si>
  <si>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</si>
  <si>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</si>
  <si>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</si>
  <si>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</si>
  <si>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</si>
  <si>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</si>
  <si>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</si>
  <si>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</si>
  <si>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</si>
  <si>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</si>
  <si>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</si>
  <si>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</si>
  <si>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</si>
  <si>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</si>
  <si>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</si>
  <si>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</si>
  <si>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</si>
  <si>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</si>
  <si>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</si>
  <si>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</si>
  <si>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</si>
  <si>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</si>
  <si>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</si>
  <si>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</si>
  <si>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</si>
  <si>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</si>
  <si>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</si>
  <si>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</si>
  <si>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</si>
  <si>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</si>
  <si>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</si>
  <si>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</si>
  <si>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</si>
  <si>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</si>
  <si>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</si>
  <si>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</si>
  <si>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</si>
  <si>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</si>
  <si>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</si>
  <si>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</si>
  <si>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</si>
  <si>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</si>
  <si>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</si>
  <si>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</si>
  <si>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</si>
  <si>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</si>
  <si>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</si>
  <si>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</si>
  <si>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</si>
  <si>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</si>
  <si>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</si>
  <si>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</si>
  <si>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</si>
  <si>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</si>
  <si>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</si>
  <si>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</si>
  <si>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</si>
  <si>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</si>
  <si>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</si>
  <si>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</si>
  <si>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</si>
  <si>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</si>
  <si>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</si>
  <si>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</si>
  <si>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</si>
  <si>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</si>
  <si>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</si>
  <si>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</si>
  <si>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</si>
  <si>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</si>
  <si>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</si>
  <si>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</si>
  <si>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</si>
  <si>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</si>
  <si>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</si>
  <si>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</si>
  <si>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</si>
  <si>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</si>
  <si>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</si>
  <si>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</si>
  <si>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</si>
  <si>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</si>
  <si>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</si>
  <si>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</si>
  <si>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</si>
  <si>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</si>
  <si>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</si>
  <si>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</si>
  <si>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</si>
  <si>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</si>
  <si>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</si>
  <si>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</si>
  <si>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</si>
  <si>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</si>
  <si>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</si>
  <si>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</si>
  <si>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</si>
  <si>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</si>
  <si>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</si>
  <si>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</si>
  <si>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</si>
  <si>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</si>
  <si>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198-200</t>
  </si>
  <si>
    <t>GPPL $</t>
  </si>
  <si>
    <t>NLCINDIA</t>
  </si>
  <si>
    <t>WONDERLA HOLIDAYS LTD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</si>
  <si>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</si>
  <si>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</si>
  <si>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</si>
  <si>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</si>
  <si>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</si>
  <si>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</si>
  <si>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</si>
  <si>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</si>
  <si>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</si>
  <si>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</si>
  <si>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</si>
  <si>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</si>
  <si>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</si>
  <si>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</si>
  <si>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</si>
  <si>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</si>
  <si>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</si>
  <si>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</si>
  <si>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</si>
  <si>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</si>
  <si>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</si>
  <si>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</si>
  <si>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</si>
  <si>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</si>
  <si>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</si>
  <si>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</si>
  <si>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</si>
  <si>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</si>
  <si>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</si>
  <si>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</si>
  <si>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</si>
  <si>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</si>
  <si>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</si>
  <si>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</si>
  <si>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</si>
  <si>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</si>
  <si>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</si>
  <si>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</si>
  <si>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</si>
  <si>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</si>
  <si>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</si>
  <si>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</si>
  <si>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</si>
  <si>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</si>
  <si>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</si>
  <si>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</si>
  <si>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</si>
  <si>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</si>
  <si>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</si>
  <si>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</si>
  <si>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</si>
  <si>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</si>
  <si>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</si>
  <si>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</si>
  <si>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PNBHOUSING</t>
  </si>
  <si>
    <t>INE572E01012</t>
  </si>
  <si>
    <t>VBL</t>
  </si>
  <si>
    <t>INE200M01013</t>
  </si>
  <si>
    <t>INE483B01026</t>
  </si>
  <si>
    <t>INE036D01028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</si>
  <si>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</si>
  <si>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</si>
  <si>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</si>
  <si>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</si>
  <si>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</si>
  <si>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</si>
  <si>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</si>
  <si>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</si>
  <si>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</si>
  <si>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</si>
  <si>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</si>
  <si>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</si>
  <si>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</si>
  <si>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</si>
  <si>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</si>
  <si>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</si>
  <si>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</si>
  <si>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</si>
  <si>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</si>
  <si>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</si>
  <si>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</si>
  <si>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</si>
  <si>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</si>
  <si>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</si>
  <si>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</si>
  <si>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</si>
  <si>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</si>
  <si>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Index</t>
  </si>
  <si>
    <t>DAMODARIND</t>
  </si>
  <si>
    <t>ARVSMART</t>
  </si>
  <si>
    <t>MANAKCOAT</t>
  </si>
  <si>
    <t>INE830Q01018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</si>
  <si>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</si>
  <si>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</si>
  <si>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</si>
  <si>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</si>
  <si>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</si>
  <si>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</si>
  <si>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</si>
  <si>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</si>
  <si>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</si>
  <si>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</si>
  <si>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LAURUSLABS</t>
  </si>
  <si>
    <t>VIPCLOTHNG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</si>
  <si>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</si>
  <si>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</si>
  <si>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</si>
  <si>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</si>
  <si>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</si>
  <si>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</si>
  <si>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</si>
  <si>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</si>
  <si>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</si>
  <si>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</si>
  <si>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</si>
  <si>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</si>
  <si>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</si>
  <si>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</si>
  <si>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</si>
  <si>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</si>
  <si>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</si>
  <si>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</si>
  <si>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</si>
  <si>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</si>
  <si>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</si>
  <si>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</si>
  <si>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</si>
  <si>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</si>
  <si>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</si>
  <si>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</si>
  <si>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</si>
  <si>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</si>
  <si>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</si>
  <si>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</si>
  <si>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</si>
  <si>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</si>
  <si>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</si>
  <si>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</si>
  <si>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</si>
  <si>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</si>
  <si>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</si>
  <si>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</si>
  <si>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RADIOCITY</t>
  </si>
  <si>
    <t>INE263A01024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</si>
  <si>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</si>
  <si>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</si>
  <si>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</si>
  <si>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</si>
  <si>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</si>
  <si>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</si>
  <si>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</si>
  <si>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</si>
  <si>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</si>
  <si>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</si>
  <si>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</si>
  <si>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</si>
  <si>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</si>
  <si>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</si>
  <si>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</si>
  <si>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</si>
  <si>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</si>
  <si>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</si>
  <si>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</si>
  <si>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</si>
  <si>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</si>
  <si>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</si>
  <si>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</si>
  <si>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</si>
  <si>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</si>
  <si>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</si>
  <si>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</si>
  <si>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INE807K01035</t>
  </si>
  <si>
    <t>KIOCL</t>
  </si>
  <si>
    <t>INE880L01014</t>
  </si>
  <si>
    <t>HUDCO</t>
  </si>
  <si>
    <t>INE031A01017</t>
  </si>
  <si>
    <t>153-158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</si>
  <si>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</si>
  <si>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</si>
  <si>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</si>
  <si>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</si>
  <si>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</si>
  <si>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</si>
  <si>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</si>
  <si>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</si>
  <si>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</si>
  <si>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</si>
  <si>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</si>
  <si>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</si>
  <si>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</si>
  <si>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</si>
  <si>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</si>
  <si>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</si>
  <si>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</si>
  <si>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</si>
  <si>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</si>
  <si>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</si>
  <si>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</si>
  <si>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</si>
  <si>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</si>
  <si>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</si>
  <si>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</si>
  <si>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</si>
  <si>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</si>
  <si>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</si>
  <si>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</si>
  <si>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</si>
  <si>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</si>
  <si>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</si>
  <si>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</si>
  <si>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</si>
  <si>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</si>
  <si>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</si>
  <si>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</si>
  <si>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</si>
  <si>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</si>
  <si>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</si>
  <si>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</si>
  <si>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</si>
  <si>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</si>
  <si>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</si>
  <si>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</si>
  <si>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</si>
  <si>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</si>
  <si>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</si>
  <si>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</si>
  <si>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</si>
  <si>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</si>
  <si>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</si>
  <si>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</si>
  <si>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</si>
  <si>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</si>
  <si>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</si>
  <si>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</si>
  <si>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</si>
  <si>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</si>
  <si>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</si>
  <si>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</si>
  <si>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</si>
  <si>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</si>
  <si>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</si>
  <si>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</si>
  <si>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</si>
  <si>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</si>
  <si>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</si>
  <si>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SIS</t>
  </si>
  <si>
    <t>INE285J01010</t>
  </si>
  <si>
    <t>COCHINSHIP</t>
  </si>
  <si>
    <t>INE704P01017</t>
  </si>
  <si>
    <t>JKIL</t>
  </si>
  <si>
    <t>INE576I01022</t>
  </si>
  <si>
    <t>PRAKASH</t>
  </si>
  <si>
    <t>INE603A01013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</si>
  <si>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</si>
  <si>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</si>
  <si>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</si>
  <si>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</si>
  <si>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</si>
  <si>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</si>
  <si>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</si>
  <si>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</si>
  <si>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</si>
  <si>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</si>
  <si>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</si>
  <si>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</si>
  <si>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</si>
  <si>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</si>
  <si>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</si>
  <si>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</si>
  <si>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</si>
  <si>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</si>
  <si>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</si>
  <si>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</si>
  <si>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</si>
  <si>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</si>
  <si>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</si>
  <si>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</si>
  <si>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</si>
  <si>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</si>
  <si>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</si>
  <si>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</si>
  <si>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</si>
  <si>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</si>
  <si>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</si>
  <si>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</si>
  <si>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</si>
  <si>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</si>
  <si>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</si>
  <si>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</si>
  <si>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</si>
  <si>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</si>
  <si>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</si>
  <si>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</si>
  <si>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</si>
  <si>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</si>
  <si>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</si>
  <si>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</si>
  <si>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</si>
  <si>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</si>
  <si>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</si>
  <si>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</si>
  <si>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</si>
  <si>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</si>
  <si>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</si>
  <si>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</si>
  <si>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</si>
  <si>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</si>
  <si>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</si>
  <si>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</si>
  <si>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</si>
  <si>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</si>
  <si>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</si>
  <si>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</si>
  <si>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</si>
  <si>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</si>
  <si>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</si>
  <si>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</si>
  <si>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</si>
  <si>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</si>
  <si>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</si>
  <si>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</si>
  <si>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</si>
  <si>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</si>
  <si>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</si>
  <si>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</si>
  <si>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</si>
  <si>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</si>
  <si>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</si>
  <si>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</si>
  <si>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</si>
  <si>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</si>
  <si>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</si>
  <si>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</si>
  <si>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</si>
  <si>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</si>
  <si>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</si>
  <si>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</si>
  <si>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</si>
  <si>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</si>
  <si>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</si>
  <si>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</si>
  <si>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</si>
  <si>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</si>
  <si>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</si>
  <si>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MASFIN</t>
  </si>
  <si>
    <t>INE348L01012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</si>
  <si>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</si>
  <si>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</si>
  <si>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</si>
  <si>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</si>
  <si>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</si>
  <si>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</si>
  <si>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</si>
  <si>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</si>
  <si>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</si>
  <si>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</si>
  <si>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</si>
  <si>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</si>
  <si>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</si>
  <si>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</si>
  <si>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</si>
  <si>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</si>
  <si>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</si>
  <si>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</si>
  <si>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</si>
  <si>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</si>
  <si>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</si>
  <si>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</si>
  <si>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</si>
  <si>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</si>
  <si>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</si>
  <si>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</si>
  <si>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</si>
  <si>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</si>
  <si>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</si>
  <si>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</si>
  <si>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</si>
  <si>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</si>
  <si>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</si>
  <si>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BAFNAPHARM</t>
  </si>
  <si>
    <t>INE878I01014</t>
  </si>
  <si>
    <t>CELEBRITY</t>
  </si>
  <si>
    <t>INE185H01016</t>
  </si>
  <si>
    <t>CENTEXT</t>
  </si>
  <si>
    <t>INE281A01026</t>
  </si>
  <si>
    <t>INE477B01010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</si>
  <si>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</si>
  <si>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</si>
  <si>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</si>
  <si>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</si>
  <si>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</si>
  <si>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</si>
  <si>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</si>
  <si>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</si>
  <si>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</si>
  <si>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</si>
  <si>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</si>
  <si>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</si>
  <si>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</si>
  <si>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</si>
  <si>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</si>
  <si>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</si>
  <si>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</si>
  <si>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</si>
  <si>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</si>
  <si>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</si>
  <si>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</si>
  <si>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</si>
  <si>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</si>
  <si>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</si>
  <si>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</si>
  <si>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</si>
  <si>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</si>
  <si>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</si>
  <si>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</si>
  <si>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</si>
  <si>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</si>
  <si>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</si>
  <si>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</si>
  <si>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</si>
  <si>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</si>
  <si>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</si>
  <si>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</si>
  <si>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</si>
  <si>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</si>
  <si>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</si>
  <si>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</si>
  <si>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</si>
  <si>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</si>
  <si>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</si>
  <si>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</si>
  <si>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</si>
  <si>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</si>
  <si>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</si>
  <si>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</si>
  <si>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</si>
  <si>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</si>
  <si>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</si>
  <si>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</si>
  <si>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</si>
  <si>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</si>
  <si>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</si>
  <si>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</si>
  <si>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</si>
  <si>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</si>
  <si>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</si>
  <si>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</si>
  <si>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</si>
  <si>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</si>
  <si>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</si>
  <si>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</si>
  <si>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</si>
  <si>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</si>
  <si>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</si>
  <si>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</si>
  <si>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</si>
  <si>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</si>
  <si>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</si>
  <si>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</si>
  <si>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</si>
  <si>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</si>
  <si>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</si>
  <si>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</si>
  <si>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</si>
  <si>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</si>
  <si>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</si>
  <si>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</si>
  <si>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</si>
  <si>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</si>
  <si>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</si>
  <si>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</si>
  <si>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</si>
  <si>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</si>
  <si>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</si>
  <si>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</si>
  <si>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</si>
  <si>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</si>
  <si>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</si>
  <si>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BSELINFRA</t>
  </si>
  <si>
    <t>INE395A01016</t>
  </si>
  <si>
    <t>BUTTERFLY</t>
  </si>
  <si>
    <t>INE295F01017</t>
  </si>
  <si>
    <t>CASTEXTECH</t>
  </si>
  <si>
    <t>INE068D01021</t>
  </si>
  <si>
    <t>CCHHL</t>
  </si>
  <si>
    <t>INE652F01027</t>
  </si>
  <si>
    <t>CIMMCO</t>
  </si>
  <si>
    <t>INE184C01028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</si>
  <si>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</si>
  <si>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</si>
  <si>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</si>
  <si>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</si>
  <si>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</si>
  <si>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</si>
  <si>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</si>
  <si>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</si>
  <si>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</si>
  <si>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</si>
  <si>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</si>
  <si>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</si>
  <si>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</si>
  <si>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</si>
  <si>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GILLANDERS</t>
  </si>
  <si>
    <t>INE047B01011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</si>
  <si>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</si>
  <si>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</si>
  <si>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</si>
  <si>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</si>
  <si>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</si>
  <si>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</si>
  <si>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</si>
  <si>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</si>
  <si>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</si>
  <si>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</si>
  <si>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INDLMETER</t>
  </si>
  <si>
    <t>INE065B01013</t>
  </si>
  <si>
    <t>INDSWFTLAB</t>
  </si>
  <si>
    <t>INE915B01019</t>
  </si>
  <si>
    <t>IVRCLINFRA</t>
  </si>
  <si>
    <t>INE875A01025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</si>
  <si>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</si>
  <si>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</si>
  <si>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</si>
  <si>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</si>
  <si>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</si>
  <si>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</si>
  <si>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</si>
  <si>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</si>
  <si>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</si>
  <si>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</si>
  <si>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</si>
  <si>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</si>
  <si>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</si>
  <si>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</si>
  <si>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</si>
  <si>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</si>
  <si>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</si>
  <si>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</si>
  <si>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</si>
  <si>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</si>
  <si>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</si>
  <si>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</si>
  <si>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</si>
  <si>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</si>
  <si>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</si>
  <si>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</si>
  <si>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</si>
  <si>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</si>
  <si>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</si>
  <si>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</si>
  <si>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</si>
  <si>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</si>
  <si>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OPTOCIRCUI</t>
  </si>
  <si>
    <t>INE808B01016</t>
  </si>
  <si>
    <t>ORIENTALTL</t>
  </si>
  <si>
    <t>INE998H01012</t>
  </si>
  <si>
    <t>ORTINLABSS</t>
  </si>
  <si>
    <t>INE749B01012</t>
  </si>
  <si>
    <t>PROVOGE</t>
  </si>
  <si>
    <t>INE968G01033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</si>
  <si>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</si>
  <si>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</si>
  <si>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</si>
  <si>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</si>
  <si>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</si>
  <si>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</si>
  <si>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</si>
  <si>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</si>
  <si>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</si>
  <si>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</si>
  <si>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</si>
  <si>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</si>
  <si>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</si>
  <si>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</si>
  <si>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</si>
  <si>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</si>
  <si>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</si>
  <si>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</si>
  <si>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</si>
  <si>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</si>
  <si>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</si>
  <si>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</si>
  <si>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</si>
  <si>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</si>
  <si>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</si>
  <si>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</si>
  <si>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</si>
  <si>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</si>
  <si>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</si>
  <si>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</si>
  <si>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</si>
  <si>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</si>
  <si>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</si>
  <si>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</si>
  <si>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</si>
  <si>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TRF</t>
  </si>
  <si>
    <t>INE391D01019</t>
  </si>
  <si>
    <t>TTML</t>
  </si>
  <si>
    <t>INE517B01013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</si>
  <si>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</si>
  <si>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</si>
  <si>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</si>
  <si>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</si>
  <si>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</si>
  <si>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</si>
  <si>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</si>
  <si>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</si>
  <si>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</si>
  <si>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</si>
  <si>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</si>
  <si>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</si>
  <si>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</si>
  <si>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</si>
  <si>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</si>
  <si>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ASTERDM</t>
  </si>
  <si>
    <t>INE914M01019</t>
  </si>
  <si>
    <t>320-330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</si>
  <si>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</si>
  <si>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</si>
  <si>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</si>
  <si>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</si>
  <si>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</si>
  <si>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</si>
  <si>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</si>
  <si>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</si>
  <si>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</si>
  <si>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</si>
  <si>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</si>
  <si>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</si>
  <si>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</si>
  <si>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</si>
  <si>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</si>
  <si>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</si>
  <si>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</si>
  <si>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</si>
  <si>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</si>
  <si>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</si>
  <si>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</si>
  <si>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</si>
  <si>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</si>
  <si>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</si>
  <si>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</si>
  <si>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</si>
  <si>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</si>
  <si>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</si>
  <si>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</si>
  <si>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</si>
  <si>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</si>
  <si>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</si>
  <si>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</si>
  <si>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</si>
  <si>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</si>
  <si>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</si>
  <si>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</si>
  <si>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</si>
  <si>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</si>
  <si>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</si>
  <si>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</si>
  <si>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</si>
  <si>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</si>
  <si>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</si>
  <si>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</si>
  <si>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</si>
  <si>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</si>
  <si>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</si>
  <si>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</si>
  <si>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</si>
  <si>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</si>
  <si>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</si>
  <si>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</si>
  <si>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</si>
  <si>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</si>
  <si>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</si>
  <si>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</si>
  <si>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</si>
  <si>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</si>
  <si>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</si>
  <si>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INDOWIND</t>
  </si>
  <si>
    <t>INE227G01018</t>
  </si>
  <si>
    <t>KINGFA</t>
  </si>
  <si>
    <t>INE473D01015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</si>
  <si>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</si>
  <si>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</si>
  <si>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</si>
  <si>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</si>
  <si>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</si>
  <si>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</si>
  <si>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</si>
  <si>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PSL</t>
  </si>
  <si>
    <t>INE474B01017</t>
  </si>
  <si>
    <t>SABTN</t>
  </si>
  <si>
    <t>INE416A01036</t>
  </si>
  <si>
    <t>SKIL</t>
  </si>
  <si>
    <t>INE429F01012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</si>
  <si>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</si>
  <si>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</si>
  <si>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</si>
  <si>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</si>
  <si>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</si>
  <si>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</si>
  <si>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</si>
  <si>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</si>
  <si>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</si>
  <si>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</si>
  <si>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AGARIND</t>
  </si>
  <si>
    <t>INE204E01012</t>
  </si>
  <si>
    <t>ANIKINDS</t>
  </si>
  <si>
    <t>INE087B01017</t>
  </si>
  <si>
    <t>ARCHIES</t>
  </si>
  <si>
    <t>INE731A01020</t>
  </si>
  <si>
    <t>ARMANFIN</t>
  </si>
  <si>
    <t>INE109C01017</t>
  </si>
  <si>
    <t>BARTRONICS</t>
  </si>
  <si>
    <t>INE855F01034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</si>
  <si>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</si>
  <si>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</si>
  <si>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</si>
  <si>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</si>
  <si>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</si>
  <si>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</si>
  <si>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</si>
  <si>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</si>
  <si>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</si>
  <si>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</si>
  <si>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</si>
  <si>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</si>
  <si>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</si>
  <si>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</si>
  <si>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</si>
  <si>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</si>
  <si>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</si>
  <si>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</si>
  <si>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</si>
  <si>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</si>
  <si>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</si>
  <si>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</si>
  <si>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</si>
  <si>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</si>
  <si>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</si>
  <si>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</si>
  <si>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</si>
  <si>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</si>
  <si>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</si>
  <si>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GTLINFRA</t>
  </si>
  <si>
    <t>INE221H01019</t>
  </si>
  <si>
    <t>HILTON</t>
  </si>
  <si>
    <t>INE788H01017</t>
  </si>
  <si>
    <t>IFBAGRO</t>
  </si>
  <si>
    <t>INE076C01018</t>
  </si>
  <si>
    <t>INE187A01017</t>
  </si>
  <si>
    <t>LSIL</t>
  </si>
  <si>
    <t>INE093R01011</t>
  </si>
  <si>
    <t>MIC</t>
  </si>
  <si>
    <t>INE287C01029</t>
  </si>
  <si>
    <t>MOHOTAIND</t>
  </si>
  <si>
    <t>INE313D01013</t>
  </si>
  <si>
    <t>MVL</t>
  </si>
  <si>
    <t>INE744I01034</t>
  </si>
  <si>
    <t>NELCO</t>
  </si>
  <si>
    <t>INE045B01015</t>
  </si>
  <si>
    <t>OMAXAUTO</t>
  </si>
  <si>
    <t>INE090B01011</t>
  </si>
  <si>
    <t>PRAXIS</t>
  </si>
  <si>
    <t>INE546Y01022</t>
  </si>
  <si>
    <t>SHYAMCENT</t>
  </si>
  <si>
    <t>INE979R01011</t>
  </si>
  <si>
    <t>INE126M01010</t>
  </si>
  <si>
    <t>SORILINFRA</t>
  </si>
  <si>
    <t>INE034H01016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</si>
  <si>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</si>
  <si>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</si>
  <si>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</si>
  <si>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</si>
  <si>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</si>
  <si>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</si>
  <si>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</si>
  <si>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</si>
  <si>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</si>
  <si>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</si>
  <si>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INE051B01021</t>
  </si>
  <si>
    <t>VISESHINFO</t>
  </si>
  <si>
    <t>INE861A01058</t>
  </si>
  <si>
    <t>ORIENTELEC</t>
  </si>
  <si>
    <t>INE142Z01019</t>
  </si>
  <si>
    <t>INDOSTAR</t>
  </si>
  <si>
    <t>INE896L01010</t>
  </si>
  <si>
    <t>RELCNX100</t>
  </si>
  <si>
    <t>INF204K014N5</t>
  </si>
  <si>
    <t>MRO-TEK</t>
  </si>
  <si>
    <t>INE398B01018</t>
  </si>
  <si>
    <t>Loss of Rs.210/-</t>
  </si>
  <si>
    <t>PITTIENG</t>
  </si>
  <si>
    <t>340-345</t>
  </si>
  <si>
    <t>IBULISL</t>
  </si>
  <si>
    <t>INE872H01027</t>
  </si>
  <si>
    <t>INE854D01024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</si>
  <si>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</si>
  <si>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</si>
  <si>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</si>
  <si>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</si>
  <si>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</si>
  <si>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</si>
  <si>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</si>
  <si>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</si>
  <si>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</si>
  <si>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</si>
  <si>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</si>
  <si>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</si>
  <si>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</si>
  <si>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</si>
  <si>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</si>
  <si>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</si>
  <si>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</si>
  <si>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</si>
  <si>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</si>
  <si>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</si>
  <si>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</si>
  <si>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</si>
  <si>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</si>
  <si>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RELNV20</t>
  </si>
  <si>
    <t>INF204KA17D8</t>
  </si>
  <si>
    <t>46-47</t>
  </si>
  <si>
    <t>Part book {}</t>
  </si>
  <si>
    <t>LIQUIDETF</t>
  </si>
  <si>
    <t>INF740KA1EU7</t>
  </si>
  <si>
    <t>RELDIVOPP</t>
  </si>
  <si>
    <t>INF204KA1MS3</t>
  </si>
  <si>
    <t>THEINVEST</t>
  </si>
  <si>
    <t>OLECTRA</t>
  </si>
  <si>
    <t>% Change in OI</t>
  </si>
  <si>
    <t>TCNSBRANDS</t>
  </si>
  <si>
    <t>INE778U01029</t>
  </si>
  <si>
    <t>N100</t>
  </si>
  <si>
    <t>INF247L01031</t>
  </si>
  <si>
    <t>UTINIFTETF</t>
  </si>
  <si>
    <t>INF789FB1X41</t>
  </si>
  <si>
    <t>HDFCAMC</t>
  </si>
  <si>
    <t>INE127D01025</t>
  </si>
  <si>
    <t>INE528K01029</t>
  </si>
  <si>
    <t>GARFIBRES</t>
  </si>
  <si>
    <t>INE338A01024</t>
  </si>
  <si>
    <t>Loss of Rs.61.50/-</t>
  </si>
  <si>
    <t>Loss of Rs.78/-</t>
  </si>
  <si>
    <t>CREDITACC</t>
  </si>
  <si>
    <t>INE741K01010</t>
  </si>
  <si>
    <t>SIGIND</t>
  </si>
  <si>
    <t>INE529F01035</t>
  </si>
  <si>
    <t>INE520A01027</t>
  </si>
  <si>
    <t>PROSEED</t>
  </si>
  <si>
    <t>INE217G01027</t>
  </si>
  <si>
    <t>INE769A01020</t>
  </si>
  <si>
    <t>ABBOTINDIA</t>
  </si>
  <si>
    <t>INE358A01014</t>
  </si>
  <si>
    <t>INE491A01021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</si>
  <si>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</si>
  <si>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</si>
  <si>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</si>
  <si>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</si>
  <si>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</si>
  <si>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</si>
  <si>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</si>
  <si>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</si>
  <si>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</si>
  <si>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</si>
  <si>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</si>
  <si>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</si>
  <si>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</si>
  <si>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</si>
  <si>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</si>
  <si>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IMFA</t>
  </si>
  <si>
    <t>INE919H01018</t>
  </si>
  <si>
    <t>INDIANCARD</t>
  </si>
  <si>
    <t>INE061A01014</t>
  </si>
  <si>
    <t>PARACABLES</t>
  </si>
  <si>
    <t>INE074B01023</t>
  </si>
  <si>
    <t>PATELENG</t>
  </si>
  <si>
    <t>INE244B01030</t>
  </si>
  <si>
    <t>PFOCUS</t>
  </si>
  <si>
    <t>INE367G01038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</si>
  <si>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</si>
  <si>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</si>
  <si>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</si>
  <si>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</si>
  <si>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</si>
  <si>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</si>
  <si>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</si>
  <si>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</si>
  <si>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</si>
  <si>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</si>
  <si>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</si>
  <si>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</si>
  <si>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</si>
  <si>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</si>
  <si>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</si>
  <si>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</si>
  <si>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</si>
  <si>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</si>
  <si>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</si>
  <si>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</si>
  <si>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</si>
  <si>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</si>
  <si>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</si>
  <si>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</si>
  <si>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</si>
  <si>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</si>
  <si>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</si>
  <si>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</si>
  <si>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</si>
  <si>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INE295A01018</t>
  </si>
  <si>
    <t>GOLDTECH</t>
  </si>
  <si>
    <t>INE805A01014</t>
  </si>
  <si>
    <t>PLASTIBLEN</t>
  </si>
  <si>
    <t>INE083C01022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</si>
  <si>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</si>
  <si>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</si>
  <si>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</si>
  <si>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</si>
  <si>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</si>
  <si>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</si>
  <si>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</si>
  <si>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</si>
  <si>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</si>
  <si>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</si>
  <si>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</si>
  <si>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</si>
  <si>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</si>
  <si>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</si>
  <si>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</si>
  <si>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ALKALI</t>
  </si>
  <si>
    <t>INE773I01017</t>
  </si>
  <si>
    <t>APCL</t>
  </si>
  <si>
    <t>INE071F01012</t>
  </si>
  <si>
    <t>INE306A01021</t>
  </si>
  <si>
    <t>INE118A01012</t>
  </si>
  <si>
    <t>INE463A01038</t>
  </si>
  <si>
    <t>BIGBLOC</t>
  </si>
  <si>
    <t>INE412U01017</t>
  </si>
  <si>
    <t>INE416D01022</t>
  </si>
  <si>
    <t>INE666D01022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</si>
  <si>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</si>
  <si>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</si>
  <si>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</si>
  <si>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</si>
  <si>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</si>
  <si>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</si>
  <si>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</si>
  <si>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</si>
  <si>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</si>
  <si>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</si>
  <si>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</si>
  <si>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</si>
  <si>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</si>
  <si>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</si>
  <si>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</si>
  <si>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</si>
  <si>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</si>
  <si>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</si>
  <si>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</si>
  <si>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</si>
  <si>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</si>
  <si>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</si>
  <si>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</si>
  <si>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</si>
  <si>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</si>
  <si>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</si>
  <si>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</si>
  <si>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</si>
  <si>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</si>
  <si>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</si>
  <si>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</si>
  <si>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</si>
  <si>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</si>
  <si>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</si>
  <si>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</si>
  <si>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</si>
  <si>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</si>
  <si>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</si>
  <si>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</si>
  <si>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</si>
  <si>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</si>
  <si>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</si>
  <si>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</si>
  <si>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</si>
  <si>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</si>
  <si>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</si>
  <si>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</si>
  <si>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</si>
  <si>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</si>
  <si>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</si>
  <si>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</si>
  <si>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</si>
  <si>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</si>
  <si>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</si>
  <si>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</si>
  <si>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</si>
  <si>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</si>
  <si>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</si>
  <si>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</si>
  <si>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</si>
  <si>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</si>
  <si>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</si>
  <si>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</si>
  <si>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</si>
  <si>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</si>
  <si>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</si>
  <si>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</si>
  <si>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</si>
  <si>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</si>
  <si>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</si>
  <si>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</si>
  <si>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</si>
  <si>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</si>
  <si>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</si>
  <si>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</si>
  <si>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</si>
  <si>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</si>
  <si>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</si>
  <si>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</si>
  <si>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</si>
  <si>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</si>
  <si>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</si>
  <si>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</si>
  <si>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</si>
  <si>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</si>
  <si>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</si>
  <si>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</si>
  <si>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</si>
  <si>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</si>
  <si>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</si>
  <si>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</si>
  <si>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</si>
  <si>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</si>
  <si>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</si>
  <si>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</si>
  <si>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</si>
  <si>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</si>
  <si>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</si>
  <si>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</si>
  <si>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</si>
  <si>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</si>
  <si>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</si>
  <si>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</si>
  <si>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</si>
  <si>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</si>
  <si>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</si>
  <si>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</si>
  <si>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</si>
  <si>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</si>
  <si>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</si>
  <si>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</si>
  <si>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</si>
  <si>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</si>
  <si>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</si>
  <si>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</si>
  <si>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</si>
  <si>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</si>
  <si>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</si>
  <si>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</si>
  <si>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</si>
  <si>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</si>
  <si>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</si>
  <si>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</si>
  <si>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</si>
  <si>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</si>
  <si>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</si>
  <si>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</si>
  <si>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</si>
  <si>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</si>
  <si>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</si>
  <si>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</si>
  <si>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</si>
  <si>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</si>
  <si>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</si>
  <si>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</si>
  <si>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</si>
  <si>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</si>
  <si>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</si>
  <si>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</si>
  <si>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</si>
  <si>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</si>
  <si>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</si>
  <si>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</si>
  <si>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</si>
  <si>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</si>
  <si>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</si>
  <si>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</si>
  <si>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</si>
  <si>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</si>
  <si>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</si>
  <si>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</si>
  <si>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</si>
  <si>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</si>
  <si>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</si>
  <si>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</si>
  <si>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</si>
  <si>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</si>
  <si>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</si>
  <si>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</si>
  <si>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</si>
  <si>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</si>
  <si>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</si>
  <si>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</si>
  <si>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</si>
  <si>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</si>
  <si>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</si>
  <si>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</si>
  <si>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</si>
  <si>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</si>
  <si>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</si>
  <si>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</si>
  <si>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</si>
  <si>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</si>
  <si>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</si>
  <si>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</si>
  <si>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</si>
  <si>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</si>
  <si>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</si>
  <si>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</si>
  <si>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</si>
  <si>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</si>
  <si>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</si>
  <si>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</si>
  <si>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</si>
  <si>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</si>
  <si>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</si>
  <si>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</si>
  <si>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</si>
  <si>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</si>
  <si>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</si>
  <si>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</si>
  <si>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</si>
  <si>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</si>
  <si>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</si>
  <si>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</si>
  <si>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</si>
  <si>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</si>
  <si>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</si>
  <si>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</si>
  <si>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</si>
  <si>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</si>
  <si>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</si>
  <si>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</si>
  <si>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</si>
  <si>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</si>
  <si>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</si>
  <si>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</si>
  <si>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</si>
  <si>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</si>
  <si>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</si>
  <si>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</si>
  <si>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</si>
  <si>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</si>
  <si>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</si>
  <si>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</si>
  <si>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</si>
  <si>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</si>
  <si>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</si>
  <si>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</si>
  <si>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</si>
  <si>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</si>
  <si>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</si>
  <si>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</si>
  <si>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</si>
  <si>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</si>
  <si>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</si>
  <si>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</si>
  <si>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INE287B01021</t>
  </si>
  <si>
    <t>INE659A01023</t>
  </si>
  <si>
    <t>SUNDARMFIN</t>
  </si>
  <si>
    <t>INE660A01013</t>
  </si>
  <si>
    <t>INE387A01021</t>
  </si>
  <si>
    <t>IRCON</t>
  </si>
  <si>
    <t>INE962Y01013</t>
  </si>
  <si>
    <t>INE890A01024</t>
  </si>
  <si>
    <t>AAVAS</t>
  </si>
  <si>
    <t>INE216P01012</t>
  </si>
  <si>
    <t>BCG</t>
  </si>
  <si>
    <t>CNOVAPETRO</t>
  </si>
  <si>
    <t>INE672K01025</t>
  </si>
  <si>
    <t>GRSE</t>
  </si>
  <si>
    <t>INE382Z01011</t>
  </si>
  <si>
    <t>INSPIRISYS</t>
  </si>
  <si>
    <t>INE451F01024</t>
  </si>
  <si>
    <t>SCAPDVR</t>
  </si>
  <si>
    <t>INE224E01036</t>
  </si>
  <si>
    <t>INE022Q01020</t>
  </si>
  <si>
    <t>158-162</t>
  </si>
  <si>
    <t>KSB</t>
  </si>
  <si>
    <t>PNC</t>
  </si>
  <si>
    <t>INE392B01011</t>
  </si>
  <si>
    <t>NATNLSTEEL</t>
  </si>
  <si>
    <t>INE088B01015</t>
  </si>
  <si>
    <t>INE497D01022</t>
  </si>
  <si>
    <t>N</t>
  </si>
  <si>
    <t>INE456C01020</t>
  </si>
  <si>
    <t>INE247D01039</t>
  </si>
  <si>
    <t>ADANIGAS</t>
  </si>
  <si>
    <t>INE399L01023</t>
  </si>
  <si>
    <t>INE190H01024</t>
  </si>
  <si>
    <t>EMAMIREAL</t>
  </si>
  <si>
    <t>ICICINXT50</t>
  </si>
  <si>
    <t>INF109KC1NS5</t>
  </si>
  <si>
    <t>AHLWEST</t>
  </si>
  <si>
    <t>INE915K01010</t>
  </si>
  <si>
    <t>BASML</t>
  </si>
  <si>
    <t>INE186H01014</t>
  </si>
  <si>
    <t>RRSLGETF</t>
  </si>
  <si>
    <t>INF204KB1882</t>
  </si>
  <si>
    <t>INE216A01030</t>
  </si>
  <si>
    <t>260-270</t>
  </si>
  <si>
    <t xml:space="preserve">VARROC </t>
  </si>
  <si>
    <t xml:space="preserve">BRIGADE </t>
  </si>
  <si>
    <t>PDSMFL</t>
  </si>
  <si>
    <t>INE111Q01013</t>
  </si>
  <si>
    <t>TATASTLBSL</t>
  </si>
  <si>
    <t>UNITEDTEA</t>
  </si>
  <si>
    <t>INE458F01011</t>
  </si>
  <si>
    <t>TAINWALCHM</t>
  </si>
  <si>
    <t>INE123C01018</t>
  </si>
  <si>
    <t>SELL</t>
  </si>
  <si>
    <t>BE</t>
  </si>
  <si>
    <t>AGRITECH</t>
  </si>
  <si>
    <t>INE449G01018</t>
  </si>
  <si>
    <t>ALCHEM</t>
  </si>
  <si>
    <t>INE964B01033</t>
  </si>
  <si>
    <t>ANKITMETAL</t>
  </si>
  <si>
    <t>INE106I01010</t>
  </si>
  <si>
    <t>ANTGRAPHIC</t>
  </si>
  <si>
    <t>INE414B01021</t>
  </si>
  <si>
    <t>ARSSINFRA</t>
  </si>
  <si>
    <t>INE267I01010</t>
  </si>
  <si>
    <t>ASSAMCO</t>
  </si>
  <si>
    <t>INE442A01024</t>
  </si>
  <si>
    <t>ATLASCYCLE</t>
  </si>
  <si>
    <t>INE446A01025</t>
  </si>
  <si>
    <t>BEDMUTHA</t>
  </si>
  <si>
    <t>INE844K01012</t>
  </si>
  <si>
    <t>BGLOBAL</t>
  </si>
  <si>
    <t>INE224M01013</t>
  </si>
  <si>
    <t>CEBBCO</t>
  </si>
  <si>
    <t>INE209L01016</t>
  </si>
  <si>
    <t>DHANBANK</t>
  </si>
  <si>
    <t>INE680A01011</t>
  </si>
  <si>
    <t>DWARKESH</t>
  </si>
  <si>
    <t>INE366A01041</t>
  </si>
  <si>
    <t>EASUNREYRL</t>
  </si>
  <si>
    <t>INE268C01029</t>
  </si>
  <si>
    <t>ENERGYDEV</t>
  </si>
  <si>
    <t>INE306C01019</t>
  </si>
  <si>
    <t>FLEXITUFF</t>
  </si>
  <si>
    <t>INE060J01017</t>
  </si>
  <si>
    <t>GAMMNINFRA</t>
  </si>
  <si>
    <t>INE181G01025</t>
  </si>
  <si>
    <t>GLOBOFFS</t>
  </si>
  <si>
    <t>INE446C01013</t>
  </si>
  <si>
    <t>GOLDENTOBC</t>
  </si>
  <si>
    <t>INE973A01010</t>
  </si>
  <si>
    <t>HEXATRADEX</t>
  </si>
  <si>
    <t>INE750M01017</t>
  </si>
  <si>
    <t>ISFT</t>
  </si>
  <si>
    <t>INE566K01011</t>
  </si>
  <si>
    <t>JAIBALAJI</t>
  </si>
  <si>
    <t>INE091G01018</t>
  </si>
  <si>
    <t>JITFINFRA</t>
  </si>
  <si>
    <t>INE863T01013</t>
  </si>
  <si>
    <t>KERNEX</t>
  </si>
  <si>
    <t>INE202H01019</t>
  </si>
  <si>
    <t>KGL</t>
  </si>
  <si>
    <t>INE299C01024</t>
  </si>
  <si>
    <t>KOTARISUG</t>
  </si>
  <si>
    <t>INE419A01022</t>
  </si>
  <si>
    <t>KSERASERA</t>
  </si>
  <si>
    <t>INE216D01026</t>
  </si>
  <si>
    <t>KSK</t>
  </si>
  <si>
    <t>INE143H01015</t>
  </si>
  <si>
    <t>LYPSAGEMS</t>
  </si>
  <si>
    <t>INE142K01011</t>
  </si>
  <si>
    <t>MAGADSUGAR</t>
  </si>
  <si>
    <t>INE347W01011</t>
  </si>
  <si>
    <t>MAWANASUG</t>
  </si>
  <si>
    <t>INE636A01039</t>
  </si>
  <si>
    <t>MBECL</t>
  </si>
  <si>
    <t>INE748A01016</t>
  </si>
  <si>
    <t>MCDHOLDING</t>
  </si>
  <si>
    <t>INE836H01014</t>
  </si>
  <si>
    <t>MINDTECK</t>
  </si>
  <si>
    <t>INE110B01017</t>
  </si>
  <si>
    <t>NITINFIRE</t>
  </si>
  <si>
    <t>INE489H01020</t>
  </si>
  <si>
    <t>PILANIINVS</t>
  </si>
  <si>
    <t>INE417C01014</t>
  </si>
  <si>
    <t>RAJSREESUG</t>
  </si>
  <si>
    <t>INE562B01019</t>
  </si>
  <si>
    <t>RAMANEWS</t>
  </si>
  <si>
    <t>INE278B01020</t>
  </si>
  <si>
    <t>RANASUG</t>
  </si>
  <si>
    <t>INE625B01014</t>
  </si>
  <si>
    <t>REFEX</t>
  </si>
  <si>
    <t>INE056I01017</t>
  </si>
  <si>
    <t>RUCHINFRA</t>
  </si>
  <si>
    <t>INE413B01023</t>
  </si>
  <si>
    <t>SAKHTISUG</t>
  </si>
  <si>
    <t>INE623A01011</t>
  </si>
  <si>
    <t>SBIETFQLTY</t>
  </si>
  <si>
    <t>INF200KA1WX6</t>
  </si>
  <si>
    <t>SIL</t>
  </si>
  <si>
    <t>INE173A01025</t>
  </si>
  <si>
    <t>SIMBHALS</t>
  </si>
  <si>
    <t>INE748T01016</t>
  </si>
  <si>
    <t>SPCENET</t>
  </si>
  <si>
    <t>INE970N01027</t>
  </si>
  <si>
    <t>SPYL</t>
  </si>
  <si>
    <t>INE268L01020</t>
  </si>
  <si>
    <t>STAMPEDE</t>
  </si>
  <si>
    <t>INE224E01028</t>
  </si>
  <si>
    <t>SUBEX</t>
  </si>
  <si>
    <t>INE754A01014</t>
  </si>
  <si>
    <t>TARAJEWELS</t>
  </si>
  <si>
    <t>INE799L01016</t>
  </si>
  <si>
    <t>TECHNOE</t>
  </si>
  <si>
    <t>INE285K01026</t>
  </si>
  <si>
    <t>TREEHOUSE</t>
  </si>
  <si>
    <t>INE040M01013</t>
  </si>
  <si>
    <t>UGARSUGAR</t>
  </si>
  <si>
    <t>INE071E01023</t>
  </si>
  <si>
    <t>URJA</t>
  </si>
  <si>
    <t>INE550C01020</t>
  </si>
  <si>
    <t>UTTAMSTL</t>
  </si>
  <si>
    <t>INE699A01011</t>
  </si>
  <si>
    <t>UVSL</t>
  </si>
  <si>
    <t>INE292A01023</t>
  </si>
  <si>
    <t>VIJIFIN</t>
  </si>
  <si>
    <t>INE159N01027</t>
  </si>
  <si>
    <t>ZENITHBIR</t>
  </si>
  <si>
    <t>INE318D01020</t>
  </si>
  <si>
    <t>Part Profit of Rs.142.5/-</t>
  </si>
  <si>
    <t>GRPLTD</t>
  </si>
  <si>
    <t>Profit of Rs.70/-</t>
  </si>
  <si>
    <t>NILASPACES</t>
  </si>
  <si>
    <t>INE00S901012</t>
  </si>
  <si>
    <t>TREJHARA</t>
  </si>
  <si>
    <t>INE00CA01015</t>
  </si>
  <si>
    <t>21STCENMGM</t>
  </si>
  <si>
    <t>INE253B01015</t>
  </si>
  <si>
    <t>DVL</t>
  </si>
  <si>
    <t>REMSONSIND</t>
  </si>
  <si>
    <t>INE474C01015</t>
  </si>
  <si>
    <t>890-900</t>
  </si>
  <si>
    <t>JMA</t>
  </si>
  <si>
    <t>CUBEXTUB</t>
  </si>
  <si>
    <t>INE144D01012</t>
  </si>
  <si>
    <t>ICICILIQ</t>
  </si>
  <si>
    <t>INF109KC1KT9</t>
  </si>
  <si>
    <t>INE137I01015</t>
  </si>
  <si>
    <t>SUJANAUNI</t>
  </si>
  <si>
    <t>INE216G01011</t>
  </si>
  <si>
    <t>BAJAJCON</t>
  </si>
  <si>
    <t>IDFCFIRSTB</t>
  </si>
  <si>
    <t>INE844O01030</t>
  </si>
  <si>
    <t>BIL</t>
  </si>
  <si>
    <t>INE828A01016</t>
  </si>
  <si>
    <t>DALBHARAT</t>
  </si>
  <si>
    <t>INE00R701025</t>
  </si>
  <si>
    <t>CESCVENT</t>
  </si>
  <si>
    <t>INE425Y01011</t>
  </si>
  <si>
    <t>CONSOFINVT</t>
  </si>
  <si>
    <t>INE025A01027</t>
  </si>
  <si>
    <t>SAGARDEEP</t>
  </si>
  <si>
    <t>INE976T01013</t>
  </si>
  <si>
    <t>SPENCERS</t>
  </si>
  <si>
    <t>INE020801028</t>
  </si>
  <si>
    <t>UTISENSETF</t>
  </si>
  <si>
    <t>INF789FB1X58</t>
  </si>
  <si>
    <t>JOCIL</t>
  </si>
  <si>
    <t>INE839G01010</t>
  </si>
  <si>
    <t>HDFCSENETF</t>
  </si>
  <si>
    <t>INF179KB1KQ1</t>
  </si>
  <si>
    <t>XELPMOC</t>
  </si>
  <si>
    <t>INE01P501012</t>
  </si>
  <si>
    <t>AHLEAST</t>
  </si>
  <si>
    <t>INE926K01017</t>
  </si>
  <si>
    <t>ZENITHEXPO</t>
  </si>
  <si>
    <t>INE058B01018</t>
  </si>
  <si>
    <t>Loss of Rs.26.9/-</t>
  </si>
  <si>
    <t>CHALET</t>
  </si>
  <si>
    <t>INE427F01016</t>
  </si>
  <si>
    <t>RADAAN</t>
  </si>
  <si>
    <t>INE874F01027</t>
  </si>
  <si>
    <t>UTINEXT50</t>
  </si>
  <si>
    <t>INF789FC1N82</t>
  </si>
  <si>
    <t>Loss of Rs.14.40/-</t>
  </si>
  <si>
    <t>KESARENT</t>
  </si>
  <si>
    <t>INE133B01019</t>
  </si>
  <si>
    <t>INE919I01024</t>
  </si>
  <si>
    <t>RETFMID150</t>
  </si>
  <si>
    <t>INF204KB1V68</t>
  </si>
  <si>
    <t>AXISNIFTY</t>
  </si>
  <si>
    <t>INF846K01ZL0</t>
  </si>
  <si>
    <t>BSLNIFTY</t>
  </si>
  <si>
    <t>INF209K01IR4</t>
  </si>
  <si>
    <t>LICNETFGSC</t>
  </si>
  <si>
    <t>INF767K01MV5</t>
  </si>
  <si>
    <t>335-345</t>
  </si>
  <si>
    <t>Loss of Rs.158/-</t>
  </si>
  <si>
    <t>Loss of Rs.92.5/-</t>
  </si>
  <si>
    <t>Loss of Rs.64.5/-</t>
  </si>
  <si>
    <t>BSOFT</t>
  </si>
  <si>
    <t>ANUP</t>
  </si>
  <si>
    <t>INE294Z01018</t>
  </si>
  <si>
    <t>WELINV</t>
  </si>
  <si>
    <t>INE389K01018</t>
  </si>
  <si>
    <t>BLUECOAST</t>
  </si>
  <si>
    <t>INE472B01011</t>
  </si>
  <si>
    <t>KHAITANLTD</t>
  </si>
  <si>
    <t>INE731C01018</t>
  </si>
  <si>
    <t>AGROPHOS</t>
  </si>
  <si>
    <t>INE740V01019</t>
  </si>
  <si>
    <t>ARVINDFASN</t>
  </si>
  <si>
    <t>INE955V01021</t>
  </si>
  <si>
    <t>BANARBEADS</t>
  </si>
  <si>
    <t>INE655B01011</t>
  </si>
  <si>
    <t>BHAGYAPROP</t>
  </si>
  <si>
    <t>INE363W01018</t>
  </si>
  <si>
    <t>KHAITANELE</t>
  </si>
  <si>
    <t>BALAXI</t>
  </si>
  <si>
    <t>INE618N01014</t>
  </si>
  <si>
    <t>INE761A01019</t>
  </si>
  <si>
    <t>MSTCLTD</t>
  </si>
  <si>
    <t>INE255X01014</t>
  </si>
  <si>
    <t>TOWER RESEARCH CAPITAL MARKETS INDIA PRIVATE LIMITED</t>
  </si>
  <si>
    <t>SITASHREE</t>
  </si>
  <si>
    <t>INE686I01011</t>
  </si>
  <si>
    <t>128-132</t>
  </si>
  <si>
    <t>384-390</t>
  </si>
  <si>
    <t>BLBLIMITED</t>
  </si>
  <si>
    <t>INE791A01024</t>
  </si>
  <si>
    <t>MARALOVER</t>
  </si>
  <si>
    <t>INE882A01013</t>
  </si>
  <si>
    <t>REVATHI</t>
  </si>
  <si>
    <t>INE617A01013</t>
  </si>
  <si>
    <t>TFL</t>
  </si>
  <si>
    <t>INE804H01012</t>
  </si>
  <si>
    <t>RGL</t>
  </si>
  <si>
    <t>CHOLAHLDNG</t>
  </si>
  <si>
    <t>RVNL</t>
  </si>
  <si>
    <t>CKFSL</t>
  </si>
  <si>
    <t>INE391Z01012</t>
  </si>
  <si>
    <t>MAN50ETF</t>
  </si>
  <si>
    <t>INF769K01EG9</t>
  </si>
  <si>
    <t>INE415G01027</t>
  </si>
  <si>
    <t>SAKAR</t>
  </si>
  <si>
    <t>INE732S01012</t>
  </si>
  <si>
    <t>MAHESHWARI</t>
  </si>
  <si>
    <t>METROPOLIS</t>
  </si>
  <si>
    <t>INE263W01010</t>
  </si>
  <si>
    <t>INE112L01020</t>
  </si>
  <si>
    <t>PARABDRUGS</t>
  </si>
  <si>
    <t>INE618H01016</t>
  </si>
  <si>
    <t>POLYCAB</t>
  </si>
  <si>
    <t>INE455K01017</t>
  </si>
  <si>
    <t>KPITTECH</t>
  </si>
  <si>
    <t>INE04I401011</t>
  </si>
  <si>
    <t xml:space="preserve">MAHINDCIE </t>
  </si>
  <si>
    <t>215-225</t>
  </si>
  <si>
    <t>JIKIND</t>
  </si>
  <si>
    <t>INE026B01049</t>
  </si>
  <si>
    <t>`</t>
  </si>
  <si>
    <t>HITECHCORP</t>
  </si>
  <si>
    <t>INE120D01012</t>
  </si>
  <si>
    <t>PRECOT</t>
  </si>
  <si>
    <t>INE283A01014</t>
  </si>
  <si>
    <t>EXPLEOSOL</t>
  </si>
  <si>
    <t>KALYANIFRG</t>
  </si>
  <si>
    <t>INE314G01014</t>
  </si>
  <si>
    <t>OISL</t>
  </si>
  <si>
    <t>INE196J01019</t>
  </si>
  <si>
    <t>SATHAISPAT</t>
  </si>
  <si>
    <t>INE176C01016</t>
  </si>
  <si>
    <t>UNITECH</t>
  </si>
  <si>
    <t>INE694A01020</t>
  </si>
  <si>
    <t>AIRAN</t>
  </si>
  <si>
    <t>INE645W01026</t>
  </si>
  <si>
    <t>Neutral</t>
  </si>
  <si>
    <t>ARIHANT</t>
  </si>
  <si>
    <t>INE413D01011</t>
  </si>
  <si>
    <t>PALASHSECU</t>
  </si>
  <si>
    <t>INE471W01019</t>
  </si>
  <si>
    <t>NEOGEN</t>
  </si>
  <si>
    <t>AXISGOLD</t>
  </si>
  <si>
    <t>INF846K01347</t>
  </si>
  <si>
    <t>BSLGOLDETF</t>
  </si>
  <si>
    <t>INF209K01HT2</t>
  </si>
  <si>
    <t>EASTSILK</t>
  </si>
  <si>
    <t>INE962C01027</t>
  </si>
  <si>
    <t>GOLDBEES</t>
  </si>
  <si>
    <t>INF732E01102</t>
  </si>
  <si>
    <t>GOLDSHARE</t>
  </si>
  <si>
    <t>INF789F01059</t>
  </si>
  <si>
    <t>HDFCMFGETF</t>
  </si>
  <si>
    <t>INF179K01CN1</t>
  </si>
  <si>
    <t>IBMFNIFTY</t>
  </si>
  <si>
    <t>INF666M01FS5</t>
  </si>
  <si>
    <t>ICICIGOLD</t>
  </si>
  <si>
    <t>INF109KC1NT3</t>
  </si>
  <si>
    <t>IDBIGOLD</t>
  </si>
  <si>
    <t>INF397L01554</t>
  </si>
  <si>
    <t>KOTAKGOLD</t>
  </si>
  <si>
    <t>INF373I01049</t>
  </si>
  <si>
    <t>INE136S01016</t>
  </si>
  <si>
    <t>QGOLDHALF</t>
  </si>
  <si>
    <t>INF082J01010</t>
  </si>
  <si>
    <t>SETFGOLD</t>
  </si>
  <si>
    <t>INF200K01099</t>
  </si>
  <si>
    <t>VIKASMCORP</t>
  </si>
  <si>
    <t>INE161L01027</t>
  </si>
  <si>
    <t>ONEPOINT</t>
  </si>
  <si>
    <t>INE840Y01011</t>
  </si>
  <si>
    <t>BVCL</t>
  </si>
  <si>
    <t>INE139I01011</t>
  </si>
  <si>
    <t>NIBL</t>
  </si>
  <si>
    <t>INE047O01014</t>
  </si>
  <si>
    <t>PIRPHYTO</t>
  </si>
  <si>
    <t>INE122J01015</t>
  </si>
  <si>
    <t>INE412C01023</t>
  </si>
  <si>
    <t>KREBSBIO</t>
  </si>
  <si>
    <t>INE268B01013</t>
  </si>
  <si>
    <t>ZODJRDMKJ</t>
  </si>
  <si>
    <t>INE077B01018</t>
  </si>
  <si>
    <t>SGL</t>
  </si>
  <si>
    <t>INE353H01010</t>
  </si>
  <si>
    <t xml:space="preserve"> Profit of Rs.40/-</t>
  </si>
  <si>
    <t>ICSA</t>
  </si>
  <si>
    <t>INE306B01029</t>
  </si>
  <si>
    <t>SMPL</t>
  </si>
  <si>
    <t>INE215G01021</t>
  </si>
  <si>
    <t>Loss of Rs.95/-</t>
  </si>
  <si>
    <t>Profit of Rs.10.50/-</t>
  </si>
  <si>
    <t>220-230</t>
  </si>
  <si>
    <t>THEMISMED</t>
  </si>
  <si>
    <t>INE083B01016</t>
  </si>
  <si>
    <t>970-990</t>
  </si>
  <si>
    <t>KAVVERITEL</t>
  </si>
  <si>
    <t>INE641C01019</t>
  </si>
  <si>
    <t>EMAMIPAP</t>
  </si>
  <si>
    <t>INE830C01026</t>
  </si>
  <si>
    <t>315-325</t>
  </si>
  <si>
    <t>Reliance Capital Limited</t>
  </si>
  <si>
    <t xml:space="preserve">Instituitonal Investment Idea </t>
  </si>
  <si>
    <t>NDGL</t>
  </si>
  <si>
    <t>INE756C01015</t>
  </si>
  <si>
    <t>XLENERGY</t>
  </si>
  <si>
    <t>INE183H01011</t>
  </si>
  <si>
    <t>MIL</t>
  </si>
  <si>
    <t>INE087J01028</t>
  </si>
  <si>
    <t>Loss of Rs.33.65/-</t>
  </si>
  <si>
    <t>Loss of Rs.20.65/-</t>
  </si>
  <si>
    <t>PGHL</t>
  </si>
  <si>
    <t>BEARDSELL</t>
  </si>
  <si>
    <t>INE520H01022</t>
  </si>
  <si>
    <t>740-750</t>
  </si>
  <si>
    <t>CONFIPET</t>
  </si>
  <si>
    <t>INE552D01024</t>
  </si>
  <si>
    <t>ORTEL</t>
  </si>
  <si>
    <t>INE849L01019</t>
  </si>
  <si>
    <t>GANGESSECU</t>
  </si>
  <si>
    <t>INE335W01016</t>
  </si>
  <si>
    <t>PPL</t>
  </si>
  <si>
    <t>INE050001010</t>
  </si>
  <si>
    <t>575-585</t>
  </si>
  <si>
    <t>INE121A01024</t>
  </si>
  <si>
    <t>INDSWFTLTD</t>
  </si>
  <si>
    <t>INE788B01028</t>
  </si>
  <si>
    <t>PREMIERPOL</t>
  </si>
  <si>
    <t>INE309M01012</t>
  </si>
  <si>
    <t>SPENTEX</t>
  </si>
  <si>
    <t>INE376C01020</t>
  </si>
  <si>
    <t>DGCONTENT</t>
  </si>
  <si>
    <t>INE03JI01017</t>
  </si>
  <si>
    <t>WSI</t>
  </si>
  <si>
    <t>INE100D01014</t>
  </si>
  <si>
    <t>575-580</t>
  </si>
  <si>
    <t>1060-1080</t>
  </si>
  <si>
    <t>CINEVISTA</t>
  </si>
  <si>
    <t>INE039B01026</t>
  </si>
  <si>
    <t>LGBFORGE</t>
  </si>
  <si>
    <t>INE201J01017</t>
  </si>
  <si>
    <t>70-80</t>
  </si>
  <si>
    <t>390-395</t>
  </si>
  <si>
    <t>CIPLA  JULY FUT</t>
  </si>
  <si>
    <t>GTNTEX</t>
  </si>
  <si>
    <t>INE302H01017</t>
  </si>
  <si>
    <t>NSIL</t>
  </si>
  <si>
    <t>INE023A01030</t>
  </si>
  <si>
    <t>1480-1500</t>
  </si>
  <si>
    <t>2750-2800</t>
  </si>
  <si>
    <t>COLPAL JUL FUT</t>
  </si>
  <si>
    <t>1450 -1470</t>
  </si>
  <si>
    <t>PRAKASHSTL</t>
  </si>
  <si>
    <t>INE696K01024</t>
  </si>
  <si>
    <t>ASIANPAINT JUL FUT</t>
  </si>
  <si>
    <t>1400 -1410</t>
  </si>
  <si>
    <t>TITAN JULY FUT</t>
  </si>
  <si>
    <t>3PLAND</t>
  </si>
  <si>
    <t>INE105C01023</t>
  </si>
  <si>
    <t>BANARISUG</t>
  </si>
  <si>
    <t>INE459A01010</t>
  </si>
  <si>
    <t>STEELCITY</t>
  </si>
  <si>
    <t>INE395H01011</t>
  </si>
  <si>
    <t>BANKNIFTY</t>
  </si>
  <si>
    <t>NIFTY</t>
  </si>
  <si>
    <t>NIFTYIT</t>
  </si>
  <si>
    <t>NIITTECH JUL FUT</t>
  </si>
  <si>
    <t xml:space="preserve">NIFTY 11950 CE 4-JULY </t>
  </si>
  <si>
    <t>POWERGRID JUL FUT</t>
  </si>
  <si>
    <t>LT JUL FUT</t>
  </si>
  <si>
    <t>Fertilisers</t>
  </si>
  <si>
    <t>TCIDEVELOP</t>
  </si>
  <si>
    <t>INE662L01016</t>
  </si>
  <si>
    <t>BATAINDIA JUL FUT</t>
  </si>
  <si>
    <t xml:space="preserve">GAIL JUL FUT </t>
  </si>
  <si>
    <t>GAIL 320 CE</t>
  </si>
  <si>
    <t>CADILAHC JUL FUT</t>
  </si>
  <si>
    <t>Profit of Rs.49.5 /-</t>
  </si>
  <si>
    <t>565-560</t>
  </si>
  <si>
    <t>310.5</t>
  </si>
  <si>
    <t>6</t>
  </si>
  <si>
    <t>Profit of Rs.2.25 /-</t>
  </si>
  <si>
    <t>Profit of Rs.3 /-</t>
  </si>
  <si>
    <t xml:space="preserve">Retail Research Technical Calls &amp; Fundamental Performance Report for the month of July-2019 </t>
  </si>
  <si>
    <t>ELAND</t>
  </si>
  <si>
    <t>INE311H01018</t>
  </si>
  <si>
    <t>GKWLIMITED</t>
  </si>
  <si>
    <t>INE528A01020</t>
  </si>
  <si>
    <t>MASKINVEST</t>
  </si>
  <si>
    <t>INE885F01015</t>
  </si>
  <si>
    <t>Loss of Rs.21.5 /-</t>
  </si>
  <si>
    <t>Loss of Rs.7.5 /-</t>
  </si>
  <si>
    <t>Profit of Rs.12 /-</t>
  </si>
  <si>
    <t>Profit of Rs.9 /-</t>
  </si>
  <si>
    <t>HDFC JULY FUT</t>
  </si>
  <si>
    <t>Loss of Rs.20 /-</t>
  </si>
  <si>
    <t>BHARTIARTL JUL FUT</t>
  </si>
  <si>
    <t>362-365</t>
  </si>
  <si>
    <t>TVSMOTOR JUL FUT</t>
  </si>
  <si>
    <t>156-154</t>
  </si>
  <si>
    <t>Loss of Rs.20/-</t>
  </si>
  <si>
    <t>Profit of Rs.4.5 /-</t>
  </si>
  <si>
    <t>TITAN JUL FUT</t>
  </si>
  <si>
    <t>1300-1290</t>
  </si>
  <si>
    <t>RAYMOND JUL FUT</t>
  </si>
  <si>
    <t>765-770</t>
  </si>
  <si>
    <t>IITL</t>
  </si>
  <si>
    <t>INE886A01014</t>
  </si>
  <si>
    <t>Loss of Rs.23.7 /-</t>
  </si>
  <si>
    <t>BIOCON JUL FUT</t>
  </si>
  <si>
    <t>265-268</t>
  </si>
  <si>
    <t>325-339</t>
  </si>
  <si>
    <t>420-425</t>
  </si>
  <si>
    <t>Profit of Rs.12.5 /-</t>
  </si>
  <si>
    <t>Profit of Rs.19 /-</t>
  </si>
  <si>
    <t>Loss of Rs.3/-</t>
  </si>
  <si>
    <t>GAIL JUL FUT</t>
  </si>
  <si>
    <t>GAIL 315 CE</t>
  </si>
  <si>
    <t>Profit of Rs.38 /-</t>
  </si>
  <si>
    <t>Profit of Rs.2.6 /-</t>
  </si>
  <si>
    <t>Profit of Rs.9.5 /-</t>
  </si>
  <si>
    <t>M&amp;MFIN JUL FUT</t>
  </si>
  <si>
    <t>SDBL</t>
  </si>
  <si>
    <t>INE480C01012</t>
  </si>
  <si>
    <t>UPL JUL FUT</t>
  </si>
  <si>
    <t>Profit of Rs.6.5 /-</t>
  </si>
  <si>
    <t>1730-1750</t>
  </si>
  <si>
    <t>INDUSINDBK JUL FUT</t>
  </si>
  <si>
    <t>1550-1560</t>
  </si>
  <si>
    <t>Loss of Rs.14/-</t>
  </si>
  <si>
    <t>NIFTY 4-Jul 11950 PE</t>
  </si>
  <si>
    <t>Profit of Rs.11 /-</t>
  </si>
  <si>
    <t>INDIAMART</t>
  </si>
  <si>
    <t>NIFTY 11-Jul 11850 PE</t>
  </si>
  <si>
    <t>Profit of Rs.15 /-</t>
  </si>
  <si>
    <t>Profit of Rs.15.5 /-</t>
  </si>
  <si>
    <t>Profit of Rs.14 /-</t>
  </si>
  <si>
    <t>Loss of Rs.10 /-</t>
  </si>
  <si>
    <t>330-333</t>
  </si>
  <si>
    <t>WIPRO JULY FUT</t>
  </si>
  <si>
    <t>Profit of Rs.3.25/-</t>
  </si>
  <si>
    <t>Profit of Rs.20 /-</t>
  </si>
  <si>
    <t>Loss of Rs.9.5 /-</t>
  </si>
  <si>
    <t>MUTHOOTFIN JUL FUT</t>
  </si>
  <si>
    <t>Loss of Rs.6 /-</t>
  </si>
  <si>
    <t>EXIDEIND JUL FUT</t>
  </si>
  <si>
    <t>252</t>
  </si>
  <si>
    <t>Loss of Rs.8 /-</t>
  </si>
  <si>
    <t>Profit of Rs.8.5 /-</t>
  </si>
  <si>
    <t>INE116A01032</t>
  </si>
  <si>
    <t>BIOFILCHEM</t>
  </si>
  <si>
    <t>INE829A01014</t>
  </si>
  <si>
    <t>INE933S01016</t>
  </si>
  <si>
    <t>PETRONENGG</t>
  </si>
  <si>
    <t>INE742A01019</t>
  </si>
  <si>
    <t>Loss of Rs.4.5 /-</t>
  </si>
  <si>
    <t>Loss of Rs.11.7/-</t>
  </si>
  <si>
    <t>CANBK JUL FUT</t>
  </si>
  <si>
    <t>KOTAKBANK JUL FUT</t>
  </si>
  <si>
    <t>Loss of Rs.5 /-</t>
  </si>
  <si>
    <t>Loss of Rs.11 /-</t>
  </si>
  <si>
    <t>NIFTY 11-Jul 11750 CE</t>
  </si>
  <si>
    <t>60-80</t>
  </si>
  <si>
    <t>Loss of Rs.10/-</t>
  </si>
  <si>
    <t>Profit of Rs.250/-</t>
  </si>
  <si>
    <t>Loss of Rs.17.31/-</t>
  </si>
  <si>
    <t>Loss of Rs.4.25/-</t>
  </si>
  <si>
    <t>ATNINTER</t>
  </si>
  <si>
    <t>INE803A01027</t>
  </si>
  <si>
    <t>PREMIER</t>
  </si>
  <si>
    <t>INE342A01018</t>
  </si>
  <si>
    <t>WANBURY</t>
  </si>
  <si>
    <t>INE107F01022</t>
  </si>
  <si>
    <t>Loss of Rs.30 /-</t>
  </si>
  <si>
    <t>1320-1330</t>
  </si>
  <si>
    <t>NIFTY JUL FUT</t>
  </si>
  <si>
    <t>NIFTY 11550 CE 11-JULY</t>
  </si>
  <si>
    <t>80-90</t>
  </si>
  <si>
    <t xml:space="preserve">M&amp;MFIN </t>
  </si>
  <si>
    <t>410-415</t>
  </si>
  <si>
    <t>RBLBANK JUL FUT</t>
  </si>
  <si>
    <t>645-650</t>
  </si>
  <si>
    <t>COALINDIA 240 CE JULY</t>
  </si>
  <si>
    <t>6-6.5</t>
  </si>
  <si>
    <t>BANKNIFTY JUL FUT</t>
  </si>
  <si>
    <t>30750-30800</t>
  </si>
  <si>
    <t>Profit of Rs.110/-</t>
  </si>
  <si>
    <t>Profit of Rs.13 /-</t>
  </si>
  <si>
    <t>Profit of Rs.50/-</t>
  </si>
  <si>
    <t>Profit of Rs.10.5 /-</t>
  </si>
  <si>
    <t>Loss of Rs.1.35/-</t>
  </si>
  <si>
    <t>Profit of Rs.16.5/-</t>
  </si>
  <si>
    <t>153.25</t>
  </si>
  <si>
    <t>3</t>
  </si>
  <si>
    <t>Loss of Rs.2.75 /-</t>
  </si>
  <si>
    <t>Dewan Housing Fin Corp</t>
  </si>
  <si>
    <t>PKTEA</t>
  </si>
  <si>
    <t>INE431F01018</t>
  </si>
  <si>
    <t>Profit of Rs.7/-</t>
  </si>
  <si>
    <t>AMARAJABAT JUL FUT</t>
  </si>
  <si>
    <t>90-92</t>
  </si>
  <si>
    <t>1180-1190</t>
  </si>
  <si>
    <t>NIFTY 11600 CE 18-JULY</t>
  </si>
  <si>
    <t>61</t>
  </si>
  <si>
    <t>Loss of Rs.24/-</t>
  </si>
  <si>
    <t>1370-1380</t>
  </si>
  <si>
    <t>11570-11590</t>
  </si>
  <si>
    <t>Loss of Rs.38/-</t>
  </si>
  <si>
    <t>ALMONDZ</t>
  </si>
  <si>
    <t>INE326B01027</t>
  </si>
  <si>
    <t>SHRIPISTON</t>
  </si>
  <si>
    <t>INE526E01018</t>
  </si>
  <si>
    <t>1920-1950</t>
  </si>
  <si>
    <t>210-212</t>
  </si>
  <si>
    <t>330-340</t>
  </si>
  <si>
    <t>Loss of Rs.61/-</t>
  </si>
  <si>
    <t>Profit of Rs.9.50/-</t>
  </si>
  <si>
    <t>Loss of Rs.16.50 /-</t>
  </si>
  <si>
    <t>Profit of Rs.62.50/-</t>
  </si>
  <si>
    <t>Profit of Rs.26/-</t>
  </si>
  <si>
    <t>Profit of Rs.1.70/-</t>
  </si>
  <si>
    <t>Loss of Rs.11.50/-</t>
  </si>
  <si>
    <t>OAL</t>
  </si>
  <si>
    <t>INE959C01023</t>
  </si>
  <si>
    <t>PIONEEREMB</t>
  </si>
  <si>
    <t>INE156C01018</t>
  </si>
  <si>
    <t>SEYAIND</t>
  </si>
  <si>
    <t>INE573R01012</t>
  </si>
  <si>
    <t>222-226</t>
  </si>
  <si>
    <t>HINDUNILVR JUL FUT</t>
  </si>
  <si>
    <t>HINDUNILVR 1760 CE</t>
  </si>
  <si>
    <t>Profit of Rs.36-</t>
  </si>
  <si>
    <t xml:space="preserve">BATAINDIA JUL FUT </t>
  </si>
  <si>
    <t>BRITANNIA JUL FUT</t>
  </si>
  <si>
    <t>Profit of Rs.15.5/-</t>
  </si>
  <si>
    <t>Profit of Rs.42.5/-</t>
  </si>
  <si>
    <t>NIFTY 11550 PE 18-JULY</t>
  </si>
  <si>
    <t xml:space="preserve">55 -60 </t>
  </si>
  <si>
    <t xml:space="preserve">POWERGRID  JUL FUT </t>
  </si>
  <si>
    <t>212 -213</t>
  </si>
  <si>
    <t>Profit of Rs.12/-</t>
  </si>
  <si>
    <t>Profit of Rs.7.75/-</t>
  </si>
  <si>
    <t>Profit of Rs.9.5/-</t>
  </si>
  <si>
    <t>SM</t>
  </si>
  <si>
    <t>MF</t>
  </si>
  <si>
    <t>ADROITINFO</t>
  </si>
  <si>
    <t>INE737B01033</t>
  </si>
  <si>
    <t>BZ</t>
  </si>
  <si>
    <t>NB</t>
  </si>
  <si>
    <t>NF</t>
  </si>
  <si>
    <t>HNGSNGBEES</t>
  </si>
  <si>
    <t>INF732E01227</t>
  </si>
  <si>
    <t>ND</t>
  </si>
  <si>
    <t>IMPEXFERRO</t>
  </si>
  <si>
    <t>INE691G01015</t>
  </si>
  <si>
    <t>P2</t>
  </si>
  <si>
    <t>PEARLPOLY</t>
  </si>
  <si>
    <t>INE844A01013</t>
  </si>
  <si>
    <t>SUPREMEENG</t>
  </si>
  <si>
    <t>INE319Z01013</t>
  </si>
  <si>
    <t>SURANI</t>
  </si>
  <si>
    <t>INE01ZJ01015</t>
  </si>
  <si>
    <t>SUREVIN</t>
  </si>
  <si>
    <t>INE082W01014</t>
  </si>
  <si>
    <t>TARACHAND</t>
  </si>
  <si>
    <t>INE555Z01012</t>
  </si>
  <si>
    <t>E1</t>
  </si>
  <si>
    <t>IN9081A01010</t>
  </si>
  <si>
    <t>TCFSL</t>
  </si>
  <si>
    <t>INE306N07KD6</t>
  </si>
  <si>
    <t>INE306N07KF1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</si>
  <si>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</si>
  <si>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</si>
  <si>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</si>
  <si>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</si>
  <si>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</si>
  <si>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</si>
  <si>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</si>
  <si>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</si>
  <si>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</si>
  <si>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</si>
  <si>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</si>
  <si>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</si>
  <si>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</si>
  <si>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</si>
  <si>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INE466H01028</t>
  </si>
  <si>
    <t>URAVI</t>
  </si>
  <si>
    <t>INE568Z01015</t>
  </si>
  <si>
    <t>UTIFEFRGR4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</si>
  <si>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</si>
  <si>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</si>
  <si>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</si>
  <si>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</si>
  <si>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</si>
  <si>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</si>
  <si>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</si>
  <si>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INE256A04022</t>
  </si>
  <si>
    <t>ZODIAC</t>
  </si>
  <si>
    <t>INE761Y01019</t>
  </si>
  <si>
    <t>ZOTA</t>
  </si>
  <si>
    <t>INE358U01012</t>
  </si>
  <si>
    <t xml:space="preserve">270 -280 </t>
  </si>
  <si>
    <t>Loss of Rs.37.75/-</t>
  </si>
  <si>
    <t>Loss of Rs.48 /-</t>
  </si>
  <si>
    <t>TVSMOTORS</t>
  </si>
  <si>
    <t>1360-1350</t>
  </si>
  <si>
    <t>AMBUJACEM JUL FUT</t>
  </si>
  <si>
    <t>212-210</t>
  </si>
  <si>
    <t>Profit of Rs.17/-</t>
  </si>
  <si>
    <t>INFOBEAN</t>
  </si>
  <si>
    <t>INE344S01016</t>
  </si>
  <si>
    <t>INF109KC1E27</t>
  </si>
  <si>
    <t>LICNFNHGP</t>
  </si>
  <si>
    <t>INF767K01PC8</t>
  </si>
  <si>
    <t>SANGINITA</t>
  </si>
  <si>
    <t>INE753W01010</t>
  </si>
  <si>
    <t>UMESLTD</t>
  </si>
  <si>
    <t>INE240C01028</t>
  </si>
  <si>
    <t>NTPC JUL FUT</t>
  </si>
  <si>
    <t>123-122</t>
  </si>
  <si>
    <t>Loss of Rs.11/-</t>
  </si>
  <si>
    <t>M&amp;M JUL FUT</t>
  </si>
  <si>
    <t>ACC JUL FUT</t>
  </si>
  <si>
    <t>Profit of Rs.2/-</t>
  </si>
  <si>
    <t xml:space="preserve">INDUSINDBK JUL FUT </t>
  </si>
  <si>
    <t>1540 -1550</t>
  </si>
  <si>
    <t>NIFTY 11600 PE 18-JULY</t>
  </si>
  <si>
    <t>201-203</t>
  </si>
  <si>
    <t>Loss of Rs.10.5/-</t>
  </si>
  <si>
    <t>Part Profit of Rs.65/-</t>
  </si>
  <si>
    <t>2105-2115</t>
  </si>
  <si>
    <t>2295-2345</t>
  </si>
  <si>
    <t>Profit of Rs.60-</t>
  </si>
  <si>
    <t>ALPHAGREP SECURITIES PRIVATE LIMITED</t>
  </si>
  <si>
    <t>DCMNVL</t>
  </si>
  <si>
    <t>INE08KP01019</t>
  </si>
  <si>
    <t>DELTAMAGNT</t>
  </si>
  <si>
    <t>INE393A01011</t>
  </si>
  <si>
    <t>NETF</t>
  </si>
  <si>
    <t>INF277K015R5</t>
  </si>
  <si>
    <t>ONELIFECAP</t>
  </si>
  <si>
    <t>INE912L01015</t>
  </si>
  <si>
    <t>Loss of Rs.2.5 /-</t>
  </si>
  <si>
    <t>Part Profit of Rs.10.75/-</t>
  </si>
  <si>
    <t xml:space="preserve">BANKNIFTY 30700 PE 18 JUL </t>
  </si>
  <si>
    <t>1727.5</t>
  </si>
  <si>
    <t>21</t>
  </si>
  <si>
    <t>Profit of Rs.26.5 /-</t>
  </si>
  <si>
    <t>310 -305</t>
  </si>
  <si>
    <t>347-349</t>
  </si>
  <si>
    <t>392 -396</t>
  </si>
  <si>
    <t>Profit of Rs.8.5/-</t>
  </si>
  <si>
    <t>Profit of Rs.20/-</t>
  </si>
  <si>
    <t>BCP</t>
  </si>
  <si>
    <t>Reliance Infrastructu Ltd</t>
  </si>
  <si>
    <t>GUJRAFFIA</t>
  </si>
  <si>
    <t>INE610B01024</t>
  </si>
  <si>
    <t>PDPL</t>
  </si>
  <si>
    <t>INE904D01019</t>
  </si>
  <si>
    <t>REGENCERAM</t>
  </si>
  <si>
    <t>INE277C01012</t>
  </si>
  <si>
    <t>SATIA</t>
  </si>
  <si>
    <t>INE170E01015</t>
  </si>
  <si>
    <t>570-575</t>
  </si>
  <si>
    <t>HDFCBANK 2420 CE JULY</t>
  </si>
  <si>
    <t>NIFTY 11700 PE 18 JUL</t>
  </si>
  <si>
    <t>Profit of Rs.17.5/-</t>
  </si>
  <si>
    <t>608-616</t>
  </si>
  <si>
    <t>680 -700</t>
  </si>
  <si>
    <t>DABUR 420 PE JUL</t>
  </si>
  <si>
    <t>6.-8</t>
  </si>
  <si>
    <t>Profit of Rs.1.5/-</t>
  </si>
  <si>
    <t>APOLLOHOSP  JUL FUT</t>
  </si>
  <si>
    <t>1430-1440</t>
  </si>
  <si>
    <t>POWERGRID  JUL FUT</t>
  </si>
  <si>
    <t>212-213</t>
  </si>
  <si>
    <t>Loss of Rs.13.5 /-</t>
  </si>
  <si>
    <t>ALPSINDUS</t>
  </si>
  <si>
    <t>INE093B01015</t>
  </si>
  <si>
    <t>IVZINGOLD</t>
  </si>
  <si>
    <t>INF205K01361</t>
  </si>
  <si>
    <t>NTL</t>
  </si>
  <si>
    <t>INE333I01036</t>
  </si>
  <si>
    <t>ORIENTLTD</t>
  </si>
  <si>
    <t>INE609C01024</t>
  </si>
  <si>
    <t>TECHIN</t>
  </si>
  <si>
    <t>INE778A01021</t>
  </si>
  <si>
    <t>1615-1625</t>
  </si>
  <si>
    <t>1750-1800</t>
  </si>
  <si>
    <t>BANKNIFTY 30700 CE JUL</t>
  </si>
  <si>
    <t>Loss of Rs.15 /-</t>
  </si>
  <si>
    <t>Profit of Rs.11/-</t>
  </si>
  <si>
    <t>Loss of Rs.45.5 /-</t>
  </si>
  <si>
    <t>Loss of Rs.24.5 /-</t>
  </si>
  <si>
    <t>Loss of Rs.4/-</t>
  </si>
  <si>
    <t>Loss of Rs.17.2 /-</t>
  </si>
  <si>
    <t>ABSLNN50ET</t>
  </si>
  <si>
    <t>INF209KB1B87</t>
  </si>
  <si>
    <t>ICICIBANKN</t>
  </si>
  <si>
    <t>ROHITFERRO</t>
  </si>
  <si>
    <t>INE248H01012</t>
  </si>
  <si>
    <t>SHARIABEES</t>
  </si>
  <si>
    <t>INF732E01128</t>
  </si>
  <si>
    <t>TVVISION</t>
  </si>
  <si>
    <t>INE871L01013</t>
  </si>
  <si>
    <t>UTISXN50</t>
  </si>
  <si>
    <t>INF789F1AHR6</t>
  </si>
  <si>
    <t>Loss of Rs.20.5/-</t>
  </si>
  <si>
    <t>VEDL JUL FUT</t>
  </si>
  <si>
    <t>Loss of Rs.143/-</t>
  </si>
  <si>
    <t>Loss of Rs.3.5 /-</t>
  </si>
  <si>
    <t>755-765</t>
  </si>
  <si>
    <t xml:space="preserve">BANKINDIA </t>
  </si>
  <si>
    <t>84-85</t>
  </si>
  <si>
    <t>3500-3600</t>
  </si>
  <si>
    <t>109-111</t>
  </si>
  <si>
    <t>121-123</t>
  </si>
  <si>
    <t>YESBANK JUL 90 PE</t>
  </si>
  <si>
    <t>Profit of Rs.1.7/-</t>
  </si>
  <si>
    <t xml:space="preserve">POWERGRID JUL FUT </t>
  </si>
  <si>
    <t>ADROIT FINANCIAL SERVICES PVT LTD</t>
  </si>
  <si>
    <t>EUROCERA</t>
  </si>
  <si>
    <t>INE649H01011</t>
  </si>
  <si>
    <t>EUROMULTI</t>
  </si>
  <si>
    <t>INE063J01011</t>
  </si>
  <si>
    <t>INTEGRA</t>
  </si>
  <si>
    <t>INE418N01027</t>
  </si>
  <si>
    <t>LFIC</t>
  </si>
  <si>
    <t>INE850E01012</t>
  </si>
  <si>
    <t>PODDARHOUS</t>
  </si>
  <si>
    <t>INE888B01018</t>
  </si>
  <si>
    <t>SIRCA</t>
  </si>
  <si>
    <t>INE792Z01011</t>
  </si>
  <si>
    <t>SOMATEX</t>
  </si>
  <si>
    <t>INE314C01013</t>
  </si>
  <si>
    <t>SOUTHWEST</t>
  </si>
  <si>
    <t>INE980Y01015</t>
  </si>
  <si>
    <t>BLUEBLENDS</t>
  </si>
  <si>
    <t>INE113O01014</t>
  </si>
  <si>
    <t>GFSTEELS</t>
  </si>
  <si>
    <t>INE534A01028</t>
  </si>
  <si>
    <t>GROBTEA</t>
  </si>
  <si>
    <t>INE646C01018</t>
  </si>
  <si>
    <t>KAUSHALYA</t>
  </si>
  <si>
    <t>INE234I01010</t>
  </si>
  <si>
    <t>KEYFINSERV</t>
  </si>
  <si>
    <t>INE681C01015</t>
  </si>
  <si>
    <t>LIBAS</t>
  </si>
  <si>
    <t>INE908V01012</t>
  </si>
  <si>
    <t>MAHAPEXLTD</t>
  </si>
  <si>
    <t>INE843B01013</t>
  </si>
  <si>
    <t>MODIRUBBER</t>
  </si>
  <si>
    <t>INE832A01018</t>
  </si>
  <si>
    <t>MOTOGENFIN</t>
  </si>
  <si>
    <t>INE861B01015</t>
  </si>
  <si>
    <t>SEPOWER</t>
  </si>
  <si>
    <t>INE735M01018</t>
  </si>
  <si>
    <t>SETF10GILT</t>
  </si>
  <si>
    <t>INF200KA1JT1</t>
  </si>
  <si>
    <t>TANTIACONS</t>
  </si>
  <si>
    <t>INE388G01018</t>
  </si>
  <si>
    <t>TIMESGTY</t>
  </si>
  <si>
    <t>INE289C01025</t>
  </si>
  <si>
    <t>WINSOME</t>
  </si>
  <si>
    <t>INE784B01035</t>
  </si>
  <si>
    <t>Profit of Rs.1.90/-</t>
  </si>
  <si>
    <t>Loss of Rs.15/-</t>
  </si>
  <si>
    <t>HINDALCO JUL 200 PE</t>
  </si>
  <si>
    <t>SBIN JUL 350 CE</t>
  </si>
  <si>
    <t>MFSL AUG FUT</t>
  </si>
  <si>
    <t>Loss of Rs.2/-</t>
  </si>
  <si>
    <t>Loss of Rs.1.75/-</t>
  </si>
  <si>
    <t>Profit of Rs.1.65/-</t>
  </si>
  <si>
    <t>Loss of Rs.215/-</t>
  </si>
  <si>
    <t>Profit of Rs.6.50/-</t>
  </si>
  <si>
    <t>Loss of Rs.117.50/-</t>
  </si>
  <si>
    <t>310-305</t>
  </si>
  <si>
    <t>Loss of Rs.2.50/-</t>
  </si>
  <si>
    <t>NIFTY AUG FUT</t>
  </si>
  <si>
    <t>11310-11330</t>
  </si>
  <si>
    <t>NIFTY 29AUG 11500 CE</t>
  </si>
  <si>
    <t>NIFTY JUL 11300 CE</t>
  </si>
  <si>
    <t>BANKNIFTY AUG FUT</t>
  </si>
  <si>
    <t>BANKNIFTY 29AUG 29500 CE</t>
  </si>
  <si>
    <t>29060-29110</t>
  </si>
  <si>
    <t>340-360</t>
  </si>
  <si>
    <t>11280-11300</t>
  </si>
  <si>
    <t>Profit of Rs.42.50/-</t>
  </si>
  <si>
    <t>Profit of Rs.4/-</t>
  </si>
  <si>
    <t>Profit of Rs.12.25/-</t>
  </si>
  <si>
    <t>Loss of Rs.19.50/-</t>
  </si>
  <si>
    <t>ACHINTYA COMMODITIES PRIVATE LIMITED</t>
  </si>
  <si>
    <t>EARUM</t>
  </si>
  <si>
    <t>MOHIT PRAKASH JALAN</t>
  </si>
  <si>
    <t>OVERSKUD MULTI ASSET MANAGEMENT PRIVATE LIMITED</t>
  </si>
  <si>
    <t>CREATIVEYE</t>
  </si>
  <si>
    <t>INE230B01021</t>
  </si>
  <si>
    <t>GLFL</t>
  </si>
  <si>
    <t>INE540A01017</t>
  </si>
  <si>
    <t>KANANIIND</t>
  </si>
  <si>
    <t>INE879E01037</t>
  </si>
  <si>
    <t>PAEL</t>
  </si>
  <si>
    <t>INE766A01018</t>
  </si>
  <si>
    <t>QNIFTY</t>
  </si>
  <si>
    <t>INF082J01028</t>
  </si>
  <si>
    <t>TARAPUR</t>
  </si>
  <si>
    <t>INE747K01017</t>
  </si>
  <si>
    <t>THOMASCOTT</t>
  </si>
  <si>
    <t>INE480M01011</t>
  </si>
  <si>
    <t>Loss of Rs.175/-</t>
  </si>
  <si>
    <t>Loss of Rs.100/-</t>
  </si>
  <si>
    <t>RELIANCE AUG FUT</t>
  </si>
  <si>
    <t>1240-1243</t>
  </si>
  <si>
    <t>1275-1280</t>
  </si>
  <si>
    <t>Profit of Rs.14/-</t>
  </si>
  <si>
    <t>1630-1680</t>
  </si>
  <si>
    <t>Buy&lt;&gt;</t>
  </si>
  <si>
    <t>NIFTY 01-AUG 11350 CE</t>
  </si>
  <si>
    <t>AMARAJABAT AUG FUT</t>
  </si>
  <si>
    <t>629-631</t>
  </si>
  <si>
    <t>650-660</t>
  </si>
  <si>
    <t>32-34</t>
  </si>
  <si>
    <t>AKASHDEEP</t>
  </si>
  <si>
    <t>SIRIUS ADVISORS PRIVATE LIMITED.</t>
  </si>
  <si>
    <t>JSHL</t>
  </si>
  <si>
    <t>JAWAHAR LAL AGARWAL</t>
  </si>
  <si>
    <t>KMSMEDI</t>
  </si>
  <si>
    <t>NAWAL AGRAWAL HUF</t>
  </si>
  <si>
    <t>PRAVIN H DOSHI HUF</t>
  </si>
  <si>
    <t>PANAFIC</t>
  </si>
  <si>
    <t>TRUSHA PRANAY MEHTA</t>
  </si>
  <si>
    <t>PRERINFRA</t>
  </si>
  <si>
    <t>VIJAY SHAH</t>
  </si>
  <si>
    <t>ESS &amp; ESS HRM SERVICES PVT LTD</t>
  </si>
  <si>
    <t>RONI</t>
  </si>
  <si>
    <t>PRAMOD JAGANNATH WARADKAR</t>
  </si>
  <si>
    <t>SCANPRO</t>
  </si>
  <si>
    <t>ALKA CHANDRA</t>
  </si>
  <si>
    <t>PRADEEP AZAD</t>
  </si>
  <si>
    <t>SSPNFIN</t>
  </si>
  <si>
    <t>PRIYA SINGH</t>
  </si>
  <si>
    <t>MANSI R KAPADIYA</t>
  </si>
  <si>
    <t>TITANSEC</t>
  </si>
  <si>
    <t>S UDIT SECURITIES (P) LTD</t>
  </si>
  <si>
    <t>PAVAN KUMAR AGRAWAL</t>
  </si>
  <si>
    <t>ABINFRA</t>
  </si>
  <si>
    <t>A B Infrabuild Limited</t>
  </si>
  <si>
    <t>KUSUM JAGDISH GUPTA</t>
  </si>
  <si>
    <t>SHALINI NALIN GUPTA</t>
  </si>
  <si>
    <t>SONAL KAMAL GUPTA</t>
  </si>
  <si>
    <t>Aptech Limited</t>
  </si>
  <si>
    <t>WASHINGTON UNIVERSITY</t>
  </si>
  <si>
    <t>Bliss GVS Pharma Ltd</t>
  </si>
  <si>
    <t>Dixon Techno (India) Ltd</t>
  </si>
  <si>
    <t>SBI MUTUAL FUND</t>
  </si>
  <si>
    <t>QE SECURITIES</t>
  </si>
  <si>
    <t>VAIBHAV STOCK AND DERIVATIVES BROKING PRIVATE LIMITED</t>
  </si>
  <si>
    <t>KBC EQUITY FUND</t>
  </si>
  <si>
    <t>AARAV FINANCIAL SERVICES PVT.LTD</t>
  </si>
  <si>
    <t>MARK CORPORATE ADVIOSRS PVT LTD</t>
  </si>
  <si>
    <t>InfoBeans Techno. Ltd.</t>
  </si>
  <si>
    <t>INDO THAI SECURITIES LTD.</t>
  </si>
  <si>
    <t>Shriram Trans Fin Co. Ltd</t>
  </si>
  <si>
    <t>NEW WORLD FUND INC.</t>
  </si>
  <si>
    <t>SSINFRA</t>
  </si>
  <si>
    <t>S S Infra Devp Consl Ltd</t>
  </si>
  <si>
    <t>HSBC SMALL CAP FUND</t>
  </si>
</sst>
</file>

<file path=xl/styles.xml><?xml version="1.0" encoding="utf-8"?>
<styleSheet xmlns="http://schemas.openxmlformats.org/spreadsheetml/2006/main">
  <numFmts count="6">
    <numFmt numFmtId="164" formatCode="d\-mmm\-yyyy"/>
    <numFmt numFmtId="165" formatCode="[$-409]d\-mmm;@"/>
    <numFmt numFmtId="166" formatCode="d\-mmm;@"/>
    <numFmt numFmtId="167" formatCode="d\ mmm\ yy"/>
    <numFmt numFmtId="168" formatCode="d/mmm;@"/>
    <numFmt numFmtId="169" formatCode="[$-409]dd\-mmm\-yy;@"/>
  </numFmts>
  <fonts count="74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</fonts>
  <fills count="8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38"/>
      </patternFill>
    </fill>
    <fill>
      <patternFill patternType="solid">
        <fgColor rgb="FF92D050"/>
        <bgColor indexed="5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38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9" tint="0.59999389629810485"/>
        <bgColor indexed="51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01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39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9" fontId="4" fillId="0" borderId="0" applyFont="0" applyFill="0" applyBorder="0" applyAlignment="0" applyProtection="0"/>
    <xf numFmtId="0" fontId="4" fillId="0" borderId="0"/>
  </cellStyleXfs>
  <cellXfs count="673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0" borderId="0" xfId="0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1" xfId="46" applyBorder="1"/>
    <xf numFmtId="0" fontId="48" fillId="0" borderId="29" xfId="46" applyBorder="1"/>
    <xf numFmtId="0" fontId="48" fillId="0" borderId="32" xfId="46" applyBorder="1"/>
    <xf numFmtId="2" fontId="48" fillId="0" borderId="31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2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24" borderId="20" xfId="38" applyFont="1" applyFill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0" fontId="4" fillId="65" borderId="31" xfId="38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/>
    </xf>
    <xf numFmtId="2" fontId="4" fillId="65" borderId="31" xfId="0" applyNumberFormat="1" applyFont="1" applyFill="1" applyBorder="1" applyAlignment="1">
      <alignment horizontal="center" vertical="center" wrapText="1"/>
    </xf>
    <xf numFmtId="10" fontId="4" fillId="65" borderId="31" xfId="45" applyNumberFormat="1" applyFont="1" applyFill="1" applyBorder="1" applyAlignment="1" applyProtection="1">
      <alignment horizontal="center" vertical="center" wrapText="1"/>
    </xf>
    <xf numFmtId="0" fontId="4" fillId="65" borderId="31" xfId="0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3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1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0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/>
    </xf>
    <xf numFmtId="0" fontId="67" fillId="0" borderId="0" xfId="0" applyFont="1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24" fillId="8" borderId="31" xfId="38" applyFont="1" applyFill="1" applyBorder="1" applyAlignment="1">
      <alignment horizontal="left" vertical="center" wrapText="1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70" borderId="10" xfId="0" applyFont="1" applyFill="1" applyBorder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2" xfId="0" applyFont="1" applyFill="1" applyBorder="1"/>
    <xf numFmtId="0" fontId="0" fillId="29" borderId="0" xfId="0" applyFill="1" applyBorder="1"/>
    <xf numFmtId="0" fontId="24" fillId="8" borderId="46" xfId="38" applyFont="1" applyFill="1" applyBorder="1" applyAlignment="1">
      <alignment horizontal="left" vertical="center" wrapText="1"/>
    </xf>
    <xf numFmtId="0" fontId="69" fillId="0" borderId="16" xfId="0" applyFont="1" applyBorder="1"/>
    <xf numFmtId="16" fontId="0" fillId="0" borderId="0" xfId="0" applyNumberFormat="1" applyFont="1" applyFill="1" applyBorder="1"/>
    <xf numFmtId="0" fontId="4" fillId="61" borderId="16" xfId="38" applyFont="1" applyFill="1" applyBorder="1"/>
    <xf numFmtId="167" fontId="4" fillId="65" borderId="45" xfId="0" applyNumberFormat="1" applyFont="1" applyFill="1" applyBorder="1" applyAlignment="1">
      <alignment horizontal="center" vertical="center"/>
    </xf>
    <xf numFmtId="0" fontId="4" fillId="61" borderId="47" xfId="38" applyFont="1" applyFill="1" applyBorder="1"/>
    <xf numFmtId="166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61" borderId="0" xfId="0" applyFill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left" vertical="center"/>
    </xf>
    <xf numFmtId="0" fontId="6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167" fontId="0" fillId="0" borderId="0" xfId="0" applyNumberFormat="1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/>
    </xf>
    <xf numFmtId="0" fontId="67" fillId="69" borderId="16" xfId="0" applyFont="1" applyFill="1" applyBorder="1" applyAlignment="1">
      <alignment horizontal="center"/>
    </xf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69" fillId="0" borderId="0" xfId="0" applyFont="1" applyFill="1" applyBorder="1"/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/>
    </xf>
    <xf numFmtId="0" fontId="0" fillId="24" borderId="16" xfId="0" applyFill="1" applyBorder="1" applyAlignment="1">
      <alignment horizontal="left"/>
    </xf>
    <xf numFmtId="167" fontId="0" fillId="62" borderId="11" xfId="0" applyNumberFormat="1" applyFill="1" applyBorder="1" applyAlignment="1">
      <alignment horizontal="center" vertical="center" wrapText="1"/>
    </xf>
    <xf numFmtId="0" fontId="0" fillId="66" borderId="0" xfId="0" applyFill="1" applyAlignment="1"/>
    <xf numFmtId="15" fontId="0" fillId="0" borderId="16" xfId="0" applyNumberFormat="1" applyBorder="1"/>
    <xf numFmtId="166" fontId="70" fillId="69" borderId="16" xfId="0" applyNumberFormat="1" applyFont="1" applyFill="1" applyBorder="1" applyAlignment="1">
      <alignment horizontal="left" vertical="center"/>
    </xf>
    <xf numFmtId="0" fontId="70" fillId="69" borderId="16" xfId="0" applyFont="1" applyFill="1" applyBorder="1" applyAlignment="1">
      <alignment horizontal="center" vertical="center"/>
    </xf>
    <xf numFmtId="49" fontId="0" fillId="69" borderId="16" xfId="0" applyNumberFormat="1" applyFill="1" applyBorder="1" applyAlignment="1">
      <alignment horizontal="center"/>
    </xf>
    <xf numFmtId="0" fontId="4" fillId="72" borderId="10" xfId="38" applyFont="1" applyFill="1" applyBorder="1" applyAlignment="1">
      <alignment horizontal="center"/>
    </xf>
    <xf numFmtId="167" fontId="4" fillId="72" borderId="10" xfId="38" applyNumberFormat="1" applyFont="1" applyFill="1" applyBorder="1" applyAlignment="1">
      <alignment horizontal="center" vertical="center" wrapText="1"/>
    </xf>
    <xf numFmtId="0" fontId="4" fillId="72" borderId="10" xfId="38" applyFont="1" applyFill="1" applyBorder="1"/>
    <xf numFmtId="0" fontId="4" fillId="72" borderId="10" xfId="0" applyFont="1" applyFill="1" applyBorder="1" applyAlignment="1">
      <alignment horizontal="center"/>
    </xf>
    <xf numFmtId="2" fontId="4" fillId="72" borderId="10" xfId="38" applyNumberFormat="1" applyFont="1" applyFill="1" applyBorder="1" applyAlignment="1">
      <alignment horizontal="center"/>
    </xf>
    <xf numFmtId="0" fontId="0" fillId="72" borderId="19" xfId="0" applyFill="1" applyBorder="1" applyAlignment="1">
      <alignment horizontal="center"/>
    </xf>
    <xf numFmtId="2" fontId="4" fillId="73" borderId="10" xfId="0" applyNumberFormat="1" applyFont="1" applyFill="1" applyBorder="1" applyAlignment="1">
      <alignment horizontal="center" vertical="center" wrapText="1"/>
    </xf>
    <xf numFmtId="9" fontId="4" fillId="72" borderId="10" xfId="45" applyFont="1" applyFill="1" applyBorder="1" applyAlignment="1" applyProtection="1">
      <alignment horizontal="center"/>
    </xf>
    <xf numFmtId="167" fontId="4" fillId="72" borderId="10" xfId="0" applyNumberFormat="1" applyFont="1" applyFill="1" applyBorder="1" applyAlignment="1">
      <alignment horizontal="center" vertical="center" wrapText="1"/>
    </xf>
    <xf numFmtId="3" fontId="0" fillId="0" borderId="16" xfId="0" applyNumberFormat="1" applyBorder="1"/>
    <xf numFmtId="4" fontId="0" fillId="0" borderId="16" xfId="0" applyNumberFormat="1" applyBorder="1"/>
    <xf numFmtId="0" fontId="67" fillId="74" borderId="16" xfId="0" applyFont="1" applyFill="1" applyBorder="1" applyAlignment="1">
      <alignment horizontal="center"/>
    </xf>
    <xf numFmtId="166" fontId="67" fillId="74" borderId="16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right" vertical="center"/>
    </xf>
    <xf numFmtId="166" fontId="67" fillId="69" borderId="16" xfId="0" applyNumberFormat="1" applyFont="1" applyFill="1" applyBorder="1" applyAlignment="1">
      <alignment horizontal="center" vertical="center"/>
    </xf>
    <xf numFmtId="0" fontId="4" fillId="65" borderId="0" xfId="38" applyFont="1" applyFill="1" applyBorder="1" applyAlignment="1">
      <alignment horizontal="center"/>
    </xf>
    <xf numFmtId="167" fontId="4" fillId="65" borderId="0" xfId="0" applyNumberFormat="1" applyFont="1" applyFill="1" applyBorder="1" applyAlignment="1">
      <alignment horizontal="center" vertical="center"/>
    </xf>
    <xf numFmtId="0" fontId="4" fillId="61" borderId="0" xfId="38" applyFont="1" applyFill="1" applyBorder="1"/>
    <xf numFmtId="2" fontId="4" fillId="65" borderId="0" xfId="38" applyNumberFormat="1" applyFont="1" applyFill="1" applyBorder="1" applyAlignment="1">
      <alignment horizontal="center" vertical="center"/>
    </xf>
    <xf numFmtId="2" fontId="4" fillId="65" borderId="0" xfId="38" applyNumberFormat="1" applyFont="1" applyFill="1" applyBorder="1" applyAlignment="1">
      <alignment horizontal="center"/>
    </xf>
    <xf numFmtId="0" fontId="0" fillId="61" borderId="0" xfId="0" applyFill="1" applyBorder="1" applyAlignment="1">
      <alignment horizontal="center"/>
    </xf>
    <xf numFmtId="2" fontId="4" fillId="65" borderId="0" xfId="0" applyNumberFormat="1" applyFont="1" applyFill="1" applyBorder="1" applyAlignment="1">
      <alignment horizontal="center" vertical="center" wrapText="1"/>
    </xf>
    <xf numFmtId="10" fontId="4" fillId="65" borderId="0" xfId="45" applyNumberFormat="1" applyFont="1" applyFill="1" applyBorder="1" applyAlignment="1" applyProtection="1">
      <alignment horizontal="center" vertical="center" wrapText="1"/>
    </xf>
    <xf numFmtId="0" fontId="4" fillId="65" borderId="0" xfId="0" applyFont="1" applyFill="1" applyBorder="1" applyAlignment="1">
      <alignment horizontal="center"/>
    </xf>
    <xf numFmtId="167" fontId="4" fillId="65" borderId="0" xfId="0" applyNumberFormat="1" applyFont="1" applyFill="1" applyBorder="1" applyAlignment="1">
      <alignment horizontal="center" vertical="center" wrapText="1"/>
    </xf>
    <xf numFmtId="0" fontId="4" fillId="0" borderId="10" xfId="38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/>
    </xf>
    <xf numFmtId="167" fontId="4" fillId="0" borderId="10" xfId="0" applyNumberFormat="1" applyFont="1" applyFill="1" applyBorder="1" applyAlignment="1">
      <alignment horizontal="left"/>
    </xf>
    <xf numFmtId="2" fontId="4" fillId="0" borderId="10" xfId="38" applyNumberFormat="1" applyFont="1" applyFill="1" applyBorder="1" applyAlignment="1">
      <alignment horizontal="center" vertical="center"/>
    </xf>
    <xf numFmtId="2" fontId="4" fillId="0" borderId="10" xfId="38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 vertical="center" wrapText="1"/>
    </xf>
    <xf numFmtId="10" fontId="4" fillId="0" borderId="10" xfId="45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/>
    </xf>
    <xf numFmtId="49" fontId="0" fillId="69" borderId="16" xfId="0" applyNumberFormat="1" applyFill="1" applyBorder="1" applyAlignment="1">
      <alignment horizontal="center" vertical="center"/>
    </xf>
    <xf numFmtId="167" fontId="4" fillId="0" borderId="10" xfId="38" applyNumberFormat="1" applyFont="1" applyFill="1" applyBorder="1" applyAlignment="1">
      <alignment horizontal="center" vertical="center" wrapText="1"/>
    </xf>
    <xf numFmtId="0" fontId="4" fillId="0" borderId="10" xfId="38" applyFont="1" applyFill="1" applyBorder="1"/>
    <xf numFmtId="167" fontId="4" fillId="0" borderId="31" xfId="0" applyNumberFormat="1" applyFont="1" applyFill="1" applyBorder="1" applyAlignment="1">
      <alignment horizontal="center" vertical="center"/>
    </xf>
    <xf numFmtId="0" fontId="70" fillId="69" borderId="16" xfId="0" applyFont="1" applyFill="1" applyBorder="1" applyAlignment="1">
      <alignment horizontal="left"/>
    </xf>
    <xf numFmtId="0" fontId="4" fillId="69" borderId="16" xfId="0" applyFont="1" applyFill="1" applyBorder="1" applyAlignment="1">
      <alignment horizontal="center"/>
    </xf>
    <xf numFmtId="167" fontId="0" fillId="64" borderId="10" xfId="0" applyNumberFormat="1" applyFill="1" applyBorder="1" applyAlignment="1">
      <alignment horizontal="left"/>
    </xf>
    <xf numFmtId="0" fontId="4" fillId="75" borderId="10" xfId="38" applyFont="1" applyFill="1" applyBorder="1" applyAlignment="1">
      <alignment horizontal="center"/>
    </xf>
    <xf numFmtId="167" fontId="4" fillId="75" borderId="10" xfId="38" applyNumberFormat="1" applyFont="1" applyFill="1" applyBorder="1" applyAlignment="1">
      <alignment horizontal="center" vertical="center" wrapText="1"/>
    </xf>
    <xf numFmtId="0" fontId="4" fillId="75" borderId="10" xfId="38" applyFont="1" applyFill="1" applyBorder="1"/>
    <xf numFmtId="0" fontId="4" fillId="71" borderId="10" xfId="0" applyFont="1" applyFill="1" applyBorder="1" applyAlignment="1">
      <alignment horizontal="center"/>
    </xf>
    <xf numFmtId="2" fontId="4" fillId="75" borderId="10" xfId="38" applyNumberFormat="1" applyFont="1" applyFill="1" applyBorder="1" applyAlignment="1">
      <alignment horizontal="center"/>
    </xf>
    <xf numFmtId="9" fontId="4" fillId="75" borderId="10" xfId="199" applyFont="1" applyFill="1" applyBorder="1" applyAlignment="1">
      <alignment horizontal="center"/>
    </xf>
    <xf numFmtId="169" fontId="4" fillId="67" borderId="10" xfId="0" applyNumberFormat="1" applyFont="1" applyFill="1" applyBorder="1" applyAlignment="1">
      <alignment horizontal="center" vertical="center" wrapText="1"/>
    </xf>
    <xf numFmtId="10" fontId="4" fillId="67" borderId="10" xfId="45" applyNumberFormat="1" applyFont="1" applyFill="1" applyBorder="1" applyAlignment="1" applyProtection="1">
      <alignment horizontal="center" vertical="center" wrapText="1"/>
    </xf>
    <xf numFmtId="15" fontId="4" fillId="75" borderId="10" xfId="0" applyNumberFormat="1" applyFont="1" applyFill="1" applyBorder="1"/>
    <xf numFmtId="0" fontId="4" fillId="0" borderId="0" xfId="200"/>
    <xf numFmtId="0" fontId="0" fillId="69" borderId="16" xfId="0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166" fontId="0" fillId="69" borderId="44" xfId="0" applyNumberFormat="1" applyFont="1" applyFill="1" applyBorder="1" applyAlignment="1">
      <alignment horizontal="center" vertical="center"/>
    </xf>
    <xf numFmtId="0" fontId="70" fillId="69" borderId="16" xfId="0" applyFont="1" applyFill="1" applyBorder="1"/>
    <xf numFmtId="0" fontId="4" fillId="73" borderId="10" xfId="0" applyFont="1" applyFill="1" applyBorder="1" applyAlignment="1">
      <alignment horizontal="center"/>
    </xf>
    <xf numFmtId="10" fontId="4" fillId="73" borderId="10" xfId="45" applyNumberFormat="1" applyFont="1" applyFill="1" applyBorder="1" applyAlignment="1" applyProtection="1">
      <alignment horizontal="center" vertical="center" wrapText="1"/>
    </xf>
    <xf numFmtId="0" fontId="0" fillId="69" borderId="16" xfId="0" applyFont="1" applyFill="1" applyBorder="1" applyAlignment="1">
      <alignment horizontal="right"/>
    </xf>
    <xf numFmtId="16" fontId="0" fillId="28" borderId="0" xfId="0" applyNumberFormat="1" applyFont="1" applyFill="1" applyBorder="1"/>
    <xf numFmtId="0" fontId="0" fillId="28" borderId="0" xfId="0" applyFill="1" applyAlignment="1">
      <alignment horizontal="center"/>
    </xf>
    <xf numFmtId="0" fontId="0" fillId="29" borderId="0" xfId="0" applyFont="1" applyFill="1" applyBorder="1"/>
    <xf numFmtId="0" fontId="28" fillId="69" borderId="16" xfId="38" applyFont="1" applyFill="1" applyBorder="1" applyAlignment="1">
      <alignment horizontal="center" vertical="center" wrapText="1"/>
    </xf>
    <xf numFmtId="165" fontId="0" fillId="69" borderId="16" xfId="0" applyNumberFormat="1" applyFill="1" applyBorder="1" applyAlignment="1">
      <alignment horizontal="center" vertical="center"/>
    </xf>
    <xf numFmtId="15" fontId="0" fillId="69" borderId="16" xfId="0" applyNumberFormat="1" applyFill="1" applyBorder="1" applyAlignment="1">
      <alignment horizontal="center" vertical="center"/>
    </xf>
    <xf numFmtId="0" fontId="69" fillId="69" borderId="16" xfId="0" applyFont="1" applyFill="1" applyBorder="1"/>
    <xf numFmtId="0" fontId="67" fillId="69" borderId="16" xfId="0" applyFont="1" applyFill="1" applyBorder="1" applyAlignment="1">
      <alignment horizontal="center" vertical="center"/>
    </xf>
    <xf numFmtId="0" fontId="67" fillId="69" borderId="31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right" vertical="center"/>
    </xf>
    <xf numFmtId="0" fontId="69" fillId="69" borderId="16" xfId="0" applyFont="1" applyFill="1" applyBorder="1" applyAlignment="1">
      <alignment vertical="center"/>
    </xf>
    <xf numFmtId="0" fontId="0" fillId="69" borderId="16" xfId="38" applyFont="1" applyFill="1" applyBorder="1" applyAlignment="1">
      <alignment horizontal="center" vertical="center"/>
    </xf>
    <xf numFmtId="0" fontId="4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69" fillId="71" borderId="16" xfId="0" applyFont="1" applyFill="1" applyBorder="1"/>
    <xf numFmtId="0" fontId="0" fillId="71" borderId="16" xfId="0" applyFill="1" applyBorder="1" applyAlignment="1">
      <alignment horizontal="center"/>
    </xf>
    <xf numFmtId="0" fontId="0" fillId="71" borderId="16" xfId="0" applyFont="1" applyFill="1" applyBorder="1" applyAlignment="1">
      <alignment horizontal="center"/>
    </xf>
    <xf numFmtId="0" fontId="67" fillId="71" borderId="16" xfId="0" applyFont="1" applyFill="1" applyBorder="1" applyAlignment="1">
      <alignment horizontal="center"/>
    </xf>
    <xf numFmtId="0" fontId="67" fillId="71" borderId="16" xfId="45" applyNumberFormat="1" applyFont="1" applyFill="1" applyBorder="1" applyAlignment="1" applyProtection="1">
      <alignment horizontal="center" vertical="center" wrapText="1"/>
    </xf>
    <xf numFmtId="16" fontId="0" fillId="71" borderId="16" xfId="0" applyNumberFormat="1" applyFont="1" applyFill="1" applyBorder="1" applyAlignment="1">
      <alignment horizontal="right"/>
    </xf>
    <xf numFmtId="0" fontId="70" fillId="71" borderId="16" xfId="0" applyFont="1" applyFill="1" applyBorder="1"/>
    <xf numFmtId="10" fontId="67" fillId="71" borderId="16" xfId="45" applyNumberFormat="1" applyFont="1" applyFill="1" applyBorder="1" applyAlignment="1" applyProtection="1">
      <alignment horizontal="center" vertical="center" wrapText="1"/>
    </xf>
    <xf numFmtId="166" fontId="24" fillId="69" borderId="16" xfId="0" applyNumberFormat="1" applyFont="1" applyFill="1" applyBorder="1" applyAlignment="1">
      <alignment horizontal="center" vertical="center"/>
    </xf>
    <xf numFmtId="49" fontId="0" fillId="71" borderId="16" xfId="0" applyNumberFormat="1" applyFill="1" applyBorder="1" applyAlignment="1">
      <alignment horizontal="center" vertical="center"/>
    </xf>
    <xf numFmtId="0" fontId="67" fillId="71" borderId="31" xfId="0" applyFont="1" applyFill="1" applyBorder="1" applyAlignment="1">
      <alignment horizontal="center" vertical="center"/>
    </xf>
    <xf numFmtId="166" fontId="24" fillId="71" borderId="16" xfId="0" applyNumberFormat="1" applyFont="1" applyFill="1" applyBorder="1" applyAlignment="1">
      <alignment horizontal="center" vertical="center"/>
    </xf>
    <xf numFmtId="0" fontId="67" fillId="69" borderId="16" xfId="45" applyNumberFormat="1" applyFont="1" applyFill="1" applyBorder="1" applyAlignment="1" applyProtection="1">
      <alignment horizontal="center" vertical="center" wrapText="1"/>
    </xf>
    <xf numFmtId="16" fontId="0" fillId="69" borderId="16" xfId="0" applyNumberFormat="1" applyFont="1" applyFill="1" applyBorder="1" applyAlignment="1">
      <alignment horizontal="right"/>
    </xf>
    <xf numFmtId="0" fontId="0" fillId="66" borderId="0" xfId="0" applyFill="1" applyAlignment="1">
      <alignment horizontal="center"/>
    </xf>
    <xf numFmtId="0" fontId="0" fillId="71" borderId="44" xfId="0" applyFont="1" applyFill="1" applyBorder="1" applyAlignment="1">
      <alignment horizontal="center" vertical="center"/>
    </xf>
    <xf numFmtId="166" fontId="0" fillId="71" borderId="44" xfId="0" applyNumberFormat="1" applyFont="1" applyFill="1" applyBorder="1" applyAlignment="1">
      <alignment horizontal="center" vertical="center"/>
    </xf>
    <xf numFmtId="166" fontId="70" fillId="71" borderId="16" xfId="0" applyNumberFormat="1" applyFont="1" applyFill="1" applyBorder="1" applyAlignment="1">
      <alignment horizontal="left" vertical="center"/>
    </xf>
    <xf numFmtId="0" fontId="0" fillId="71" borderId="16" xfId="0" applyFill="1" applyBorder="1" applyAlignment="1">
      <alignment horizontal="center" vertical="center"/>
    </xf>
    <xf numFmtId="49" fontId="0" fillId="71" borderId="16" xfId="0" applyNumberFormat="1" applyFill="1" applyBorder="1" applyAlignment="1">
      <alignment horizontal="center"/>
    </xf>
    <xf numFmtId="0" fontId="70" fillId="71" borderId="16" xfId="0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 vertical="center"/>
    </xf>
    <xf numFmtId="0" fontId="4" fillId="76" borderId="16" xfId="0" applyFont="1" applyFill="1" applyBorder="1" applyAlignment="1">
      <alignment horizontal="center"/>
    </xf>
    <xf numFmtId="166" fontId="0" fillId="76" borderId="16" xfId="0" applyNumberFormat="1" applyFont="1" applyFill="1" applyBorder="1" applyAlignment="1">
      <alignment horizontal="center" vertical="center"/>
    </xf>
    <xf numFmtId="0" fontId="70" fillId="76" borderId="16" xfId="0" applyFont="1" applyFill="1" applyBorder="1"/>
    <xf numFmtId="0" fontId="0" fillId="76" borderId="16" xfId="0" applyFill="1" applyBorder="1" applyAlignment="1">
      <alignment horizontal="center"/>
    </xf>
    <xf numFmtId="0" fontId="0" fillId="76" borderId="16" xfId="0" applyFont="1" applyFill="1" applyBorder="1" applyAlignment="1">
      <alignment horizontal="center"/>
    </xf>
    <xf numFmtId="0" fontId="67" fillId="76" borderId="16" xfId="0" applyFont="1" applyFill="1" applyBorder="1" applyAlignment="1">
      <alignment horizontal="center"/>
    </xf>
    <xf numFmtId="10" fontId="67" fillId="76" borderId="16" xfId="45" applyNumberFormat="1" applyFont="1" applyFill="1" applyBorder="1" applyAlignment="1" applyProtection="1">
      <alignment horizontal="center" vertical="center" wrapText="1"/>
    </xf>
    <xf numFmtId="166" fontId="0" fillId="71" borderId="16" xfId="0" applyNumberFormat="1" applyFill="1" applyBorder="1" applyAlignment="1">
      <alignment horizontal="center" vertical="center"/>
    </xf>
    <xf numFmtId="0" fontId="69" fillId="71" borderId="0" xfId="0" applyFont="1" applyFill="1"/>
    <xf numFmtId="0" fontId="70" fillId="0" borderId="0" xfId="0" applyFont="1" applyBorder="1"/>
    <xf numFmtId="166" fontId="0" fillId="71" borderId="31" xfId="0" applyNumberFormat="1" applyFont="1" applyFill="1" applyBorder="1" applyAlignment="1">
      <alignment horizontal="center" vertical="center"/>
    </xf>
    <xf numFmtId="0" fontId="0" fillId="71" borderId="31" xfId="0" applyFill="1" applyBorder="1" applyAlignment="1">
      <alignment horizontal="center"/>
    </xf>
    <xf numFmtId="0" fontId="0" fillId="71" borderId="31" xfId="0" applyFont="1" applyFill="1" applyBorder="1" applyAlignment="1">
      <alignment horizontal="center"/>
    </xf>
    <xf numFmtId="0" fontId="67" fillId="71" borderId="31" xfId="0" applyFont="1" applyFill="1" applyBorder="1" applyAlignment="1">
      <alignment horizontal="center"/>
    </xf>
    <xf numFmtId="10" fontId="67" fillId="71" borderId="31" xfId="45" applyNumberFormat="1" applyFont="1" applyFill="1" applyBorder="1" applyAlignment="1" applyProtection="1">
      <alignment horizontal="center" vertical="center" wrapText="1"/>
    </xf>
    <xf numFmtId="0" fontId="4" fillId="64" borderId="11" xfId="0" applyFont="1" applyFill="1" applyBorder="1" applyAlignment="1">
      <alignment horizontal="center"/>
    </xf>
    <xf numFmtId="165" fontId="0" fillId="71" borderId="16" xfId="0" applyNumberFormat="1" applyFill="1" applyBorder="1" applyAlignment="1">
      <alignment horizontal="center" vertical="center"/>
    </xf>
    <xf numFmtId="15" fontId="0" fillId="71" borderId="16" xfId="0" applyNumberFormat="1" applyFill="1" applyBorder="1" applyAlignment="1">
      <alignment horizontal="center" vertical="center"/>
    </xf>
    <xf numFmtId="0" fontId="0" fillId="71" borderId="16" xfId="38" applyFont="1" applyFill="1" applyBorder="1" applyAlignment="1">
      <alignment horizontal="center" vertical="top"/>
    </xf>
    <xf numFmtId="0" fontId="0" fillId="71" borderId="16" xfId="0" applyFill="1" applyBorder="1" applyAlignment="1">
      <alignment horizontal="center" vertical="top"/>
    </xf>
    <xf numFmtId="0" fontId="67" fillId="71" borderId="16" xfId="0" applyFont="1" applyFill="1" applyBorder="1" applyAlignment="1">
      <alignment horizontal="center" vertical="center"/>
    </xf>
    <xf numFmtId="166" fontId="67" fillId="71" borderId="16" xfId="0" applyNumberFormat="1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right" vertical="center"/>
    </xf>
    <xf numFmtId="165" fontId="0" fillId="77" borderId="16" xfId="0" applyNumberFormat="1" applyFill="1" applyBorder="1" applyAlignment="1">
      <alignment horizontal="center" vertical="center"/>
    </xf>
    <xf numFmtId="15" fontId="0" fillId="77" borderId="16" xfId="0" applyNumberFormat="1" applyFill="1" applyBorder="1" applyAlignment="1">
      <alignment horizontal="center" vertical="center"/>
    </xf>
    <xf numFmtId="0" fontId="69" fillId="77" borderId="16" xfId="0" applyFont="1" applyFill="1" applyBorder="1"/>
    <xf numFmtId="0" fontId="0" fillId="77" borderId="16" xfId="38" applyFont="1" applyFill="1" applyBorder="1" applyAlignment="1">
      <alignment horizontal="center" vertical="top"/>
    </xf>
    <xf numFmtId="0" fontId="0" fillId="77" borderId="16" xfId="0" applyFill="1" applyBorder="1" applyAlignment="1">
      <alignment horizontal="center" vertical="top"/>
    </xf>
    <xf numFmtId="0" fontId="67" fillId="77" borderId="16" xfId="0" applyFont="1" applyFill="1" applyBorder="1" applyAlignment="1">
      <alignment horizontal="center" vertical="center"/>
    </xf>
    <xf numFmtId="0" fontId="67" fillId="77" borderId="16" xfId="0" applyFont="1" applyFill="1" applyBorder="1" applyAlignment="1">
      <alignment horizontal="center"/>
    </xf>
    <xf numFmtId="10" fontId="67" fillId="77" borderId="16" xfId="45" applyNumberFormat="1" applyFont="1" applyFill="1" applyBorder="1" applyAlignment="1" applyProtection="1">
      <alignment horizontal="center" vertical="center" wrapText="1"/>
    </xf>
    <xf numFmtId="0" fontId="67" fillId="77" borderId="31" xfId="0" applyFont="1" applyFill="1" applyBorder="1" applyAlignment="1">
      <alignment horizontal="center" vertical="center"/>
    </xf>
    <xf numFmtId="166" fontId="67" fillId="77" borderId="16" xfId="0" applyNumberFormat="1" applyFont="1" applyFill="1" applyBorder="1" applyAlignment="1">
      <alignment horizontal="center" vertical="center"/>
    </xf>
    <xf numFmtId="0" fontId="0" fillId="77" borderId="16" xfId="0" applyFont="1" applyFill="1" applyBorder="1" applyAlignment="1">
      <alignment horizontal="right" vertical="center"/>
    </xf>
    <xf numFmtId="0" fontId="0" fillId="71" borderId="48" xfId="0" applyFont="1" applyFill="1" applyBorder="1" applyAlignment="1">
      <alignment horizontal="center"/>
    </xf>
    <xf numFmtId="0" fontId="28" fillId="71" borderId="16" xfId="38" applyFont="1" applyFill="1" applyBorder="1" applyAlignment="1">
      <alignment horizontal="center" vertical="center" wrapText="1"/>
    </xf>
    <xf numFmtId="0" fontId="28" fillId="77" borderId="16" xfId="38" applyFont="1" applyFill="1" applyBorder="1" applyAlignment="1">
      <alignment horizontal="center" vertical="center" wrapText="1"/>
    </xf>
    <xf numFmtId="0" fontId="4" fillId="71" borderId="31" xfId="0" applyFont="1" applyFill="1" applyBorder="1" applyAlignment="1">
      <alignment horizontal="center"/>
    </xf>
    <xf numFmtId="0" fontId="69" fillId="71" borderId="31" xfId="0" applyFont="1" applyFill="1" applyBorder="1"/>
    <xf numFmtId="0" fontId="67" fillId="71" borderId="31" xfId="45" applyNumberFormat="1" applyFont="1" applyFill="1" applyBorder="1" applyAlignment="1" applyProtection="1">
      <alignment horizontal="center" vertical="center" wrapText="1"/>
    </xf>
    <xf numFmtId="16" fontId="0" fillId="71" borderId="31" xfId="0" applyNumberFormat="1" applyFill="1" applyBorder="1" applyAlignment="1">
      <alignment horizontal="right"/>
    </xf>
    <xf numFmtId="166" fontId="0" fillId="69" borderId="16" xfId="0" applyNumberFormat="1" applyFill="1" applyBorder="1" applyAlignment="1">
      <alignment horizontal="center" vertical="center"/>
    </xf>
    <xf numFmtId="0" fontId="67" fillId="69" borderId="31" xfId="0" applyFont="1" applyFill="1" applyBorder="1" applyAlignment="1">
      <alignment horizontal="center"/>
    </xf>
    <xf numFmtId="10" fontId="67" fillId="69" borderId="31" xfId="45" applyNumberFormat="1" applyFont="1" applyFill="1" applyBorder="1" applyAlignment="1" applyProtection="1">
      <alignment horizontal="center" vertical="center" wrapText="1"/>
    </xf>
    <xf numFmtId="16" fontId="24" fillId="69" borderId="16" xfId="0" applyNumberFormat="1" applyFont="1" applyFill="1" applyBorder="1" applyAlignment="1">
      <alignment horizontal="right"/>
    </xf>
    <xf numFmtId="16" fontId="24" fillId="71" borderId="16" xfId="0" applyNumberFormat="1" applyFont="1" applyFill="1" applyBorder="1" applyAlignment="1">
      <alignment horizontal="right"/>
    </xf>
    <xf numFmtId="16" fontId="24" fillId="71" borderId="31" xfId="0" applyNumberFormat="1" applyFont="1" applyFill="1" applyBorder="1" applyAlignment="1">
      <alignment horizontal="right"/>
    </xf>
    <xf numFmtId="16" fontId="0" fillId="69" borderId="16" xfId="0" applyNumberFormat="1" applyFill="1" applyBorder="1" applyAlignment="1">
      <alignment horizontal="center"/>
    </xf>
    <xf numFmtId="0" fontId="0" fillId="69" borderId="16" xfId="0" applyFill="1" applyBorder="1"/>
    <xf numFmtId="16" fontId="24" fillId="69" borderId="16" xfId="0" applyNumberFormat="1" applyFont="1" applyFill="1" applyBorder="1" applyAlignment="1">
      <alignment horizontal="center"/>
    </xf>
    <xf numFmtId="0" fontId="0" fillId="69" borderId="16" xfId="38" applyFont="1" applyFill="1" applyBorder="1" applyAlignment="1">
      <alignment horizontal="center" vertical="top"/>
    </xf>
    <xf numFmtId="0" fontId="0" fillId="69" borderId="16" xfId="0" applyFill="1" applyBorder="1" applyAlignment="1">
      <alignment horizontal="center" vertical="top"/>
    </xf>
    <xf numFmtId="0" fontId="67" fillId="69" borderId="31" xfId="45" applyNumberFormat="1" applyFont="1" applyFill="1" applyBorder="1" applyAlignment="1" applyProtection="1">
      <alignment horizontal="center" vertical="center" wrapText="1"/>
    </xf>
    <xf numFmtId="167" fontId="4" fillId="78" borderId="10" xfId="38" applyNumberFormat="1" applyFont="1" applyFill="1" applyBorder="1" applyAlignment="1">
      <alignment horizontal="center" vertical="center" wrapText="1"/>
    </xf>
    <xf numFmtId="0" fontId="4" fillId="78" borderId="10" xfId="38" applyFont="1" applyFill="1" applyBorder="1"/>
    <xf numFmtId="0" fontId="4" fillId="78" borderId="10" xfId="38" applyFont="1" applyFill="1" applyBorder="1" applyAlignment="1">
      <alignment horizontal="center"/>
    </xf>
    <xf numFmtId="0" fontId="4" fillId="78" borderId="10" xfId="0" applyFont="1" applyFill="1" applyBorder="1" applyAlignment="1">
      <alignment horizontal="center"/>
    </xf>
    <xf numFmtId="2" fontId="4" fillId="78" borderId="10" xfId="38" applyNumberFormat="1" applyFont="1" applyFill="1" applyBorder="1" applyAlignment="1">
      <alignment horizontal="center"/>
    </xf>
    <xf numFmtId="0" fontId="0" fillId="78" borderId="12" xfId="0" applyFill="1" applyBorder="1" applyAlignment="1">
      <alignment horizontal="center"/>
    </xf>
    <xf numFmtId="9" fontId="4" fillId="78" borderId="10" xfId="45" applyFont="1" applyFill="1" applyBorder="1" applyAlignment="1" applyProtection="1">
      <alignment horizontal="center"/>
    </xf>
    <xf numFmtId="167" fontId="4" fillId="78" borderId="10" xfId="0" applyNumberFormat="1" applyFont="1" applyFill="1" applyBorder="1" applyAlignment="1">
      <alignment horizontal="center" vertical="center" wrapText="1"/>
    </xf>
    <xf numFmtId="167" fontId="4" fillId="67" borderId="31" xfId="0" applyNumberFormat="1" applyFont="1" applyFill="1" applyBorder="1" applyAlignment="1">
      <alignment horizontal="center" vertical="center"/>
    </xf>
    <xf numFmtId="0" fontId="4" fillId="75" borderId="11" xfId="38" applyFont="1" applyFill="1" applyBorder="1"/>
    <xf numFmtId="0" fontId="4" fillId="67" borderId="31" xfId="38" applyFont="1" applyFill="1" applyBorder="1" applyAlignment="1">
      <alignment horizontal="center"/>
    </xf>
    <xf numFmtId="2" fontId="4" fillId="67" borderId="16" xfId="38" applyNumberFormat="1" applyFont="1" applyFill="1" applyBorder="1" applyAlignment="1">
      <alignment horizontal="center" vertical="center"/>
    </xf>
    <xf numFmtId="2" fontId="4" fillId="67" borderId="31" xfId="38" applyNumberFormat="1" applyFont="1" applyFill="1" applyBorder="1" applyAlignment="1">
      <alignment horizontal="center"/>
    </xf>
    <xf numFmtId="0" fontId="69" fillId="71" borderId="16" xfId="0" applyFont="1" applyFill="1" applyBorder="1" applyAlignment="1">
      <alignment vertical="center"/>
    </xf>
    <xf numFmtId="0" fontId="0" fillId="71" borderId="16" xfId="38" applyFont="1" applyFill="1" applyBorder="1" applyAlignment="1">
      <alignment horizontal="center" vertical="center"/>
    </xf>
    <xf numFmtId="0" fontId="4" fillId="73" borderId="11" xfId="0" applyFont="1" applyFill="1" applyBorder="1" applyAlignment="1">
      <alignment horizontal="center"/>
    </xf>
    <xf numFmtId="0" fontId="28" fillId="74" borderId="16" xfId="38" applyFont="1" applyFill="1" applyBorder="1" applyAlignment="1">
      <alignment horizontal="center" vertical="center" wrapText="1"/>
    </xf>
    <xf numFmtId="165" fontId="0" fillId="74" borderId="16" xfId="0" applyNumberFormat="1" applyFill="1" applyBorder="1" applyAlignment="1">
      <alignment horizontal="center" vertical="center"/>
    </xf>
    <xf numFmtId="15" fontId="0" fillId="74" borderId="16" xfId="0" applyNumberFormat="1" applyFill="1" applyBorder="1" applyAlignment="1">
      <alignment horizontal="center" vertical="center"/>
    </xf>
    <xf numFmtId="0" fontId="69" fillId="74" borderId="16" xfId="0" applyFont="1" applyFill="1" applyBorder="1"/>
    <xf numFmtId="0" fontId="0" fillId="74" borderId="16" xfId="38" applyFont="1" applyFill="1" applyBorder="1" applyAlignment="1">
      <alignment horizontal="center" vertical="top"/>
    </xf>
    <xf numFmtId="0" fontId="0" fillId="74" borderId="16" xfId="0" applyFill="1" applyBorder="1" applyAlignment="1">
      <alignment horizontal="center" vertical="top"/>
    </xf>
    <xf numFmtId="0" fontId="67" fillId="74" borderId="16" xfId="0" applyFont="1" applyFill="1" applyBorder="1" applyAlignment="1">
      <alignment horizontal="center" vertical="center"/>
    </xf>
    <xf numFmtId="10" fontId="67" fillId="74" borderId="16" xfId="45" applyNumberFormat="1" applyFont="1" applyFill="1" applyBorder="1" applyAlignment="1" applyProtection="1">
      <alignment horizontal="center" vertical="center" wrapText="1"/>
    </xf>
    <xf numFmtId="0" fontId="67" fillId="74" borderId="31" xfId="0" applyFont="1" applyFill="1" applyBorder="1" applyAlignment="1">
      <alignment horizontal="center" vertical="center"/>
    </xf>
    <xf numFmtId="0" fontId="4" fillId="79" borderId="10" xfId="38" applyFont="1" applyFill="1" applyBorder="1" applyAlignment="1">
      <alignment horizontal="center"/>
    </xf>
    <xf numFmtId="167" fontId="4" fillId="79" borderId="10" xfId="38" applyNumberFormat="1" applyFont="1" applyFill="1" applyBorder="1" applyAlignment="1">
      <alignment horizontal="center" vertical="center" wrapText="1"/>
    </xf>
    <xf numFmtId="0" fontId="4" fillId="79" borderId="10" xfId="38" applyFont="1" applyFill="1" applyBorder="1"/>
    <xf numFmtId="0" fontId="4" fillId="79" borderId="10" xfId="0" applyFont="1" applyFill="1" applyBorder="1" applyAlignment="1">
      <alignment horizontal="center"/>
    </xf>
    <xf numFmtId="2" fontId="4" fillId="79" borderId="10" xfId="38" applyNumberFormat="1" applyFont="1" applyFill="1" applyBorder="1" applyAlignment="1">
      <alignment horizontal="center"/>
    </xf>
    <xf numFmtId="0" fontId="0" fillId="79" borderId="12" xfId="0" applyFill="1" applyBorder="1" applyAlignment="1">
      <alignment horizontal="center"/>
    </xf>
    <xf numFmtId="2" fontId="4" fillId="80" borderId="10" xfId="0" applyNumberFormat="1" applyFont="1" applyFill="1" applyBorder="1" applyAlignment="1">
      <alignment horizontal="center" vertical="center" wrapText="1"/>
    </xf>
    <xf numFmtId="9" fontId="4" fillId="79" borderId="10" xfId="45" applyFont="1" applyFill="1" applyBorder="1" applyAlignment="1" applyProtection="1">
      <alignment horizontal="center"/>
    </xf>
    <xf numFmtId="0" fontId="0" fillId="79" borderId="10" xfId="0" applyFill="1" applyBorder="1" applyAlignment="1">
      <alignment horizontal="center"/>
    </xf>
    <xf numFmtId="167" fontId="4" fillId="79" borderId="10" xfId="0" applyNumberFormat="1" applyFont="1" applyFill="1" applyBorder="1" applyAlignment="1">
      <alignment horizontal="center" vertical="center" wrapText="1"/>
    </xf>
    <xf numFmtId="166" fontId="71" fillId="69" borderId="44" xfId="0" applyNumberFormat="1" applyFont="1" applyFill="1" applyBorder="1" applyAlignment="1">
      <alignment horizontal="center" vertical="center"/>
    </xf>
    <xf numFmtId="166" fontId="72" fillId="69" borderId="16" xfId="0" applyNumberFormat="1" applyFont="1" applyFill="1" applyBorder="1" applyAlignment="1">
      <alignment horizontal="left" vertical="center"/>
    </xf>
    <xf numFmtId="49" fontId="67" fillId="69" borderId="16" xfId="0" applyNumberFormat="1" applyFont="1" applyFill="1" applyBorder="1" applyAlignment="1">
      <alignment horizontal="center"/>
    </xf>
    <xf numFmtId="0" fontId="72" fillId="69" borderId="16" xfId="0" applyFont="1" applyFill="1" applyBorder="1" applyAlignment="1">
      <alignment horizontal="center" vertical="center"/>
    </xf>
    <xf numFmtId="16" fontId="0" fillId="69" borderId="16" xfId="0" applyNumberFormat="1" applyFont="1" applyFill="1" applyBorder="1" applyAlignment="1">
      <alignment horizontal="center"/>
    </xf>
    <xf numFmtId="166" fontId="73" fillId="69" borderId="16" xfId="0" applyNumberFormat="1" applyFont="1" applyFill="1" applyBorder="1" applyAlignment="1">
      <alignment horizontal="center" vertical="center"/>
    </xf>
    <xf numFmtId="1" fontId="4" fillId="62" borderId="10" xfId="0" applyNumberFormat="1" applyFont="1" applyFill="1" applyBorder="1" applyAlignment="1">
      <alignment horizontal="center" vertical="center"/>
    </xf>
    <xf numFmtId="1" fontId="4" fillId="64" borderId="10" xfId="38" applyNumberFormat="1" applyFont="1" applyFill="1" applyBorder="1" applyAlignment="1">
      <alignment horizontal="center" vertical="center" wrapText="1"/>
    </xf>
    <xf numFmtId="1" fontId="4" fillId="75" borderId="10" xfId="38" applyNumberFormat="1" applyFont="1" applyFill="1" applyBorder="1" applyAlignment="1">
      <alignment horizontal="center" vertical="center" wrapText="1"/>
    </xf>
    <xf numFmtId="1" fontId="4" fillId="79" borderId="10" xfId="38" applyNumberFormat="1" applyFont="1" applyFill="1" applyBorder="1" applyAlignment="1">
      <alignment horizontal="center" vertical="center" wrapText="1"/>
    </xf>
    <xf numFmtId="1" fontId="4" fillId="61" borderId="10" xfId="38" applyNumberFormat="1" applyFont="1" applyFill="1" applyBorder="1" applyAlignment="1">
      <alignment horizontal="center" vertical="center" wrapText="1"/>
    </xf>
    <xf numFmtId="1" fontId="4" fillId="63" borderId="10" xfId="38" applyNumberFormat="1" applyFont="1" applyFill="1" applyBorder="1" applyAlignment="1">
      <alignment horizontal="center" vertical="center" wrapText="1"/>
    </xf>
    <xf numFmtId="1" fontId="4" fillId="78" borderId="10" xfId="38" applyNumberFormat="1" applyFont="1" applyFill="1" applyBorder="1" applyAlignment="1">
      <alignment horizontal="center" vertical="center" wrapText="1"/>
    </xf>
    <xf numFmtId="1" fontId="4" fillId="62" borderId="11" xfId="0" applyNumberFormat="1" applyFont="1" applyFill="1" applyBorder="1" applyAlignment="1">
      <alignment horizontal="center" vertical="center"/>
    </xf>
    <xf numFmtId="1" fontId="4" fillId="65" borderId="16" xfId="0" applyNumberFormat="1" applyFont="1" applyFill="1" applyBorder="1" applyAlignment="1">
      <alignment horizontal="center" vertical="center"/>
    </xf>
    <xf numFmtId="1" fontId="4" fillId="0" borderId="31" xfId="0" applyNumberFormat="1" applyFont="1" applyFill="1" applyBorder="1" applyAlignment="1">
      <alignment horizontal="center" vertical="center"/>
    </xf>
    <xf numFmtId="1" fontId="4" fillId="72" borderId="10" xfId="38" applyNumberFormat="1" applyFont="1" applyFill="1" applyBorder="1" applyAlignment="1">
      <alignment horizontal="center" vertical="center" wrapText="1"/>
    </xf>
    <xf numFmtId="1" fontId="4" fillId="65" borderId="31" xfId="0" applyNumberFormat="1" applyFont="1" applyFill="1" applyBorder="1" applyAlignment="1">
      <alignment horizontal="center" vertical="center"/>
    </xf>
    <xf numFmtId="1" fontId="4" fillId="67" borderId="31" xfId="0" applyNumberFormat="1" applyFont="1" applyFill="1" applyBorder="1" applyAlignment="1">
      <alignment horizontal="center" vertical="center"/>
    </xf>
    <xf numFmtId="1" fontId="4" fillId="0" borderId="10" xfId="38" applyNumberFormat="1" applyFont="1" applyFill="1" applyBorder="1" applyAlignment="1">
      <alignment horizontal="center" vertical="center" wrapText="1"/>
    </xf>
    <xf numFmtId="0" fontId="4" fillId="62" borderId="19" xfId="0" applyFont="1" applyFill="1" applyBorder="1" applyAlignment="1">
      <alignment horizontal="center"/>
    </xf>
    <xf numFmtId="1" fontId="4" fillId="62" borderId="31" xfId="0" applyNumberFormat="1" applyFont="1" applyFill="1" applyBorder="1" applyAlignment="1">
      <alignment horizontal="center" vertical="center"/>
    </xf>
    <xf numFmtId="167" fontId="4" fillId="62" borderId="31" xfId="0" applyNumberFormat="1" applyFont="1" applyFill="1" applyBorder="1" applyAlignment="1">
      <alignment horizontal="center" vertical="center"/>
    </xf>
    <xf numFmtId="0" fontId="4" fillId="62" borderId="31" xfId="38" applyFont="1" applyFill="1" applyBorder="1" applyAlignment="1">
      <alignment horizontal="center"/>
    </xf>
    <xf numFmtId="2" fontId="4" fillId="62" borderId="16" xfId="38" applyNumberFormat="1" applyFont="1" applyFill="1" applyBorder="1" applyAlignment="1">
      <alignment horizontal="center" vertical="center"/>
    </xf>
    <xf numFmtId="2" fontId="4" fillId="62" borderId="31" xfId="38" applyNumberFormat="1" applyFont="1" applyFill="1" applyBorder="1" applyAlignment="1">
      <alignment horizontal="center"/>
    </xf>
    <xf numFmtId="2" fontId="4" fillId="62" borderId="31" xfId="0" applyNumberFormat="1" applyFont="1" applyFill="1" applyBorder="1" applyAlignment="1">
      <alignment horizontal="center" vertical="center" wrapText="1"/>
    </xf>
    <xf numFmtId="10" fontId="4" fillId="62" borderId="31" xfId="45" applyNumberFormat="1" applyFont="1" applyFill="1" applyBorder="1" applyAlignment="1" applyProtection="1">
      <alignment horizontal="center" vertical="center" wrapText="1"/>
    </xf>
    <xf numFmtId="0" fontId="4" fillId="62" borderId="31" xfId="0" applyFont="1" applyFill="1" applyBorder="1" applyAlignment="1">
      <alignment horizontal="center"/>
    </xf>
    <xf numFmtId="167" fontId="4" fillId="62" borderId="31" xfId="0" applyNumberFormat="1" applyFont="1" applyFill="1" applyBorder="1" applyAlignment="1">
      <alignment horizontal="center" vertical="center" wrapText="1"/>
    </xf>
    <xf numFmtId="1" fontId="4" fillId="65" borderId="10" xfId="0" applyNumberFormat="1" applyFont="1" applyFill="1" applyBorder="1" applyAlignment="1">
      <alignment horizontal="center" vertical="center"/>
    </xf>
    <xf numFmtId="167" fontId="4" fillId="65" borderId="10" xfId="0" applyNumberFormat="1" applyFont="1" applyFill="1" applyBorder="1" applyAlignment="1">
      <alignment horizontal="center" vertical="center"/>
    </xf>
    <xf numFmtId="1" fontId="4" fillId="65" borderId="11" xfId="0" applyNumberFormat="1" applyFont="1" applyFill="1" applyBorder="1" applyAlignment="1">
      <alignment horizontal="center" vertical="center"/>
    </xf>
    <xf numFmtId="167" fontId="4" fillId="65" borderId="11" xfId="0" applyNumberFormat="1" applyFont="1" applyFill="1" applyBorder="1" applyAlignment="1">
      <alignment horizontal="center" vertical="center"/>
    </xf>
    <xf numFmtId="0" fontId="4" fillId="65" borderId="11" xfId="38" applyFont="1" applyFill="1" applyBorder="1" applyAlignment="1">
      <alignment horizontal="center"/>
    </xf>
    <xf numFmtId="2" fontId="4" fillId="65" borderId="11" xfId="38" applyNumberFormat="1" applyFont="1" applyFill="1" applyBorder="1" applyAlignment="1">
      <alignment horizontal="center" vertical="center"/>
    </xf>
    <xf numFmtId="2" fontId="4" fillId="65" borderId="11" xfId="38" applyNumberFormat="1" applyFont="1" applyFill="1" applyBorder="1" applyAlignment="1">
      <alignment horizontal="center"/>
    </xf>
    <xf numFmtId="2" fontId="4" fillId="65" borderId="10" xfId="0" applyNumberFormat="1" applyFont="1" applyFill="1" applyBorder="1" applyAlignment="1">
      <alignment horizontal="center" vertical="center" wrapText="1"/>
    </xf>
    <xf numFmtId="10" fontId="4" fillId="65" borderId="11" xfId="45" applyNumberFormat="1" applyFont="1" applyFill="1" applyBorder="1" applyAlignment="1" applyProtection="1">
      <alignment horizontal="center" vertical="center" wrapText="1"/>
    </xf>
    <xf numFmtId="0" fontId="4" fillId="65" borderId="11" xfId="0" applyFont="1" applyFill="1" applyBorder="1" applyAlignment="1">
      <alignment horizontal="center"/>
    </xf>
    <xf numFmtId="167" fontId="4" fillId="65" borderId="11" xfId="0" applyNumberFormat="1" applyFont="1" applyFill="1" applyBorder="1" applyAlignment="1">
      <alignment horizontal="center" vertical="center" wrapText="1"/>
    </xf>
    <xf numFmtId="2" fontId="4" fillId="62" borderId="31" xfId="38" applyNumberFormat="1" applyFont="1" applyFill="1" applyBorder="1" applyAlignment="1">
      <alignment horizontal="center" vertical="center"/>
    </xf>
    <xf numFmtId="1" fontId="4" fillId="0" borderId="10" xfId="0" applyNumberFormat="1" applyFont="1" applyFill="1" applyBorder="1" applyAlignment="1">
      <alignment horizontal="center" vertical="center"/>
    </xf>
    <xf numFmtId="167" fontId="0" fillId="0" borderId="10" xfId="0" applyNumberFormat="1" applyFill="1" applyBorder="1" applyAlignment="1">
      <alignment horizontal="left"/>
    </xf>
    <xf numFmtId="166" fontId="0" fillId="77" borderId="16" xfId="0" applyNumberFormat="1" applyFont="1" applyFill="1" applyBorder="1" applyAlignment="1">
      <alignment horizontal="center" vertical="center"/>
    </xf>
    <xf numFmtId="0" fontId="0" fillId="77" borderId="16" xfId="0" applyFill="1" applyBorder="1" applyAlignment="1">
      <alignment horizontal="center"/>
    </xf>
    <xf numFmtId="0" fontId="0" fillId="77" borderId="16" xfId="0" applyFont="1" applyFill="1" applyBorder="1" applyAlignment="1">
      <alignment horizontal="center"/>
    </xf>
    <xf numFmtId="49" fontId="0" fillId="77" borderId="16" xfId="0" applyNumberFormat="1" applyFill="1" applyBorder="1" applyAlignment="1">
      <alignment horizontal="center" vertical="center"/>
    </xf>
    <xf numFmtId="10" fontId="67" fillId="77" borderId="31" xfId="45" applyNumberFormat="1" applyFont="1" applyFill="1" applyBorder="1" applyAlignment="1" applyProtection="1">
      <alignment horizontal="center" vertical="center" wrapText="1"/>
    </xf>
    <xf numFmtId="0" fontId="67" fillId="69" borderId="31" xfId="0" applyFont="1" applyFill="1" applyBorder="1" applyAlignment="1">
      <alignment horizontal="center" vertical="center"/>
    </xf>
    <xf numFmtId="166" fontId="0" fillId="28" borderId="44" xfId="0" applyNumberFormat="1" applyFont="1" applyFill="1" applyBorder="1" applyAlignment="1">
      <alignment horizontal="center" vertical="center"/>
    </xf>
    <xf numFmtId="166" fontId="70" fillId="28" borderId="16" xfId="0" applyNumberFormat="1" applyFont="1" applyFill="1" applyBorder="1" applyAlignment="1">
      <alignment horizontal="left" vertical="center"/>
    </xf>
    <xf numFmtId="0" fontId="0" fillId="28" borderId="16" xfId="0" applyFill="1" applyBorder="1" applyAlignment="1">
      <alignment horizontal="center" vertical="center"/>
    </xf>
    <xf numFmtId="49" fontId="0" fillId="28" borderId="16" xfId="0" applyNumberFormat="1" applyFill="1" applyBorder="1" applyAlignment="1">
      <alignment horizontal="center"/>
    </xf>
    <xf numFmtId="0" fontId="70" fillId="28" borderId="16" xfId="0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 vertical="center"/>
    </xf>
    <xf numFmtId="49" fontId="0" fillId="28" borderId="16" xfId="0" applyNumberFormat="1" applyFill="1" applyBorder="1" applyAlignment="1">
      <alignment horizontal="center" vertical="center"/>
    </xf>
    <xf numFmtId="166" fontId="0" fillId="0" borderId="0" xfId="0" applyNumberFormat="1" applyFill="1" applyBorder="1" applyAlignment="1">
      <alignment horizontal="left" vertical="center"/>
    </xf>
    <xf numFmtId="0" fontId="69" fillId="0" borderId="0" xfId="0" applyFont="1" applyFill="1" applyBorder="1" applyAlignment="1">
      <alignment horizontal="center"/>
    </xf>
    <xf numFmtId="0" fontId="67" fillId="74" borderId="16" xfId="0" applyFont="1" applyFill="1" applyBorder="1" applyAlignment="1">
      <alignment horizontal="right"/>
    </xf>
    <xf numFmtId="0" fontId="0" fillId="69" borderId="31" xfId="0" applyFont="1" applyFill="1" applyBorder="1" applyAlignment="1">
      <alignment horizontal="center"/>
    </xf>
    <xf numFmtId="166" fontId="0" fillId="69" borderId="31" xfId="0" applyNumberFormat="1" applyFont="1" applyFill="1" applyBorder="1" applyAlignment="1">
      <alignment horizontal="center" vertical="center"/>
    </xf>
    <xf numFmtId="0" fontId="70" fillId="69" borderId="31" xfId="0" applyFont="1" applyFill="1" applyBorder="1"/>
    <xf numFmtId="0" fontId="0" fillId="69" borderId="31" xfId="0" applyFill="1" applyBorder="1" applyAlignment="1">
      <alignment horizontal="center"/>
    </xf>
    <xf numFmtId="166" fontId="24" fillId="69" borderId="31" xfId="0" applyNumberFormat="1" applyFont="1" applyFill="1" applyBorder="1" applyAlignment="1">
      <alignment horizontal="center" vertical="center"/>
    </xf>
    <xf numFmtId="0" fontId="70" fillId="28" borderId="16" xfId="0" applyFont="1" applyFill="1" applyBorder="1"/>
    <xf numFmtId="166" fontId="24" fillId="28" borderId="16" xfId="0" applyNumberFormat="1" applyFont="1" applyFill="1" applyBorder="1" applyAlignment="1">
      <alignment horizontal="center" vertical="center"/>
    </xf>
    <xf numFmtId="0" fontId="4" fillId="69" borderId="31" xfId="0" applyFont="1" applyFill="1" applyBorder="1" applyAlignment="1">
      <alignment horizontal="center"/>
    </xf>
    <xf numFmtId="0" fontId="69" fillId="69" borderId="31" xfId="0" applyFont="1" applyFill="1" applyBorder="1"/>
    <xf numFmtId="16" fontId="0" fillId="69" borderId="31" xfId="0" applyNumberFormat="1" applyFont="1" applyFill="1" applyBorder="1" applyAlignment="1">
      <alignment horizontal="right"/>
    </xf>
    <xf numFmtId="0" fontId="4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67" fillId="0" borderId="16" xfId="45" applyNumberFormat="1" applyFont="1" applyFill="1" applyBorder="1" applyAlignment="1" applyProtection="1">
      <alignment horizontal="center" vertical="center" wrapText="1"/>
    </xf>
    <xf numFmtId="16" fontId="0" fillId="0" borderId="16" xfId="0" applyNumberFormat="1" applyFill="1" applyBorder="1" applyAlignment="1">
      <alignment horizontal="right"/>
    </xf>
    <xf numFmtId="0" fontId="69" fillId="28" borderId="16" xfId="0" applyFont="1" applyFill="1" applyBorder="1"/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66" borderId="0" xfId="0" applyFill="1" applyAlignment="1">
      <alignment horizontal="center"/>
    </xf>
    <xf numFmtId="0" fontId="0" fillId="69" borderId="45" xfId="0" applyFont="1" applyFill="1" applyBorder="1" applyAlignment="1">
      <alignment horizontal="center" vertical="center"/>
    </xf>
    <xf numFmtId="0" fontId="0" fillId="69" borderId="44" xfId="0" applyFont="1" applyFill="1" applyBorder="1" applyAlignment="1">
      <alignment horizontal="center" vertical="center"/>
    </xf>
    <xf numFmtId="168" fontId="24" fillId="69" borderId="31" xfId="0" applyNumberFormat="1" applyFont="1" applyFill="1" applyBorder="1" applyAlignment="1">
      <alignment horizontal="center" vertical="center" wrapText="1"/>
    </xf>
    <xf numFmtId="168" fontId="24" fillId="69" borderId="44" xfId="0" applyNumberFormat="1" applyFont="1" applyFill="1" applyBorder="1" applyAlignment="1">
      <alignment horizontal="center" vertical="center" wrapText="1"/>
    </xf>
    <xf numFmtId="166" fontId="0" fillId="69" borderId="45" xfId="0" applyNumberFormat="1" applyFont="1" applyFill="1" applyBorder="1" applyAlignment="1">
      <alignment horizontal="center" vertical="center"/>
    </xf>
    <xf numFmtId="166" fontId="0" fillId="69" borderId="44" xfId="0" applyNumberFormat="1" applyFont="1" applyFill="1" applyBorder="1" applyAlignment="1">
      <alignment horizontal="center" vertical="center"/>
    </xf>
    <xf numFmtId="0" fontId="0" fillId="69" borderId="45" xfId="0" applyFill="1" applyBorder="1" applyAlignment="1">
      <alignment horizontal="center" vertical="center"/>
    </xf>
    <xf numFmtId="168" fontId="0" fillId="71" borderId="31" xfId="0" applyNumberFormat="1" applyFont="1" applyFill="1" applyBorder="1" applyAlignment="1">
      <alignment horizontal="center" vertical="center" wrapText="1"/>
    </xf>
    <xf numFmtId="168" fontId="0" fillId="71" borderId="44" xfId="0" applyNumberFormat="1" applyFont="1" applyFill="1" applyBorder="1" applyAlignment="1">
      <alignment horizontal="center" vertical="center" wrapText="1"/>
    </xf>
    <xf numFmtId="0" fontId="0" fillId="71" borderId="31" xfId="0" applyFont="1" applyFill="1" applyBorder="1" applyAlignment="1">
      <alignment horizontal="center" vertical="center"/>
    </xf>
    <xf numFmtId="0" fontId="0" fillId="71" borderId="44" xfId="0" applyFont="1" applyFill="1" applyBorder="1" applyAlignment="1">
      <alignment horizontal="center" vertical="center"/>
    </xf>
    <xf numFmtId="166" fontId="0" fillId="71" borderId="45" xfId="0" applyNumberFormat="1" applyFont="1" applyFill="1" applyBorder="1" applyAlignment="1">
      <alignment horizontal="center" vertical="center"/>
    </xf>
    <xf numFmtId="166" fontId="0" fillId="71" borderId="44" xfId="0" applyNumberFormat="1" applyFont="1" applyFill="1" applyBorder="1" applyAlignment="1">
      <alignment horizontal="center" vertical="center"/>
    </xf>
    <xf numFmtId="0" fontId="0" fillId="71" borderId="45" xfId="0" applyFill="1" applyBorder="1" applyAlignment="1">
      <alignment horizontal="center" vertical="center"/>
    </xf>
    <xf numFmtId="0" fontId="0" fillId="71" borderId="45" xfId="0" applyFont="1" applyFill="1" applyBorder="1" applyAlignment="1">
      <alignment horizontal="center" vertical="center"/>
    </xf>
    <xf numFmtId="168" fontId="67" fillId="69" borderId="31" xfId="0" applyNumberFormat="1" applyFont="1" applyFill="1" applyBorder="1" applyAlignment="1">
      <alignment horizontal="center" vertical="center" wrapText="1"/>
    </xf>
    <xf numFmtId="168" fontId="67" fillId="69" borderId="44" xfId="0" applyNumberFormat="1" applyFont="1" applyFill="1" applyBorder="1" applyAlignment="1">
      <alignment horizontal="center" vertical="center" wrapText="1"/>
    </xf>
    <xf numFmtId="166" fontId="67" fillId="69" borderId="45" xfId="0" applyNumberFormat="1" applyFont="1" applyFill="1" applyBorder="1" applyAlignment="1">
      <alignment horizontal="center" vertical="center"/>
    </xf>
    <xf numFmtId="166" fontId="67" fillId="69" borderId="44" xfId="0" applyNumberFormat="1" applyFont="1" applyFill="1" applyBorder="1" applyAlignment="1">
      <alignment horizontal="center" vertical="center"/>
    </xf>
    <xf numFmtId="0" fontId="67" fillId="69" borderId="31" xfId="0" applyFont="1" applyFill="1" applyBorder="1" applyAlignment="1">
      <alignment horizontal="center" vertical="center"/>
    </xf>
    <xf numFmtId="0" fontId="67" fillId="69" borderId="44" xfId="0" applyFont="1" applyFill="1" applyBorder="1" applyAlignment="1">
      <alignment horizontal="center" vertical="center"/>
    </xf>
    <xf numFmtId="0" fontId="67" fillId="69" borderId="45" xfId="0" applyFont="1" applyFill="1" applyBorder="1" applyAlignment="1">
      <alignment horizontal="center" vertical="center"/>
    </xf>
    <xf numFmtId="0" fontId="0" fillId="28" borderId="45" xfId="0" applyFont="1" applyFill="1" applyBorder="1" applyAlignment="1">
      <alignment horizontal="center" vertical="center"/>
    </xf>
    <xf numFmtId="0" fontId="0" fillId="28" borderId="44" xfId="0" applyFont="1" applyFill="1" applyBorder="1" applyAlignment="1">
      <alignment horizontal="center" vertical="center"/>
    </xf>
    <xf numFmtId="168" fontId="0" fillId="28" borderId="31" xfId="0" applyNumberFormat="1" applyFont="1" applyFill="1" applyBorder="1" applyAlignment="1">
      <alignment horizontal="center" vertical="center" wrapText="1"/>
    </xf>
    <xf numFmtId="168" fontId="0" fillId="28" borderId="44" xfId="0" applyNumberFormat="1" applyFont="1" applyFill="1" applyBorder="1" applyAlignment="1">
      <alignment horizontal="center" vertical="center" wrapText="1"/>
    </xf>
    <xf numFmtId="0" fontId="0" fillId="28" borderId="31" xfId="0" applyFont="1" applyFill="1" applyBorder="1" applyAlignment="1">
      <alignment horizontal="center" vertical="center"/>
    </xf>
    <xf numFmtId="166" fontId="0" fillId="28" borderId="45" xfId="0" applyNumberFormat="1" applyFont="1" applyFill="1" applyBorder="1" applyAlignment="1">
      <alignment horizontal="center" vertical="center"/>
    </xf>
    <xf numFmtId="166" fontId="0" fillId="28" borderId="44" xfId="0" applyNumberFormat="1" applyFont="1" applyFill="1" applyBorder="1" applyAlignment="1">
      <alignment horizontal="center" vertical="center"/>
    </xf>
    <xf numFmtId="0" fontId="0" fillId="28" borderId="45" xfId="0" applyFill="1" applyBorder="1" applyAlignment="1">
      <alignment horizontal="center" vertical="center"/>
    </xf>
  </cellXfs>
  <cellStyles count="201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 7 2" xfId="200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" xfId="199" builtinId="5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210</xdr:row>
      <xdr:rowOff>123824</xdr:rowOff>
    </xdr:from>
    <xdr:to>
      <xdr:col>11</xdr:col>
      <xdr:colOff>323850</xdr:colOff>
      <xdr:row>225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215</xdr:row>
      <xdr:rowOff>123825</xdr:rowOff>
    </xdr:from>
    <xdr:to>
      <xdr:col>4</xdr:col>
      <xdr:colOff>523875</xdr:colOff>
      <xdr:row>220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342028" y="35354558"/>
          <a:ext cx="3963521" cy="76144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13177" y="35343353"/>
          <a:ext cx="1860737" cy="57542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595754</xdr:colOff>
      <xdr:row>510</xdr:row>
      <xdr:rowOff>78440</xdr:rowOff>
    </xdr:from>
    <xdr:to>
      <xdr:col>12</xdr:col>
      <xdr:colOff>448397</xdr:colOff>
      <xdr:row>516</xdr:row>
      <xdr:rowOff>25609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6" y="80828028"/>
          <a:ext cx="3516966" cy="888463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157442</xdr:colOff>
      <xdr:row>512</xdr:row>
      <xdr:rowOff>44824</xdr:rowOff>
    </xdr:from>
    <xdr:to>
      <xdr:col>4</xdr:col>
      <xdr:colOff>109817</xdr:colOff>
      <xdr:row>515</xdr:row>
      <xdr:rowOff>149598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9295" y="81735706"/>
          <a:ext cx="2574551" cy="57542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27"/>
  <sheetViews>
    <sheetView tabSelected="1" workbookViewId="0">
      <selection activeCell="B10" sqref="B10"/>
    </sheetView>
  </sheetViews>
  <sheetFormatPr defaultColWidth="9.140625"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43672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5">
        <v>3</v>
      </c>
      <c r="C15" s="96" t="s">
        <v>8</v>
      </c>
      <c r="D15" s="17" t="s">
        <v>9</v>
      </c>
    </row>
    <row r="16" spans="1:12">
      <c r="B16" s="90">
        <v>4</v>
      </c>
      <c r="C16" s="97" t="s">
        <v>10</v>
      </c>
      <c r="D16" s="108" t="s">
        <v>11</v>
      </c>
    </row>
    <row r="17" spans="2:11">
      <c r="B17" s="90">
        <v>5</v>
      </c>
      <c r="C17" s="97" t="s">
        <v>330</v>
      </c>
      <c r="D17" s="67"/>
    </row>
    <row r="27" spans="2:11">
      <c r="K27" s="1" t="s">
        <v>3291</v>
      </c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36"/>
  <sheetViews>
    <sheetView zoomScale="85" zoomScaleNormal="85" workbookViewId="0">
      <pane ySplit="10" topLeftCell="A11" activePane="bottomLeft" state="frozen"/>
      <selection activeCell="C16" sqref="C16"/>
      <selection pane="bottomLeft" activeCell="C11" sqref="C11:O174"/>
    </sheetView>
  </sheetViews>
  <sheetFormatPr defaultColWidth="9.140625"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10.28515625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231</v>
      </c>
    </row>
    <row r="6" spans="1:15" ht="16.5" customHeight="1" thickBot="1">
      <c r="A6" s="21" t="s">
        <v>12</v>
      </c>
      <c r="B6" s="21"/>
      <c r="L6" s="10">
        <f>Main!B10</f>
        <v>43672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631" t="s">
        <v>13</v>
      </c>
      <c r="B9" s="633" t="s">
        <v>1894</v>
      </c>
      <c r="C9" s="633" t="s">
        <v>14</v>
      </c>
      <c r="D9" s="109" t="s">
        <v>15</v>
      </c>
      <c r="E9" s="23" t="s">
        <v>16</v>
      </c>
      <c r="F9" s="628" t="s">
        <v>17</v>
      </c>
      <c r="G9" s="629"/>
      <c r="H9" s="630"/>
      <c r="I9" s="628" t="s">
        <v>18</v>
      </c>
      <c r="J9" s="629"/>
      <c r="K9" s="630"/>
      <c r="L9" s="23"/>
      <c r="M9" s="24"/>
      <c r="N9" s="24"/>
      <c r="O9" s="24"/>
    </row>
    <row r="10" spans="1:15" ht="59.25" customHeight="1">
      <c r="A10" s="632"/>
      <c r="B10" s="634" t="s">
        <v>1894</v>
      </c>
      <c r="C10" s="634"/>
      <c r="D10" s="110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352</v>
      </c>
      <c r="O10" s="76" t="s">
        <v>2654</v>
      </c>
    </row>
    <row r="11" spans="1:15" ht="15">
      <c r="A11" s="128">
        <v>1</v>
      </c>
      <c r="B11" s="112" t="s">
        <v>1912</v>
      </c>
      <c r="C11" s="128" t="s">
        <v>3433</v>
      </c>
      <c r="D11" s="131">
        <v>29201.15</v>
      </c>
      <c r="E11" s="131">
        <v>29178.366666666669</v>
      </c>
      <c r="F11" s="132">
        <v>29044.033333333336</v>
      </c>
      <c r="G11" s="132">
        <v>28886.916666666668</v>
      </c>
      <c r="H11" s="132">
        <v>28752.583333333336</v>
      </c>
      <c r="I11" s="132">
        <v>29335.483333333337</v>
      </c>
      <c r="J11" s="132">
        <v>29469.816666666666</v>
      </c>
      <c r="K11" s="132">
        <v>29626.933333333338</v>
      </c>
      <c r="L11" s="130">
        <v>29312.7</v>
      </c>
      <c r="M11" s="130">
        <v>29021.25</v>
      </c>
      <c r="N11" s="145">
        <v>1407760</v>
      </c>
      <c r="O11" s="317">
        <v>-0.29057942531168424</v>
      </c>
    </row>
    <row r="12" spans="1:15" ht="15">
      <c r="A12" s="128">
        <v>2</v>
      </c>
      <c r="B12" s="112" t="s">
        <v>1912</v>
      </c>
      <c r="C12" s="128" t="s">
        <v>3434</v>
      </c>
      <c r="D12" s="133">
        <v>11301.05</v>
      </c>
      <c r="E12" s="133">
        <v>11322.466666666667</v>
      </c>
      <c r="F12" s="134">
        <v>11258.683333333334</v>
      </c>
      <c r="G12" s="134">
        <v>11216.316666666668</v>
      </c>
      <c r="H12" s="134">
        <v>11152.533333333335</v>
      </c>
      <c r="I12" s="134">
        <v>11364.833333333334</v>
      </c>
      <c r="J12" s="134">
        <v>11428.616666666667</v>
      </c>
      <c r="K12" s="134">
        <v>11470.983333333334</v>
      </c>
      <c r="L12" s="129">
        <v>11386.25</v>
      </c>
      <c r="M12" s="129">
        <v>11280.1</v>
      </c>
      <c r="N12" s="145">
        <v>17915850</v>
      </c>
      <c r="O12" s="317">
        <v>-0.18247620612121274</v>
      </c>
    </row>
    <row r="13" spans="1:15" ht="15">
      <c r="A13" s="128">
        <v>3</v>
      </c>
      <c r="B13" s="112" t="s">
        <v>1912</v>
      </c>
      <c r="C13" s="128" t="s">
        <v>3435</v>
      </c>
      <c r="D13" s="133">
        <v>15569</v>
      </c>
      <c r="E13" s="133">
        <v>15536.333333333334</v>
      </c>
      <c r="F13" s="134">
        <v>15477.666666666668</v>
      </c>
      <c r="G13" s="134">
        <v>15386.333333333334</v>
      </c>
      <c r="H13" s="134">
        <v>15327.666666666668</v>
      </c>
      <c r="I13" s="134">
        <v>15627.666666666668</v>
      </c>
      <c r="J13" s="134">
        <v>15686.333333333336</v>
      </c>
      <c r="K13" s="134">
        <v>15777.666666666668</v>
      </c>
      <c r="L13" s="129">
        <v>15595</v>
      </c>
      <c r="M13" s="129">
        <v>15445</v>
      </c>
      <c r="N13" s="145">
        <v>12350</v>
      </c>
      <c r="O13" s="317">
        <v>-0.28197674418604651</v>
      </c>
    </row>
    <row r="14" spans="1:15" ht="15">
      <c r="A14" s="128">
        <v>4</v>
      </c>
      <c r="B14" s="112" t="s">
        <v>1896</v>
      </c>
      <c r="C14" s="128" t="s">
        <v>28</v>
      </c>
      <c r="D14" s="133">
        <v>1581.4</v>
      </c>
      <c r="E14" s="133">
        <v>1585.3500000000001</v>
      </c>
      <c r="F14" s="134">
        <v>1565.2000000000003</v>
      </c>
      <c r="G14" s="134">
        <v>1549.0000000000002</v>
      </c>
      <c r="H14" s="134">
        <v>1528.8500000000004</v>
      </c>
      <c r="I14" s="134">
        <v>1601.5500000000002</v>
      </c>
      <c r="J14" s="134">
        <v>1621.7000000000003</v>
      </c>
      <c r="K14" s="134">
        <v>1637.9</v>
      </c>
      <c r="L14" s="129">
        <v>1605.5</v>
      </c>
      <c r="M14" s="129">
        <v>1569.15</v>
      </c>
      <c r="N14" s="145">
        <v>2071200</v>
      </c>
      <c r="O14" s="317">
        <v>-5.3728070175438597E-2</v>
      </c>
    </row>
    <row r="15" spans="1:15" ht="15">
      <c r="A15" s="128">
        <v>5</v>
      </c>
      <c r="B15" s="112" t="s">
        <v>1897</v>
      </c>
      <c r="C15" s="128" t="s">
        <v>29</v>
      </c>
      <c r="D15" s="133">
        <v>129.35</v>
      </c>
      <c r="E15" s="133">
        <v>129.38333333333333</v>
      </c>
      <c r="F15" s="134">
        <v>127.46666666666664</v>
      </c>
      <c r="G15" s="134">
        <v>125.58333333333331</v>
      </c>
      <c r="H15" s="134">
        <v>123.66666666666663</v>
      </c>
      <c r="I15" s="134">
        <v>131.26666666666665</v>
      </c>
      <c r="J15" s="134">
        <v>133.18333333333334</v>
      </c>
      <c r="K15" s="134">
        <v>135.06666666666666</v>
      </c>
      <c r="L15" s="129">
        <v>131.30000000000001</v>
      </c>
      <c r="M15" s="129">
        <v>127.5</v>
      </c>
      <c r="N15" s="145">
        <v>28692000</v>
      </c>
      <c r="O15" s="317">
        <v>-9.1565349544072944E-2</v>
      </c>
    </row>
    <row r="16" spans="1:15" ht="15">
      <c r="A16" s="128">
        <v>6</v>
      </c>
      <c r="B16" s="112" t="s">
        <v>1897</v>
      </c>
      <c r="C16" s="128" t="s">
        <v>30</v>
      </c>
      <c r="D16" s="133">
        <v>382.6</v>
      </c>
      <c r="E16" s="133">
        <v>383.18333333333334</v>
      </c>
      <c r="F16" s="134">
        <v>378.61666666666667</v>
      </c>
      <c r="G16" s="134">
        <v>374.63333333333333</v>
      </c>
      <c r="H16" s="134">
        <v>370.06666666666666</v>
      </c>
      <c r="I16" s="134">
        <v>387.16666666666669</v>
      </c>
      <c r="J16" s="134">
        <v>391.73333333333341</v>
      </c>
      <c r="K16" s="134">
        <v>395.7166666666667</v>
      </c>
      <c r="L16" s="129">
        <v>387.75</v>
      </c>
      <c r="M16" s="129">
        <v>379.2</v>
      </c>
      <c r="N16" s="145">
        <v>15502500</v>
      </c>
      <c r="O16" s="317">
        <v>-4.8926380368098162E-2</v>
      </c>
    </row>
    <row r="17" spans="1:15" ht="15">
      <c r="A17" s="128">
        <v>7</v>
      </c>
      <c r="B17" s="112" t="s">
        <v>1898</v>
      </c>
      <c r="C17" s="128" t="s">
        <v>31</v>
      </c>
      <c r="D17" s="133">
        <v>62.15</v>
      </c>
      <c r="E17" s="133">
        <v>62.15</v>
      </c>
      <c r="F17" s="134">
        <v>60.2</v>
      </c>
      <c r="G17" s="134">
        <v>58.250000000000007</v>
      </c>
      <c r="H17" s="134">
        <v>56.300000000000011</v>
      </c>
      <c r="I17" s="134">
        <v>64.099999999999994</v>
      </c>
      <c r="J17" s="134">
        <v>66.05</v>
      </c>
      <c r="K17" s="134">
        <v>67.999999999999986</v>
      </c>
      <c r="L17" s="129">
        <v>64.099999999999994</v>
      </c>
      <c r="M17" s="129">
        <v>60.2</v>
      </c>
      <c r="N17" s="145">
        <v>114120000</v>
      </c>
      <c r="O17" s="317">
        <v>-0.12255881900661234</v>
      </c>
    </row>
    <row r="18" spans="1:15" ht="15">
      <c r="A18" s="128">
        <v>8</v>
      </c>
      <c r="B18" s="112" t="s">
        <v>1901</v>
      </c>
      <c r="C18" s="128" t="s">
        <v>184</v>
      </c>
      <c r="D18" s="133">
        <v>631.25</v>
      </c>
      <c r="E18" s="133">
        <v>628.15</v>
      </c>
      <c r="F18" s="134">
        <v>622.65</v>
      </c>
      <c r="G18" s="134">
        <v>614.04999999999995</v>
      </c>
      <c r="H18" s="134">
        <v>608.54999999999995</v>
      </c>
      <c r="I18" s="134">
        <v>636.75</v>
      </c>
      <c r="J18" s="134">
        <v>642.25</v>
      </c>
      <c r="K18" s="134">
        <v>650.85</v>
      </c>
      <c r="L18" s="129">
        <v>633.65</v>
      </c>
      <c r="M18" s="129">
        <v>619.54999999999995</v>
      </c>
      <c r="N18" s="145">
        <v>1491700</v>
      </c>
      <c r="O18" s="317">
        <v>-7.8685689580631213E-2</v>
      </c>
    </row>
    <row r="19" spans="1:15" ht="15">
      <c r="A19" s="128">
        <v>9</v>
      </c>
      <c r="B19" s="112" t="s">
        <v>1896</v>
      </c>
      <c r="C19" s="128" t="s">
        <v>33</v>
      </c>
      <c r="D19" s="133">
        <v>215.15</v>
      </c>
      <c r="E19" s="133">
        <v>215.98333333333335</v>
      </c>
      <c r="F19" s="134">
        <v>210.81666666666669</v>
      </c>
      <c r="G19" s="134">
        <v>206.48333333333335</v>
      </c>
      <c r="H19" s="134">
        <v>201.31666666666669</v>
      </c>
      <c r="I19" s="134">
        <v>220.31666666666669</v>
      </c>
      <c r="J19" s="134">
        <v>225.48333333333332</v>
      </c>
      <c r="K19" s="134">
        <v>229.81666666666669</v>
      </c>
      <c r="L19" s="129">
        <v>221.15</v>
      </c>
      <c r="M19" s="129">
        <v>211.65</v>
      </c>
      <c r="N19" s="145">
        <v>18170000</v>
      </c>
      <c r="O19" s="317">
        <v>-4.1793012524719841E-2</v>
      </c>
    </row>
    <row r="20" spans="1:15" ht="15">
      <c r="A20" s="128">
        <v>10</v>
      </c>
      <c r="B20" s="112" t="s">
        <v>1897</v>
      </c>
      <c r="C20" s="128" t="s">
        <v>35</v>
      </c>
      <c r="D20" s="133">
        <v>1352.2</v>
      </c>
      <c r="E20" s="133">
        <v>1344.3666666666668</v>
      </c>
      <c r="F20" s="134">
        <v>1330.8333333333335</v>
      </c>
      <c r="G20" s="134">
        <v>1309.4666666666667</v>
      </c>
      <c r="H20" s="134">
        <v>1295.9333333333334</v>
      </c>
      <c r="I20" s="134">
        <v>1365.7333333333336</v>
      </c>
      <c r="J20" s="134">
        <v>1379.2666666666669</v>
      </c>
      <c r="K20" s="134">
        <v>1400.6333333333337</v>
      </c>
      <c r="L20" s="129">
        <v>1357.9</v>
      </c>
      <c r="M20" s="129">
        <v>1323</v>
      </c>
      <c r="N20" s="145">
        <v>1401500</v>
      </c>
      <c r="O20" s="317">
        <v>-0.1154938466393184</v>
      </c>
    </row>
    <row r="21" spans="1:15" ht="15">
      <c r="A21" s="128">
        <v>11</v>
      </c>
      <c r="B21" s="112" t="s">
        <v>1901</v>
      </c>
      <c r="C21" s="128" t="s">
        <v>36</v>
      </c>
      <c r="D21" s="133">
        <v>162.4</v>
      </c>
      <c r="E21" s="133">
        <v>163.38333333333333</v>
      </c>
      <c r="F21" s="134">
        <v>160.66666666666666</v>
      </c>
      <c r="G21" s="134">
        <v>158.93333333333334</v>
      </c>
      <c r="H21" s="134">
        <v>156.21666666666667</v>
      </c>
      <c r="I21" s="134">
        <v>165.11666666666665</v>
      </c>
      <c r="J21" s="134">
        <v>167.83333333333334</v>
      </c>
      <c r="K21" s="134">
        <v>169.56666666666663</v>
      </c>
      <c r="L21" s="129">
        <v>166.1</v>
      </c>
      <c r="M21" s="129">
        <v>161.65</v>
      </c>
      <c r="N21" s="145">
        <v>8955000</v>
      </c>
      <c r="O21" s="317">
        <v>-0.22648354495983417</v>
      </c>
    </row>
    <row r="22" spans="1:15" ht="15">
      <c r="A22" s="128">
        <v>12</v>
      </c>
      <c r="B22" s="112" t="s">
        <v>1895</v>
      </c>
      <c r="C22" s="128" t="s">
        <v>37</v>
      </c>
      <c r="D22" s="133">
        <v>56.7</v>
      </c>
      <c r="E22" s="133">
        <v>57.15</v>
      </c>
      <c r="F22" s="134">
        <v>55.599999999999994</v>
      </c>
      <c r="G22" s="134">
        <v>54.499999999999993</v>
      </c>
      <c r="H22" s="134">
        <v>52.949999999999989</v>
      </c>
      <c r="I22" s="134">
        <v>58.25</v>
      </c>
      <c r="J22" s="134">
        <v>59.8</v>
      </c>
      <c r="K22" s="134">
        <v>60.900000000000006</v>
      </c>
      <c r="L22" s="129">
        <v>58.7</v>
      </c>
      <c r="M22" s="129">
        <v>56.05</v>
      </c>
      <c r="N22" s="145">
        <v>7956000</v>
      </c>
      <c r="O22" s="317">
        <v>-7.8526754690757469E-2</v>
      </c>
    </row>
    <row r="23" spans="1:15" ht="15">
      <c r="A23" s="128">
        <v>13</v>
      </c>
      <c r="B23" s="112" t="s">
        <v>1901</v>
      </c>
      <c r="C23" s="128" t="s">
        <v>38</v>
      </c>
      <c r="D23" s="133">
        <v>72.599999999999994</v>
      </c>
      <c r="E23" s="133">
        <v>72.666666666666671</v>
      </c>
      <c r="F23" s="134">
        <v>71.833333333333343</v>
      </c>
      <c r="G23" s="134">
        <v>71.066666666666677</v>
      </c>
      <c r="H23" s="134">
        <v>70.233333333333348</v>
      </c>
      <c r="I23" s="134">
        <v>73.433333333333337</v>
      </c>
      <c r="J23" s="134">
        <v>74.26666666666668</v>
      </c>
      <c r="K23" s="134">
        <v>75.033333333333331</v>
      </c>
      <c r="L23" s="129">
        <v>73.5</v>
      </c>
      <c r="M23" s="129">
        <v>71.900000000000006</v>
      </c>
      <c r="N23" s="145">
        <v>79002000</v>
      </c>
      <c r="O23" s="317">
        <v>-6.3979526551503518E-2</v>
      </c>
    </row>
    <row r="24" spans="1:15" ht="15">
      <c r="A24" s="128">
        <v>14</v>
      </c>
      <c r="B24" s="112" t="s">
        <v>1902</v>
      </c>
      <c r="C24" s="128" t="s">
        <v>39</v>
      </c>
      <c r="D24" s="133">
        <v>1500.85</v>
      </c>
      <c r="E24" s="133">
        <v>1491.5833333333333</v>
      </c>
      <c r="F24" s="134">
        <v>1474.8166666666666</v>
      </c>
      <c r="G24" s="134">
        <v>1448.7833333333333</v>
      </c>
      <c r="H24" s="134">
        <v>1432.0166666666667</v>
      </c>
      <c r="I24" s="134">
        <v>1517.6166666666666</v>
      </c>
      <c r="J24" s="134">
        <v>1534.3833333333334</v>
      </c>
      <c r="K24" s="134">
        <v>1560.4166666666665</v>
      </c>
      <c r="L24" s="129">
        <v>1508.35</v>
      </c>
      <c r="M24" s="129">
        <v>1465.55</v>
      </c>
      <c r="N24" s="145">
        <v>6522600</v>
      </c>
      <c r="O24" s="317">
        <v>-6.6866952789699577E-2</v>
      </c>
    </row>
    <row r="25" spans="1:15" ht="15">
      <c r="A25" s="128">
        <v>15</v>
      </c>
      <c r="B25" s="112" t="s">
        <v>1899</v>
      </c>
      <c r="C25" s="128" t="s">
        <v>40</v>
      </c>
      <c r="D25" s="133">
        <v>556.65</v>
      </c>
      <c r="E25" s="133">
        <v>558.18333333333328</v>
      </c>
      <c r="F25" s="134">
        <v>551.56666666666661</v>
      </c>
      <c r="G25" s="134">
        <v>546.48333333333335</v>
      </c>
      <c r="H25" s="134">
        <v>539.86666666666667</v>
      </c>
      <c r="I25" s="134">
        <v>563.26666666666654</v>
      </c>
      <c r="J25" s="134">
        <v>569.8833333333331</v>
      </c>
      <c r="K25" s="134">
        <v>574.96666666666647</v>
      </c>
      <c r="L25" s="129">
        <v>564.79999999999995</v>
      </c>
      <c r="M25" s="129">
        <v>553.1</v>
      </c>
      <c r="N25" s="145">
        <v>16483000</v>
      </c>
      <c r="O25" s="317">
        <v>-4.0514581756796085E-2</v>
      </c>
    </row>
    <row r="26" spans="1:15" ht="15">
      <c r="A26" s="128">
        <v>16</v>
      </c>
      <c r="B26" s="112" t="s">
        <v>1900</v>
      </c>
      <c r="C26" s="128" t="s">
        <v>41</v>
      </c>
      <c r="D26" s="133">
        <v>727.65</v>
      </c>
      <c r="E26" s="133">
        <v>722.68333333333339</v>
      </c>
      <c r="F26" s="134">
        <v>715.36666666666679</v>
      </c>
      <c r="G26" s="134">
        <v>703.08333333333337</v>
      </c>
      <c r="H26" s="134">
        <v>695.76666666666677</v>
      </c>
      <c r="I26" s="134">
        <v>734.96666666666681</v>
      </c>
      <c r="J26" s="134">
        <v>742.28333333333342</v>
      </c>
      <c r="K26" s="134">
        <v>754.56666666666683</v>
      </c>
      <c r="L26" s="129">
        <v>730</v>
      </c>
      <c r="M26" s="129">
        <v>710.4</v>
      </c>
      <c r="N26" s="145">
        <v>48042000</v>
      </c>
      <c r="O26" s="317">
        <v>-8.0796252927400475E-2</v>
      </c>
    </row>
    <row r="27" spans="1:15" ht="15">
      <c r="A27" s="128">
        <v>17</v>
      </c>
      <c r="B27" s="112" t="s">
        <v>1901</v>
      </c>
      <c r="C27" s="128" t="s">
        <v>42</v>
      </c>
      <c r="D27" s="133">
        <v>2562.25</v>
      </c>
      <c r="E27" s="133">
        <v>2558.15</v>
      </c>
      <c r="F27" s="134">
        <v>2532.4</v>
      </c>
      <c r="G27" s="134">
        <v>2502.5500000000002</v>
      </c>
      <c r="H27" s="134">
        <v>2476.8000000000002</v>
      </c>
      <c r="I27" s="134">
        <v>2588</v>
      </c>
      <c r="J27" s="134">
        <v>2613.75</v>
      </c>
      <c r="K27" s="134">
        <v>2643.6</v>
      </c>
      <c r="L27" s="129">
        <v>2583.9</v>
      </c>
      <c r="M27" s="129">
        <v>2528.3000000000002</v>
      </c>
      <c r="N27" s="145">
        <v>2225250</v>
      </c>
      <c r="O27" s="317">
        <v>-0.11670139922596011</v>
      </c>
    </row>
    <row r="28" spans="1:15" ht="15">
      <c r="A28" s="128">
        <v>18</v>
      </c>
      <c r="B28" s="112" t="s">
        <v>1903</v>
      </c>
      <c r="C28" s="128" t="s">
        <v>186</v>
      </c>
      <c r="D28" s="133">
        <v>6825.45</v>
      </c>
      <c r="E28" s="133">
        <v>6946.8499999999995</v>
      </c>
      <c r="F28" s="134">
        <v>6686.5999999999985</v>
      </c>
      <c r="G28" s="134">
        <v>6547.7499999999991</v>
      </c>
      <c r="H28" s="134">
        <v>6287.4999999999982</v>
      </c>
      <c r="I28" s="134">
        <v>7085.6999999999989</v>
      </c>
      <c r="J28" s="134">
        <v>7345.9500000000007</v>
      </c>
      <c r="K28" s="134">
        <v>7484.7999999999993</v>
      </c>
      <c r="L28" s="129">
        <v>7207.1</v>
      </c>
      <c r="M28" s="129">
        <v>6808</v>
      </c>
      <c r="N28" s="145">
        <v>915000</v>
      </c>
      <c r="O28" s="317">
        <v>4.7210300429184553E-2</v>
      </c>
    </row>
    <row r="29" spans="1:15" ht="15">
      <c r="A29" s="128">
        <v>19</v>
      </c>
      <c r="B29" s="112" t="s">
        <v>1903</v>
      </c>
      <c r="C29" s="128" t="s">
        <v>185</v>
      </c>
      <c r="D29" s="133">
        <v>3057.35</v>
      </c>
      <c r="E29" s="133">
        <v>3102.5333333333333</v>
      </c>
      <c r="F29" s="134">
        <v>2949.9666666666667</v>
      </c>
      <c r="G29" s="134">
        <v>2842.5833333333335</v>
      </c>
      <c r="H29" s="134">
        <v>2690.0166666666669</v>
      </c>
      <c r="I29" s="134">
        <v>3209.9166666666665</v>
      </c>
      <c r="J29" s="134">
        <v>3362.4833333333331</v>
      </c>
      <c r="K29" s="134">
        <v>3469.8666666666663</v>
      </c>
      <c r="L29" s="129">
        <v>3255.1</v>
      </c>
      <c r="M29" s="129">
        <v>2995.15</v>
      </c>
      <c r="N29" s="145">
        <v>7556000</v>
      </c>
      <c r="O29" s="317">
        <v>0.10779606348275483</v>
      </c>
    </row>
    <row r="30" spans="1:15" ht="15">
      <c r="A30" s="128">
        <v>20</v>
      </c>
      <c r="B30" s="112" t="s">
        <v>1901</v>
      </c>
      <c r="C30" s="128" t="s">
        <v>513</v>
      </c>
      <c r="D30" s="133">
        <v>722.9</v>
      </c>
      <c r="E30" s="133">
        <v>718.5</v>
      </c>
      <c r="F30" s="134">
        <v>710.1</v>
      </c>
      <c r="G30" s="134">
        <v>697.30000000000007</v>
      </c>
      <c r="H30" s="134">
        <v>688.90000000000009</v>
      </c>
      <c r="I30" s="134">
        <v>731.3</v>
      </c>
      <c r="J30" s="134">
        <v>739.7</v>
      </c>
      <c r="K30" s="134">
        <v>752.49999999999989</v>
      </c>
      <c r="L30" s="129">
        <v>726.9</v>
      </c>
      <c r="M30" s="129">
        <v>705.7</v>
      </c>
      <c r="N30" s="145">
        <v>1825600</v>
      </c>
      <c r="O30" s="317">
        <v>-5.7024793388429751E-2</v>
      </c>
    </row>
    <row r="31" spans="1:15" ht="15">
      <c r="A31" s="128">
        <v>21</v>
      </c>
      <c r="B31" s="112" t="s">
        <v>1900</v>
      </c>
      <c r="C31" s="128" t="s">
        <v>43</v>
      </c>
      <c r="D31" s="133">
        <v>110</v>
      </c>
      <c r="E31" s="133">
        <v>110.06666666666668</v>
      </c>
      <c r="F31" s="134">
        <v>108.58333333333336</v>
      </c>
      <c r="G31" s="134">
        <v>107.16666666666669</v>
      </c>
      <c r="H31" s="134">
        <v>105.68333333333337</v>
      </c>
      <c r="I31" s="134">
        <v>111.48333333333335</v>
      </c>
      <c r="J31" s="134">
        <v>112.96666666666667</v>
      </c>
      <c r="K31" s="134">
        <v>114.38333333333334</v>
      </c>
      <c r="L31" s="129">
        <v>111.55</v>
      </c>
      <c r="M31" s="129">
        <v>108.65</v>
      </c>
      <c r="N31" s="145">
        <v>55984500</v>
      </c>
      <c r="O31" s="317">
        <v>-4.2779102869893053E-2</v>
      </c>
    </row>
    <row r="32" spans="1:15" ht="15">
      <c r="A32" s="128">
        <v>22</v>
      </c>
      <c r="B32" s="112" t="s">
        <v>1900</v>
      </c>
      <c r="C32" s="128" t="s">
        <v>44</v>
      </c>
      <c r="D32" s="133">
        <v>75.25</v>
      </c>
      <c r="E32" s="133">
        <v>75.833333333333329</v>
      </c>
      <c r="F32" s="134">
        <v>73.86666666666666</v>
      </c>
      <c r="G32" s="134">
        <v>72.483333333333334</v>
      </c>
      <c r="H32" s="134">
        <v>70.516666666666666</v>
      </c>
      <c r="I32" s="134">
        <v>77.216666666666654</v>
      </c>
      <c r="J32" s="134">
        <v>79.183333333333323</v>
      </c>
      <c r="K32" s="134">
        <v>80.566666666666649</v>
      </c>
      <c r="L32" s="129">
        <v>77.8</v>
      </c>
      <c r="M32" s="129">
        <v>74.45</v>
      </c>
      <c r="N32" s="145">
        <v>27558000</v>
      </c>
      <c r="O32" s="317">
        <v>-7.7896004818309578E-2</v>
      </c>
    </row>
    <row r="33" spans="1:15" ht="15">
      <c r="A33" s="128">
        <v>23</v>
      </c>
      <c r="B33" s="112" t="s">
        <v>1902</v>
      </c>
      <c r="C33" s="128" t="s">
        <v>45</v>
      </c>
      <c r="D33" s="133">
        <v>1309.6500000000001</v>
      </c>
      <c r="E33" s="133">
        <v>1310.1833333333334</v>
      </c>
      <c r="F33" s="134">
        <v>1299.4666666666667</v>
      </c>
      <c r="G33" s="134">
        <v>1289.2833333333333</v>
      </c>
      <c r="H33" s="134">
        <v>1278.5666666666666</v>
      </c>
      <c r="I33" s="134">
        <v>1320.3666666666668</v>
      </c>
      <c r="J33" s="134">
        <v>1331.0833333333335</v>
      </c>
      <c r="K33" s="134">
        <v>1341.2666666666669</v>
      </c>
      <c r="L33" s="129">
        <v>1320.9</v>
      </c>
      <c r="M33" s="129">
        <v>1300</v>
      </c>
      <c r="N33" s="145">
        <v>2613050</v>
      </c>
      <c r="O33" s="317">
        <v>-0.11724266072092158</v>
      </c>
    </row>
    <row r="34" spans="1:15" ht="15">
      <c r="A34" s="128">
        <v>24</v>
      </c>
      <c r="B34" s="112" t="s">
        <v>1905</v>
      </c>
      <c r="C34" s="128" t="s">
        <v>187</v>
      </c>
      <c r="D34" s="133">
        <v>97.8</v>
      </c>
      <c r="E34" s="133">
        <v>97.433333333333337</v>
      </c>
      <c r="F34" s="134">
        <v>96.166666666666671</v>
      </c>
      <c r="G34" s="134">
        <v>94.533333333333331</v>
      </c>
      <c r="H34" s="134">
        <v>93.266666666666666</v>
      </c>
      <c r="I34" s="134">
        <v>99.066666666666677</v>
      </c>
      <c r="J34" s="134">
        <v>100.33333333333333</v>
      </c>
      <c r="K34" s="134">
        <v>101.96666666666668</v>
      </c>
      <c r="L34" s="129">
        <v>98.7</v>
      </c>
      <c r="M34" s="129">
        <v>95.8</v>
      </c>
      <c r="N34" s="145">
        <v>30018000</v>
      </c>
      <c r="O34" s="317">
        <v>-0.14943896633798029</v>
      </c>
    </row>
    <row r="35" spans="1:15" ht="15">
      <c r="A35" s="128">
        <v>25</v>
      </c>
      <c r="B35" s="112" t="s">
        <v>1902</v>
      </c>
      <c r="C35" s="128" t="s">
        <v>543</v>
      </c>
      <c r="D35" s="133">
        <v>325.35000000000002</v>
      </c>
      <c r="E35" s="133">
        <v>325.76666666666671</v>
      </c>
      <c r="F35" s="134">
        <v>322.73333333333341</v>
      </c>
      <c r="G35" s="134">
        <v>320.11666666666667</v>
      </c>
      <c r="H35" s="134">
        <v>317.08333333333337</v>
      </c>
      <c r="I35" s="134">
        <v>328.38333333333344</v>
      </c>
      <c r="J35" s="134">
        <v>331.41666666666674</v>
      </c>
      <c r="K35" s="134">
        <v>334.03333333333347</v>
      </c>
      <c r="L35" s="129">
        <v>328.8</v>
      </c>
      <c r="M35" s="129">
        <v>323.14999999999998</v>
      </c>
      <c r="N35" s="145">
        <v>2259400</v>
      </c>
      <c r="O35" s="317">
        <v>-1.9436345966958211E-3</v>
      </c>
    </row>
    <row r="36" spans="1:15" ht="15">
      <c r="A36" s="128">
        <v>26</v>
      </c>
      <c r="B36" s="112" t="s">
        <v>1901</v>
      </c>
      <c r="C36" s="128" t="s">
        <v>46</v>
      </c>
      <c r="D36" s="133">
        <v>428</v>
      </c>
      <c r="E36" s="133">
        <v>429.66666666666669</v>
      </c>
      <c r="F36" s="134">
        <v>424.33333333333337</v>
      </c>
      <c r="G36" s="134">
        <v>420.66666666666669</v>
      </c>
      <c r="H36" s="134">
        <v>415.33333333333337</v>
      </c>
      <c r="I36" s="134">
        <v>433.33333333333337</v>
      </c>
      <c r="J36" s="134">
        <v>438.66666666666674</v>
      </c>
      <c r="K36" s="134">
        <v>442.33333333333337</v>
      </c>
      <c r="L36" s="129">
        <v>435</v>
      </c>
      <c r="M36" s="129">
        <v>426</v>
      </c>
      <c r="N36" s="145">
        <v>8065200</v>
      </c>
      <c r="O36" s="317">
        <v>-5.8023826208829711E-2</v>
      </c>
    </row>
    <row r="37" spans="1:15" ht="15">
      <c r="A37" s="128">
        <v>27</v>
      </c>
      <c r="B37" s="112" t="s">
        <v>1904</v>
      </c>
      <c r="C37" s="128" t="s">
        <v>47</v>
      </c>
      <c r="D37" s="133">
        <v>340.5</v>
      </c>
      <c r="E37" s="133">
        <v>340.7</v>
      </c>
      <c r="F37" s="134">
        <v>336.75</v>
      </c>
      <c r="G37" s="134">
        <v>333</v>
      </c>
      <c r="H37" s="134">
        <v>329.05</v>
      </c>
      <c r="I37" s="134">
        <v>344.45</v>
      </c>
      <c r="J37" s="134">
        <v>348.39999999999992</v>
      </c>
      <c r="K37" s="134">
        <v>352.15</v>
      </c>
      <c r="L37" s="129">
        <v>344.65</v>
      </c>
      <c r="M37" s="129">
        <v>336.95</v>
      </c>
      <c r="N37" s="145">
        <v>29988051</v>
      </c>
      <c r="O37" s="317">
        <v>-6.7407322127561592E-2</v>
      </c>
    </row>
    <row r="38" spans="1:15" ht="15">
      <c r="A38" s="128">
        <v>28</v>
      </c>
      <c r="B38" s="112" t="s">
        <v>1905</v>
      </c>
      <c r="C38" s="128" t="s">
        <v>48</v>
      </c>
      <c r="D38" s="133">
        <v>61.4</v>
      </c>
      <c r="E38" s="133">
        <v>61.566666666666663</v>
      </c>
      <c r="F38" s="134">
        <v>60.583333333333329</v>
      </c>
      <c r="G38" s="134">
        <v>59.766666666666666</v>
      </c>
      <c r="H38" s="134">
        <v>58.783333333333331</v>
      </c>
      <c r="I38" s="134">
        <v>62.383333333333326</v>
      </c>
      <c r="J38" s="134">
        <v>63.36666666666666</v>
      </c>
      <c r="K38" s="134">
        <v>64.183333333333323</v>
      </c>
      <c r="L38" s="129">
        <v>62.55</v>
      </c>
      <c r="M38" s="129">
        <v>60.75</v>
      </c>
      <c r="N38" s="145">
        <v>42825000</v>
      </c>
      <c r="O38" s="317">
        <v>-0.30687059966011165</v>
      </c>
    </row>
    <row r="39" spans="1:15" ht="15">
      <c r="A39" s="128">
        <v>29</v>
      </c>
      <c r="B39" s="112" t="s">
        <v>1899</v>
      </c>
      <c r="C39" s="128" t="s">
        <v>49</v>
      </c>
      <c r="D39" s="133">
        <v>239.85</v>
      </c>
      <c r="E39" s="133">
        <v>237.88333333333333</v>
      </c>
      <c r="F39" s="134">
        <v>234.56666666666666</v>
      </c>
      <c r="G39" s="134">
        <v>229.28333333333333</v>
      </c>
      <c r="H39" s="134">
        <v>225.96666666666667</v>
      </c>
      <c r="I39" s="134">
        <v>243.16666666666666</v>
      </c>
      <c r="J39" s="134">
        <v>246.48333333333332</v>
      </c>
      <c r="K39" s="134">
        <v>251.76666666666665</v>
      </c>
      <c r="L39" s="129">
        <v>241.2</v>
      </c>
      <c r="M39" s="129">
        <v>232.6</v>
      </c>
      <c r="N39" s="145">
        <v>10963800</v>
      </c>
      <c r="O39" s="317">
        <v>-4.5297805642633228E-2</v>
      </c>
    </row>
    <row r="40" spans="1:15" ht="15">
      <c r="A40" s="128">
        <v>30</v>
      </c>
      <c r="B40" s="112" t="s">
        <v>1901</v>
      </c>
      <c r="C40" s="128" t="s">
        <v>50</v>
      </c>
      <c r="D40" s="133">
        <v>14962.1</v>
      </c>
      <c r="E40" s="133">
        <v>14867.300000000001</v>
      </c>
      <c r="F40" s="134">
        <v>14721.750000000002</v>
      </c>
      <c r="G40" s="134">
        <v>14481.400000000001</v>
      </c>
      <c r="H40" s="134">
        <v>14335.850000000002</v>
      </c>
      <c r="I40" s="134">
        <v>15107.650000000001</v>
      </c>
      <c r="J40" s="134">
        <v>15253.2</v>
      </c>
      <c r="K40" s="134">
        <v>15493.550000000001</v>
      </c>
      <c r="L40" s="129">
        <v>15012.85</v>
      </c>
      <c r="M40" s="129">
        <v>14626.95</v>
      </c>
      <c r="N40" s="145">
        <v>157710</v>
      </c>
      <c r="O40" s="317">
        <v>-1.3325825825825826E-2</v>
      </c>
    </row>
    <row r="41" spans="1:15" ht="15">
      <c r="A41" s="128">
        <v>31</v>
      </c>
      <c r="B41" s="112" t="s">
        <v>1906</v>
      </c>
      <c r="C41" s="128" t="s">
        <v>51</v>
      </c>
      <c r="D41" s="133">
        <v>334.6</v>
      </c>
      <c r="E41" s="133">
        <v>337.41666666666669</v>
      </c>
      <c r="F41" s="134">
        <v>330.83333333333337</v>
      </c>
      <c r="G41" s="134">
        <v>327.06666666666666</v>
      </c>
      <c r="H41" s="134">
        <v>320.48333333333335</v>
      </c>
      <c r="I41" s="134">
        <v>341.18333333333339</v>
      </c>
      <c r="J41" s="134">
        <v>347.76666666666677</v>
      </c>
      <c r="K41" s="134">
        <v>351.53333333333342</v>
      </c>
      <c r="L41" s="129">
        <v>344</v>
      </c>
      <c r="M41" s="129">
        <v>333.65</v>
      </c>
      <c r="N41" s="145">
        <v>12195000</v>
      </c>
      <c r="O41" s="317">
        <v>-2.8116482570649835E-2</v>
      </c>
    </row>
    <row r="42" spans="1:15" ht="15">
      <c r="A42" s="128">
        <v>32</v>
      </c>
      <c r="B42" s="112" t="s">
        <v>1902</v>
      </c>
      <c r="C42" s="128" t="s">
        <v>189</v>
      </c>
      <c r="D42" s="133">
        <v>2664.05</v>
      </c>
      <c r="E42" s="133">
        <v>2650.4833333333336</v>
      </c>
      <c r="F42" s="134">
        <v>2632.9666666666672</v>
      </c>
      <c r="G42" s="134">
        <v>2601.8833333333337</v>
      </c>
      <c r="H42" s="134">
        <v>2584.3666666666672</v>
      </c>
      <c r="I42" s="134">
        <v>2681.5666666666671</v>
      </c>
      <c r="J42" s="134">
        <v>2699.0833333333335</v>
      </c>
      <c r="K42" s="134">
        <v>2730.166666666667</v>
      </c>
      <c r="L42" s="129">
        <v>2668</v>
      </c>
      <c r="M42" s="129">
        <v>2619.4</v>
      </c>
      <c r="N42" s="145">
        <v>2002800</v>
      </c>
      <c r="O42" s="317">
        <v>-0.26356817178996911</v>
      </c>
    </row>
    <row r="43" spans="1:15" ht="15">
      <c r="A43" s="128">
        <v>33</v>
      </c>
      <c r="B43" s="112" t="s">
        <v>1910</v>
      </c>
      <c r="C43" s="128" t="s">
        <v>191</v>
      </c>
      <c r="D43" s="133">
        <v>231.7</v>
      </c>
      <c r="E43" s="133">
        <v>232.2166666666667</v>
      </c>
      <c r="F43" s="134">
        <v>228.53333333333339</v>
      </c>
      <c r="G43" s="134">
        <v>225.3666666666667</v>
      </c>
      <c r="H43" s="134">
        <v>221.68333333333339</v>
      </c>
      <c r="I43" s="134">
        <v>235.38333333333338</v>
      </c>
      <c r="J43" s="134">
        <v>239.06666666666666</v>
      </c>
      <c r="K43" s="134">
        <v>242.23333333333338</v>
      </c>
      <c r="L43" s="129">
        <v>235.9</v>
      </c>
      <c r="M43" s="129">
        <v>229.05</v>
      </c>
      <c r="N43" s="145">
        <v>14249600</v>
      </c>
      <c r="O43" s="317">
        <v>-5.1342138900724331E-2</v>
      </c>
    </row>
    <row r="44" spans="1:15" ht="15">
      <c r="A44" s="128">
        <v>34</v>
      </c>
      <c r="B44" s="112" t="s">
        <v>1899</v>
      </c>
      <c r="C44" s="128" t="s">
        <v>52</v>
      </c>
      <c r="D44" s="133">
        <v>240.15</v>
      </c>
      <c r="E44" s="133">
        <v>242.38333333333333</v>
      </c>
      <c r="F44" s="134">
        <v>233.76666666666665</v>
      </c>
      <c r="G44" s="134">
        <v>227.38333333333333</v>
      </c>
      <c r="H44" s="134">
        <v>218.76666666666665</v>
      </c>
      <c r="I44" s="134">
        <v>248.76666666666665</v>
      </c>
      <c r="J44" s="134">
        <v>257.38333333333333</v>
      </c>
      <c r="K44" s="134">
        <v>263.76666666666665</v>
      </c>
      <c r="L44" s="129">
        <v>251</v>
      </c>
      <c r="M44" s="129">
        <v>236</v>
      </c>
      <c r="N44" s="145">
        <v>9248000</v>
      </c>
      <c r="O44" s="317">
        <v>-2.0546494386782462E-2</v>
      </c>
    </row>
    <row r="45" spans="1:15" ht="15">
      <c r="A45" s="128">
        <v>35</v>
      </c>
      <c r="B45" s="112" t="s">
        <v>1900</v>
      </c>
      <c r="C45" s="128" t="s">
        <v>228</v>
      </c>
      <c r="D45" s="133">
        <v>123.1</v>
      </c>
      <c r="E45" s="133">
        <v>122.86666666666667</v>
      </c>
      <c r="F45" s="134">
        <v>120.88333333333335</v>
      </c>
      <c r="G45" s="134">
        <v>118.66666666666669</v>
      </c>
      <c r="H45" s="134">
        <v>116.68333333333337</v>
      </c>
      <c r="I45" s="134">
        <v>125.08333333333334</v>
      </c>
      <c r="J45" s="134">
        <v>127.06666666666666</v>
      </c>
      <c r="K45" s="134">
        <v>129.28333333333333</v>
      </c>
      <c r="L45" s="129">
        <v>124.85</v>
      </c>
      <c r="M45" s="129">
        <v>120.65</v>
      </c>
      <c r="N45" s="145">
        <v>8459200</v>
      </c>
      <c r="O45" s="317">
        <v>-0.19168291098115658</v>
      </c>
    </row>
    <row r="46" spans="1:15" ht="15">
      <c r="A46" s="128">
        <v>36</v>
      </c>
      <c r="B46" s="112" t="s">
        <v>1906</v>
      </c>
      <c r="C46" s="128" t="s">
        <v>53</v>
      </c>
      <c r="D46" s="133">
        <v>895.35</v>
      </c>
      <c r="E46" s="133">
        <v>896.08333333333337</v>
      </c>
      <c r="F46" s="134">
        <v>885.56666666666672</v>
      </c>
      <c r="G46" s="134">
        <v>875.7833333333333</v>
      </c>
      <c r="H46" s="134">
        <v>865.26666666666665</v>
      </c>
      <c r="I46" s="134">
        <v>905.86666666666679</v>
      </c>
      <c r="J46" s="134">
        <v>916.38333333333344</v>
      </c>
      <c r="K46" s="134">
        <v>926.16666666666686</v>
      </c>
      <c r="L46" s="129">
        <v>906.6</v>
      </c>
      <c r="M46" s="129">
        <v>886.3</v>
      </c>
      <c r="N46" s="145">
        <v>4103400</v>
      </c>
      <c r="O46" s="317">
        <v>-1.1276564984820008E-2</v>
      </c>
    </row>
    <row r="47" spans="1:15" ht="15">
      <c r="A47" s="128">
        <v>37</v>
      </c>
      <c r="B47" s="112" t="s">
        <v>1895</v>
      </c>
      <c r="C47" s="128" t="s">
        <v>54</v>
      </c>
      <c r="D47" s="133">
        <v>763.05</v>
      </c>
      <c r="E47" s="133">
        <v>760.86666666666667</v>
      </c>
      <c r="F47" s="134">
        <v>754.2833333333333</v>
      </c>
      <c r="G47" s="134">
        <v>745.51666666666665</v>
      </c>
      <c r="H47" s="134">
        <v>738.93333333333328</v>
      </c>
      <c r="I47" s="134">
        <v>769.63333333333333</v>
      </c>
      <c r="J47" s="134">
        <v>776.21666666666658</v>
      </c>
      <c r="K47" s="134">
        <v>784.98333333333335</v>
      </c>
      <c r="L47" s="129">
        <v>767.45</v>
      </c>
      <c r="M47" s="129">
        <v>752.1</v>
      </c>
      <c r="N47" s="145">
        <v>927200</v>
      </c>
      <c r="O47" s="317">
        <v>-9.5238095238095233E-2</v>
      </c>
    </row>
    <row r="48" spans="1:15" ht="15">
      <c r="A48" s="128">
        <v>38</v>
      </c>
      <c r="B48" s="112" t="s">
        <v>1898</v>
      </c>
      <c r="C48" s="128" t="s">
        <v>617</v>
      </c>
      <c r="D48" s="133">
        <v>246.15</v>
      </c>
      <c r="E48" s="133">
        <v>244.31666666666669</v>
      </c>
      <c r="F48" s="134">
        <v>236.03333333333339</v>
      </c>
      <c r="G48" s="134">
        <v>225.91666666666669</v>
      </c>
      <c r="H48" s="134">
        <v>217.63333333333338</v>
      </c>
      <c r="I48" s="134">
        <v>254.43333333333339</v>
      </c>
      <c r="J48" s="134">
        <v>262.7166666666667</v>
      </c>
      <c r="K48" s="134">
        <v>272.83333333333337</v>
      </c>
      <c r="L48" s="129">
        <v>252.6</v>
      </c>
      <c r="M48" s="129">
        <v>234.2</v>
      </c>
      <c r="N48" s="145">
        <v>2592500</v>
      </c>
      <c r="O48" s="317">
        <v>-0.32749675745784695</v>
      </c>
    </row>
    <row r="49" spans="1:15" ht="15">
      <c r="A49" s="128">
        <v>39</v>
      </c>
      <c r="B49" s="112" t="s">
        <v>1903</v>
      </c>
      <c r="C49" s="128" t="s">
        <v>55</v>
      </c>
      <c r="D49" s="133">
        <v>535.85</v>
      </c>
      <c r="E49" s="133">
        <v>531.38333333333333</v>
      </c>
      <c r="F49" s="134">
        <v>523.61666666666667</v>
      </c>
      <c r="G49" s="134">
        <v>511.38333333333333</v>
      </c>
      <c r="H49" s="134">
        <v>503.61666666666667</v>
      </c>
      <c r="I49" s="134">
        <v>543.61666666666667</v>
      </c>
      <c r="J49" s="134">
        <v>551.38333333333333</v>
      </c>
      <c r="K49" s="134">
        <v>563.61666666666667</v>
      </c>
      <c r="L49" s="129">
        <v>539.15</v>
      </c>
      <c r="M49" s="129">
        <v>519.15</v>
      </c>
      <c r="N49" s="145">
        <v>10854000</v>
      </c>
      <c r="O49" s="317">
        <v>1.4866760168302946E-2</v>
      </c>
    </row>
    <row r="50" spans="1:15" ht="15">
      <c r="A50" s="128">
        <v>40</v>
      </c>
      <c r="B50" s="112" t="s">
        <v>1899</v>
      </c>
      <c r="C50" s="128" t="s">
        <v>56</v>
      </c>
      <c r="D50" s="133">
        <v>210.3</v>
      </c>
      <c r="E50" s="133">
        <v>212.41666666666666</v>
      </c>
      <c r="F50" s="134">
        <v>207.2833333333333</v>
      </c>
      <c r="G50" s="134">
        <v>204.26666666666665</v>
      </c>
      <c r="H50" s="134">
        <v>199.1333333333333</v>
      </c>
      <c r="I50" s="134">
        <v>215.43333333333331</v>
      </c>
      <c r="J50" s="134">
        <v>220.56666666666669</v>
      </c>
      <c r="K50" s="134">
        <v>223.58333333333331</v>
      </c>
      <c r="L50" s="129">
        <v>217.55</v>
      </c>
      <c r="M50" s="129">
        <v>209.4</v>
      </c>
      <c r="N50" s="145">
        <v>34951400</v>
      </c>
      <c r="O50" s="317">
        <v>-9.3156002054911813E-2</v>
      </c>
    </row>
    <row r="51" spans="1:15" ht="15">
      <c r="A51" s="128">
        <v>41</v>
      </c>
      <c r="B51" s="112" t="s">
        <v>1897</v>
      </c>
      <c r="C51" s="128" t="s">
        <v>57</v>
      </c>
      <c r="D51" s="133">
        <v>1149.5</v>
      </c>
      <c r="E51" s="133">
        <v>1153.1499999999999</v>
      </c>
      <c r="F51" s="134">
        <v>1142.3999999999996</v>
      </c>
      <c r="G51" s="134">
        <v>1135.2999999999997</v>
      </c>
      <c r="H51" s="134">
        <v>1124.5499999999995</v>
      </c>
      <c r="I51" s="134">
        <v>1160.2499999999998</v>
      </c>
      <c r="J51" s="134">
        <v>1171.0000000000002</v>
      </c>
      <c r="K51" s="134">
        <v>1178.0999999999999</v>
      </c>
      <c r="L51" s="129">
        <v>1163.9000000000001</v>
      </c>
      <c r="M51" s="129">
        <v>1146.05</v>
      </c>
      <c r="N51" s="145">
        <v>1936900</v>
      </c>
      <c r="O51" s="317">
        <v>-8.6497193793331137E-2</v>
      </c>
    </row>
    <row r="52" spans="1:15" ht="15">
      <c r="A52" s="128">
        <v>42</v>
      </c>
      <c r="B52" s="112" t="s">
        <v>1902</v>
      </c>
      <c r="C52" s="128" t="s">
        <v>192</v>
      </c>
      <c r="D52" s="133">
        <v>522.79999999999995</v>
      </c>
      <c r="E52" s="133">
        <v>526.2833333333333</v>
      </c>
      <c r="F52" s="134">
        <v>517.51666666666665</v>
      </c>
      <c r="G52" s="134">
        <v>512.23333333333335</v>
      </c>
      <c r="H52" s="134">
        <v>503.4666666666667</v>
      </c>
      <c r="I52" s="134">
        <v>531.56666666666661</v>
      </c>
      <c r="J52" s="134">
        <v>540.33333333333326</v>
      </c>
      <c r="K52" s="134">
        <v>545.61666666666656</v>
      </c>
      <c r="L52" s="129">
        <v>535.04999999999995</v>
      </c>
      <c r="M52" s="129">
        <v>521</v>
      </c>
      <c r="N52" s="145">
        <v>1559874</v>
      </c>
      <c r="O52" s="317">
        <v>-0.4424581005586592</v>
      </c>
    </row>
    <row r="53" spans="1:15" ht="15">
      <c r="A53" s="128">
        <v>43</v>
      </c>
      <c r="B53" s="112" t="s">
        <v>1897</v>
      </c>
      <c r="C53" s="128" t="s">
        <v>339</v>
      </c>
      <c r="D53" s="133">
        <v>719</v>
      </c>
      <c r="E53" s="133">
        <v>713.25</v>
      </c>
      <c r="F53" s="134">
        <v>704.5</v>
      </c>
      <c r="G53" s="134">
        <v>690</v>
      </c>
      <c r="H53" s="134">
        <v>681.25</v>
      </c>
      <c r="I53" s="134">
        <v>727.75</v>
      </c>
      <c r="J53" s="134">
        <v>736.5</v>
      </c>
      <c r="K53" s="134">
        <v>751</v>
      </c>
      <c r="L53" s="129">
        <v>722</v>
      </c>
      <c r="M53" s="129">
        <v>698.75</v>
      </c>
      <c r="N53" s="145">
        <v>1914500</v>
      </c>
      <c r="O53" s="317">
        <v>-0.12142627690330871</v>
      </c>
    </row>
    <row r="54" spans="1:15" ht="15">
      <c r="A54" s="128">
        <v>44</v>
      </c>
      <c r="B54" s="49" t="s">
        <v>1905</v>
      </c>
      <c r="C54" s="128" t="s">
        <v>58</v>
      </c>
      <c r="D54" s="133">
        <v>423.95</v>
      </c>
      <c r="E54" s="133">
        <v>423.7</v>
      </c>
      <c r="F54" s="134">
        <v>420.4</v>
      </c>
      <c r="G54" s="134">
        <v>416.84999999999997</v>
      </c>
      <c r="H54" s="134">
        <v>413.54999999999995</v>
      </c>
      <c r="I54" s="134">
        <v>427.25</v>
      </c>
      <c r="J54" s="134">
        <v>430.55000000000007</v>
      </c>
      <c r="K54" s="134">
        <v>434.1</v>
      </c>
      <c r="L54" s="129">
        <v>427</v>
      </c>
      <c r="M54" s="129">
        <v>420.15</v>
      </c>
      <c r="N54" s="145">
        <v>13106250</v>
      </c>
      <c r="O54" s="317">
        <v>-9.252207027869136E-2</v>
      </c>
    </row>
    <row r="55" spans="1:15" ht="15">
      <c r="A55" s="128">
        <v>45</v>
      </c>
      <c r="B55" s="112" t="s">
        <v>1902</v>
      </c>
      <c r="C55" s="128" t="s">
        <v>229</v>
      </c>
      <c r="D55" s="133">
        <v>52.5</v>
      </c>
      <c r="E55" s="133">
        <v>52.183333333333337</v>
      </c>
      <c r="F55" s="134">
        <v>49.866666666666674</v>
      </c>
      <c r="G55" s="134">
        <v>47.233333333333334</v>
      </c>
      <c r="H55" s="134">
        <v>44.916666666666671</v>
      </c>
      <c r="I55" s="134">
        <v>54.816666666666677</v>
      </c>
      <c r="J55" s="134">
        <v>57.13333333333334</v>
      </c>
      <c r="K55" s="134">
        <v>59.76666666666668</v>
      </c>
      <c r="L55" s="129">
        <v>54.5</v>
      </c>
      <c r="M55" s="129">
        <v>49.55</v>
      </c>
      <c r="N55" s="145">
        <v>15128000</v>
      </c>
      <c r="O55" s="317">
        <v>-3.5696073431922486E-2</v>
      </c>
    </row>
    <row r="56" spans="1:15" ht="15">
      <c r="A56" s="128">
        <v>46</v>
      </c>
      <c r="B56" s="112" t="s">
        <v>1903</v>
      </c>
      <c r="C56" s="128" t="s">
        <v>59</v>
      </c>
      <c r="D56" s="133">
        <v>32.65</v>
      </c>
      <c r="E56" s="133">
        <v>32.616666666666667</v>
      </c>
      <c r="F56" s="134">
        <v>32.233333333333334</v>
      </c>
      <c r="G56" s="134">
        <v>31.81666666666667</v>
      </c>
      <c r="H56" s="134">
        <v>31.433333333333337</v>
      </c>
      <c r="I56" s="134">
        <v>33.033333333333331</v>
      </c>
      <c r="J56" s="134">
        <v>33.416666666666671</v>
      </c>
      <c r="K56" s="134">
        <v>33.833333333333329</v>
      </c>
      <c r="L56" s="129">
        <v>33</v>
      </c>
      <c r="M56" s="129">
        <v>32.200000000000003</v>
      </c>
      <c r="N56" s="145">
        <v>95452000</v>
      </c>
      <c r="O56" s="317">
        <v>-7.6151761517615171E-2</v>
      </c>
    </row>
    <row r="57" spans="1:15" ht="15">
      <c r="A57" s="128">
        <v>47</v>
      </c>
      <c r="B57" s="112" t="s">
        <v>1907</v>
      </c>
      <c r="C57" s="128" t="s">
        <v>60</v>
      </c>
      <c r="D57" s="133">
        <v>1634.45</v>
      </c>
      <c r="E57" s="133">
        <v>1622.6500000000003</v>
      </c>
      <c r="F57" s="134">
        <v>1605.6500000000005</v>
      </c>
      <c r="G57" s="134">
        <v>1576.8500000000001</v>
      </c>
      <c r="H57" s="134">
        <v>1559.8500000000004</v>
      </c>
      <c r="I57" s="134">
        <v>1651.4500000000007</v>
      </c>
      <c r="J57" s="134">
        <v>1668.4500000000003</v>
      </c>
      <c r="K57" s="134">
        <v>1697.2500000000009</v>
      </c>
      <c r="L57" s="129">
        <v>1639.65</v>
      </c>
      <c r="M57" s="129">
        <v>1593.85</v>
      </c>
      <c r="N57" s="145">
        <v>2596000</v>
      </c>
      <c r="O57" s="317">
        <v>-8.7062776844356194E-3</v>
      </c>
    </row>
    <row r="58" spans="1:15" ht="15">
      <c r="A58" s="128">
        <v>48</v>
      </c>
      <c r="B58" s="112" t="s">
        <v>1899</v>
      </c>
      <c r="C58" s="128" t="s">
        <v>61</v>
      </c>
      <c r="D58" s="133">
        <v>177.55</v>
      </c>
      <c r="E58" s="133">
        <v>177.95000000000002</v>
      </c>
      <c r="F58" s="134">
        <v>175.15000000000003</v>
      </c>
      <c r="G58" s="134">
        <v>172.75000000000003</v>
      </c>
      <c r="H58" s="134">
        <v>169.95000000000005</v>
      </c>
      <c r="I58" s="134">
        <v>180.35000000000002</v>
      </c>
      <c r="J58" s="134">
        <v>183.15000000000003</v>
      </c>
      <c r="K58" s="134">
        <v>185.55</v>
      </c>
      <c r="L58" s="129">
        <v>180.75</v>
      </c>
      <c r="M58" s="129">
        <v>175.55</v>
      </c>
      <c r="N58" s="145">
        <v>31990000</v>
      </c>
      <c r="O58" s="317">
        <v>-0.13812613156306577</v>
      </c>
    </row>
    <row r="59" spans="1:15" ht="15">
      <c r="A59" s="128">
        <v>49</v>
      </c>
      <c r="B59" s="112" t="s">
        <v>1908</v>
      </c>
      <c r="C59" s="128" t="s">
        <v>62</v>
      </c>
      <c r="D59" s="133">
        <v>2662.6</v>
      </c>
      <c r="E59" s="133">
        <v>2655.7666666666664</v>
      </c>
      <c r="F59" s="134">
        <v>2631.9833333333327</v>
      </c>
      <c r="G59" s="134">
        <v>2601.3666666666663</v>
      </c>
      <c r="H59" s="134">
        <v>2577.5833333333326</v>
      </c>
      <c r="I59" s="134">
        <v>2686.3833333333328</v>
      </c>
      <c r="J59" s="134">
        <v>2710.1666666666665</v>
      </c>
      <c r="K59" s="134">
        <v>2740.7833333333328</v>
      </c>
      <c r="L59" s="129">
        <v>2679.55</v>
      </c>
      <c r="M59" s="129">
        <v>2625.15</v>
      </c>
      <c r="N59" s="145">
        <v>3280250</v>
      </c>
      <c r="O59" s="317">
        <v>-4.1493169698297902E-2</v>
      </c>
    </row>
    <row r="60" spans="1:15" ht="15">
      <c r="A60" s="128">
        <v>50</v>
      </c>
      <c r="B60" s="112" t="s">
        <v>1899</v>
      </c>
      <c r="C60" s="128" t="s">
        <v>63</v>
      </c>
      <c r="D60" s="133">
        <v>16523.400000000001</v>
      </c>
      <c r="E60" s="133">
        <v>16499.866666666669</v>
      </c>
      <c r="F60" s="134">
        <v>16225.833333333336</v>
      </c>
      <c r="G60" s="134">
        <v>15928.266666666666</v>
      </c>
      <c r="H60" s="134">
        <v>15654.233333333334</v>
      </c>
      <c r="I60" s="134">
        <v>16797.433333333338</v>
      </c>
      <c r="J60" s="134">
        <v>17071.466666666671</v>
      </c>
      <c r="K60" s="134">
        <v>17369.03333333334</v>
      </c>
      <c r="L60" s="129">
        <v>16773.900000000001</v>
      </c>
      <c r="M60" s="129">
        <v>16202.3</v>
      </c>
      <c r="N60" s="145">
        <v>383575</v>
      </c>
      <c r="O60" s="317">
        <v>-0.10703061343266208</v>
      </c>
    </row>
    <row r="61" spans="1:15" ht="15">
      <c r="A61" s="128">
        <v>51</v>
      </c>
      <c r="B61" s="112" t="s">
        <v>1901</v>
      </c>
      <c r="C61" s="128" t="s">
        <v>64</v>
      </c>
      <c r="D61" s="133">
        <v>104.45</v>
      </c>
      <c r="E61" s="133">
        <v>104.48333333333335</v>
      </c>
      <c r="F61" s="134">
        <v>103.06666666666669</v>
      </c>
      <c r="G61" s="134">
        <v>101.68333333333334</v>
      </c>
      <c r="H61" s="134">
        <v>100.26666666666668</v>
      </c>
      <c r="I61" s="134">
        <v>105.8666666666667</v>
      </c>
      <c r="J61" s="134">
        <v>107.28333333333336</v>
      </c>
      <c r="K61" s="134">
        <v>108.66666666666671</v>
      </c>
      <c r="L61" s="129">
        <v>105.9</v>
      </c>
      <c r="M61" s="129">
        <v>103.1</v>
      </c>
      <c r="N61" s="145">
        <v>7364600</v>
      </c>
      <c r="O61" s="317">
        <v>-0.20585317460317459</v>
      </c>
    </row>
    <row r="62" spans="1:15" ht="15">
      <c r="A62" s="128">
        <v>52</v>
      </c>
      <c r="B62" s="112" t="s">
        <v>1909</v>
      </c>
      <c r="C62" s="128" t="s">
        <v>708</v>
      </c>
      <c r="D62" s="133">
        <v>113.15</v>
      </c>
      <c r="E62" s="133">
        <v>113.75</v>
      </c>
      <c r="F62" s="134">
        <v>111.75</v>
      </c>
      <c r="G62" s="134">
        <v>110.35</v>
      </c>
      <c r="H62" s="134">
        <v>108.35</v>
      </c>
      <c r="I62" s="134">
        <v>115.15</v>
      </c>
      <c r="J62" s="134">
        <v>117.15</v>
      </c>
      <c r="K62" s="134">
        <v>118.55000000000001</v>
      </c>
      <c r="L62" s="129">
        <v>115.75</v>
      </c>
      <c r="M62" s="129">
        <v>112.35</v>
      </c>
      <c r="N62" s="145">
        <v>12592000</v>
      </c>
      <c r="O62" s="317">
        <v>-4.1704718417047183E-2</v>
      </c>
    </row>
    <row r="63" spans="1:15" ht="15">
      <c r="A63" s="128">
        <v>53</v>
      </c>
      <c r="B63" s="112" t="s">
        <v>1903</v>
      </c>
      <c r="C63" s="128" t="s">
        <v>714</v>
      </c>
      <c r="D63" s="133">
        <v>472.8</v>
      </c>
      <c r="E63" s="133">
        <v>478.59999999999997</v>
      </c>
      <c r="F63" s="134">
        <v>464.89999999999992</v>
      </c>
      <c r="G63" s="134">
        <v>456.99999999999994</v>
      </c>
      <c r="H63" s="134">
        <v>443.2999999999999</v>
      </c>
      <c r="I63" s="134">
        <v>486.49999999999994</v>
      </c>
      <c r="J63" s="134">
        <v>500.2</v>
      </c>
      <c r="K63" s="134">
        <v>508.09999999999997</v>
      </c>
      <c r="L63" s="129">
        <v>492.3</v>
      </c>
      <c r="M63" s="129">
        <v>470.7</v>
      </c>
      <c r="N63" s="145">
        <v>5201900</v>
      </c>
      <c r="O63" s="317">
        <v>-9.2844811049299827E-2</v>
      </c>
    </row>
    <row r="64" spans="1:15" ht="15">
      <c r="A64" s="128">
        <v>54</v>
      </c>
      <c r="B64" s="112" t="s">
        <v>1901</v>
      </c>
      <c r="C64" s="128" t="s">
        <v>65</v>
      </c>
      <c r="D64" s="133">
        <v>182.6</v>
      </c>
      <c r="E64" s="133">
        <v>183.51666666666665</v>
      </c>
      <c r="F64" s="134">
        <v>181.08333333333331</v>
      </c>
      <c r="G64" s="134">
        <v>179.56666666666666</v>
      </c>
      <c r="H64" s="134">
        <v>177.13333333333333</v>
      </c>
      <c r="I64" s="134">
        <v>185.0333333333333</v>
      </c>
      <c r="J64" s="134">
        <v>187.46666666666664</v>
      </c>
      <c r="K64" s="134">
        <v>188.98333333333329</v>
      </c>
      <c r="L64" s="129">
        <v>185.95</v>
      </c>
      <c r="M64" s="129">
        <v>182</v>
      </c>
      <c r="N64" s="145">
        <v>8385600</v>
      </c>
      <c r="O64" s="317">
        <v>-5.3116531165311655E-2</v>
      </c>
    </row>
    <row r="65" spans="1:15" ht="15">
      <c r="A65" s="128">
        <v>55</v>
      </c>
      <c r="B65" s="112" t="s">
        <v>1901</v>
      </c>
      <c r="C65" s="128" t="s">
        <v>66</v>
      </c>
      <c r="D65" s="133">
        <v>93</v>
      </c>
      <c r="E65" s="133">
        <v>93.116666666666674</v>
      </c>
      <c r="F65" s="134">
        <v>92.033333333333346</v>
      </c>
      <c r="G65" s="134">
        <v>91.066666666666677</v>
      </c>
      <c r="H65" s="134">
        <v>89.983333333333348</v>
      </c>
      <c r="I65" s="134">
        <v>94.083333333333343</v>
      </c>
      <c r="J65" s="134">
        <v>95.166666666666657</v>
      </c>
      <c r="K65" s="134">
        <v>96.13333333333334</v>
      </c>
      <c r="L65" s="129">
        <v>94.2</v>
      </c>
      <c r="M65" s="129">
        <v>92.15</v>
      </c>
      <c r="N65" s="145">
        <v>38136000</v>
      </c>
      <c r="O65" s="317">
        <v>-6.3273727647867956E-2</v>
      </c>
    </row>
    <row r="66" spans="1:15" ht="15">
      <c r="A66" s="128">
        <v>56</v>
      </c>
      <c r="B66" s="112" t="s">
        <v>1900</v>
      </c>
      <c r="C66" s="128" t="s">
        <v>67</v>
      </c>
      <c r="D66" s="133">
        <v>134.85</v>
      </c>
      <c r="E66" s="133">
        <v>135.51666666666665</v>
      </c>
      <c r="F66" s="134">
        <v>133.58333333333331</v>
      </c>
      <c r="G66" s="134">
        <v>132.31666666666666</v>
      </c>
      <c r="H66" s="134">
        <v>130.38333333333333</v>
      </c>
      <c r="I66" s="134">
        <v>136.7833333333333</v>
      </c>
      <c r="J66" s="134">
        <v>138.71666666666664</v>
      </c>
      <c r="K66" s="134">
        <v>139.98333333333329</v>
      </c>
      <c r="L66" s="129">
        <v>137.44999999999999</v>
      </c>
      <c r="M66" s="129">
        <v>134.25</v>
      </c>
      <c r="N66" s="145">
        <v>33262824</v>
      </c>
      <c r="O66" s="317">
        <v>-4.4730392156862746E-2</v>
      </c>
    </row>
    <row r="67" spans="1:15" ht="15">
      <c r="A67" s="128">
        <v>57</v>
      </c>
      <c r="B67" s="112" t="s">
        <v>1906</v>
      </c>
      <c r="C67" s="128" t="s">
        <v>68</v>
      </c>
      <c r="D67" s="133">
        <v>424.95</v>
      </c>
      <c r="E67" s="133">
        <v>422.60000000000008</v>
      </c>
      <c r="F67" s="134">
        <v>418.70000000000016</v>
      </c>
      <c r="G67" s="134">
        <v>412.4500000000001</v>
      </c>
      <c r="H67" s="134">
        <v>408.55000000000018</v>
      </c>
      <c r="I67" s="134">
        <v>428.85000000000014</v>
      </c>
      <c r="J67" s="134">
        <v>432.75000000000011</v>
      </c>
      <c r="K67" s="134">
        <v>439.00000000000011</v>
      </c>
      <c r="L67" s="129">
        <v>426.5</v>
      </c>
      <c r="M67" s="129">
        <v>416.35</v>
      </c>
      <c r="N67" s="145">
        <v>5195000</v>
      </c>
      <c r="O67" s="317">
        <v>-0.17303406558420886</v>
      </c>
    </row>
    <row r="68" spans="1:15" ht="15">
      <c r="A68" s="128">
        <v>58</v>
      </c>
      <c r="B68" s="112" t="s">
        <v>1899</v>
      </c>
      <c r="C68" s="128" t="s">
        <v>69</v>
      </c>
      <c r="D68" s="133">
        <v>14.6</v>
      </c>
      <c r="E68" s="133">
        <v>14.666666666666666</v>
      </c>
      <c r="F68" s="134">
        <v>14.433333333333332</v>
      </c>
      <c r="G68" s="134">
        <v>14.266666666666666</v>
      </c>
      <c r="H68" s="134">
        <v>14.033333333333331</v>
      </c>
      <c r="I68" s="134">
        <v>14.833333333333332</v>
      </c>
      <c r="J68" s="134">
        <v>15.066666666666666</v>
      </c>
      <c r="K68" s="134">
        <v>15.233333333333333</v>
      </c>
      <c r="L68" s="129">
        <v>14.9</v>
      </c>
      <c r="M68" s="129">
        <v>14.5</v>
      </c>
      <c r="N68" s="145">
        <v>163620000</v>
      </c>
      <c r="O68" s="317">
        <v>-0.16356107660455488</v>
      </c>
    </row>
    <row r="69" spans="1:15" ht="15">
      <c r="A69" s="128">
        <v>59</v>
      </c>
      <c r="B69" s="112" t="s">
        <v>1909</v>
      </c>
      <c r="C69" s="128" t="s">
        <v>335</v>
      </c>
      <c r="D69" s="133">
        <v>617.79999999999995</v>
      </c>
      <c r="E69" s="133">
        <v>618.23333333333323</v>
      </c>
      <c r="F69" s="134">
        <v>610.71666666666647</v>
      </c>
      <c r="G69" s="134">
        <v>603.63333333333321</v>
      </c>
      <c r="H69" s="134">
        <v>596.11666666666645</v>
      </c>
      <c r="I69" s="134">
        <v>625.31666666666649</v>
      </c>
      <c r="J69" s="134">
        <v>632.83333333333314</v>
      </c>
      <c r="K69" s="134">
        <v>639.91666666666652</v>
      </c>
      <c r="L69" s="129">
        <v>625.75</v>
      </c>
      <c r="M69" s="129">
        <v>611.15</v>
      </c>
      <c r="N69" s="145">
        <v>5621600</v>
      </c>
      <c r="O69" s="317">
        <v>-6.2941725563408449E-2</v>
      </c>
    </row>
    <row r="70" spans="1:15" ht="15">
      <c r="A70" s="128">
        <v>60</v>
      </c>
      <c r="B70" s="112" t="s">
        <v>1902</v>
      </c>
      <c r="C70" s="128" t="s">
        <v>71</v>
      </c>
      <c r="D70" s="133">
        <v>870.9</v>
      </c>
      <c r="E70" s="133">
        <v>873.4</v>
      </c>
      <c r="F70" s="134">
        <v>863.15</v>
      </c>
      <c r="G70" s="134">
        <v>855.4</v>
      </c>
      <c r="H70" s="134">
        <v>845.15</v>
      </c>
      <c r="I70" s="134">
        <v>881.15</v>
      </c>
      <c r="J70" s="134">
        <v>891.4</v>
      </c>
      <c r="K70" s="134">
        <v>899.15</v>
      </c>
      <c r="L70" s="129">
        <v>883.65</v>
      </c>
      <c r="M70" s="129">
        <v>865.65</v>
      </c>
      <c r="N70" s="145">
        <v>12385500</v>
      </c>
      <c r="O70" s="317">
        <v>-4.5212765957446811E-2</v>
      </c>
    </row>
    <row r="71" spans="1:15" ht="15">
      <c r="A71" s="128">
        <v>61</v>
      </c>
      <c r="B71" s="112" t="s">
        <v>1896</v>
      </c>
      <c r="C71" s="128" t="s">
        <v>72</v>
      </c>
      <c r="D71" s="133">
        <v>692.15</v>
      </c>
      <c r="E71" s="133">
        <v>694.16666666666663</v>
      </c>
      <c r="F71" s="134">
        <v>685.98333333333323</v>
      </c>
      <c r="G71" s="134">
        <v>679.81666666666661</v>
      </c>
      <c r="H71" s="134">
        <v>671.63333333333321</v>
      </c>
      <c r="I71" s="134">
        <v>700.33333333333326</v>
      </c>
      <c r="J71" s="134">
        <v>708.51666666666665</v>
      </c>
      <c r="K71" s="134">
        <v>714.68333333333328</v>
      </c>
      <c r="L71" s="129">
        <v>702.35</v>
      </c>
      <c r="M71" s="129">
        <v>688</v>
      </c>
      <c r="N71" s="145">
        <v>5868000</v>
      </c>
      <c r="O71" s="317">
        <v>-2.6219714570195819E-2</v>
      </c>
    </row>
    <row r="72" spans="1:15" ht="15">
      <c r="A72" s="128">
        <v>62</v>
      </c>
      <c r="B72" s="112" t="s">
        <v>1897</v>
      </c>
      <c r="C72" s="128" t="s">
        <v>73</v>
      </c>
      <c r="D72" s="133">
        <v>1013.2</v>
      </c>
      <c r="E72" s="133">
        <v>1016.9666666666667</v>
      </c>
      <c r="F72" s="134">
        <v>1004.3833333333334</v>
      </c>
      <c r="G72" s="134">
        <v>995.56666666666672</v>
      </c>
      <c r="H72" s="134">
        <v>982.98333333333346</v>
      </c>
      <c r="I72" s="134">
        <v>1025.7833333333333</v>
      </c>
      <c r="J72" s="134">
        <v>1038.3666666666668</v>
      </c>
      <c r="K72" s="134">
        <v>1047.1833333333334</v>
      </c>
      <c r="L72" s="129">
        <v>1029.55</v>
      </c>
      <c r="M72" s="129">
        <v>1008.15</v>
      </c>
      <c r="N72" s="145">
        <v>9054500</v>
      </c>
      <c r="O72" s="317">
        <v>-0.11904924061840223</v>
      </c>
    </row>
    <row r="73" spans="1:15" ht="15">
      <c r="A73" s="128">
        <v>63</v>
      </c>
      <c r="B73" s="112" t="s">
        <v>1910</v>
      </c>
      <c r="C73" s="128" t="s">
        <v>74</v>
      </c>
      <c r="D73" s="133">
        <v>2203.9499999999998</v>
      </c>
      <c r="E73" s="133">
        <v>2204.65</v>
      </c>
      <c r="F73" s="134">
        <v>2185.3000000000002</v>
      </c>
      <c r="G73" s="134">
        <v>2166.65</v>
      </c>
      <c r="H73" s="134">
        <v>2147.3000000000002</v>
      </c>
      <c r="I73" s="134">
        <v>2223.3000000000002</v>
      </c>
      <c r="J73" s="134">
        <v>2242.6499999999996</v>
      </c>
      <c r="K73" s="134">
        <v>2261.3000000000002</v>
      </c>
      <c r="L73" s="129">
        <v>2224</v>
      </c>
      <c r="M73" s="129">
        <v>2186</v>
      </c>
      <c r="N73" s="145">
        <v>28305000</v>
      </c>
      <c r="O73" s="317">
        <v>-1.1696927374301676E-2</v>
      </c>
    </row>
    <row r="74" spans="1:15" ht="15">
      <c r="A74" s="128">
        <v>64</v>
      </c>
      <c r="B74" s="112" t="s">
        <v>1903</v>
      </c>
      <c r="C74" s="128" t="s">
        <v>75</v>
      </c>
      <c r="D74" s="133">
        <v>2294.5</v>
      </c>
      <c r="E74" s="133">
        <v>2300.9</v>
      </c>
      <c r="F74" s="134">
        <v>2282.25</v>
      </c>
      <c r="G74" s="134">
        <v>2270</v>
      </c>
      <c r="H74" s="134">
        <v>2251.35</v>
      </c>
      <c r="I74" s="134">
        <v>2313.15</v>
      </c>
      <c r="J74" s="134">
        <v>2331.8000000000006</v>
      </c>
      <c r="K74" s="134">
        <v>2344.0500000000002</v>
      </c>
      <c r="L74" s="129">
        <v>2319.5500000000002</v>
      </c>
      <c r="M74" s="129">
        <v>2288.65</v>
      </c>
      <c r="N74" s="145">
        <v>15626750</v>
      </c>
      <c r="O74" s="317">
        <v>-0.14000522818265621</v>
      </c>
    </row>
    <row r="75" spans="1:15" ht="15">
      <c r="A75" s="128">
        <v>65</v>
      </c>
      <c r="B75" s="112" t="s">
        <v>1900</v>
      </c>
      <c r="C75" s="128" t="s">
        <v>77</v>
      </c>
      <c r="D75" s="133">
        <v>2400.4</v>
      </c>
      <c r="E75" s="133">
        <v>2416.7166666666667</v>
      </c>
      <c r="F75" s="134">
        <v>2376.4333333333334</v>
      </c>
      <c r="G75" s="134">
        <v>2352.4666666666667</v>
      </c>
      <c r="H75" s="134">
        <v>2312.1833333333334</v>
      </c>
      <c r="I75" s="134">
        <v>2440.6833333333334</v>
      </c>
      <c r="J75" s="134">
        <v>2480.9666666666672</v>
      </c>
      <c r="K75" s="134">
        <v>2504.9333333333334</v>
      </c>
      <c r="L75" s="129">
        <v>2457</v>
      </c>
      <c r="M75" s="129">
        <v>2392.75</v>
      </c>
      <c r="N75" s="145">
        <v>2121200</v>
      </c>
      <c r="O75" s="317">
        <v>-0.11616666666666667</v>
      </c>
    </row>
    <row r="76" spans="1:15" ht="15">
      <c r="A76" s="128">
        <v>66</v>
      </c>
      <c r="B76" s="112" t="s">
        <v>1901</v>
      </c>
      <c r="C76" s="128" t="s">
        <v>78</v>
      </c>
      <c r="D76" s="133">
        <v>353.6</v>
      </c>
      <c r="E76" s="133">
        <v>351.98333333333335</v>
      </c>
      <c r="F76" s="134">
        <v>346.61666666666667</v>
      </c>
      <c r="G76" s="134">
        <v>339.63333333333333</v>
      </c>
      <c r="H76" s="134">
        <v>334.26666666666665</v>
      </c>
      <c r="I76" s="134">
        <v>358.9666666666667</v>
      </c>
      <c r="J76" s="134">
        <v>364.33333333333337</v>
      </c>
      <c r="K76" s="134">
        <v>371.31666666666672</v>
      </c>
      <c r="L76" s="129">
        <v>357.35</v>
      </c>
      <c r="M76" s="129">
        <v>345</v>
      </c>
      <c r="N76" s="145">
        <v>1963500</v>
      </c>
      <c r="O76" s="317">
        <v>-5.7595392368610512E-2</v>
      </c>
    </row>
    <row r="77" spans="1:15" ht="15">
      <c r="A77" s="128">
        <v>67</v>
      </c>
      <c r="B77" s="112" t="s">
        <v>1910</v>
      </c>
      <c r="C77" s="128" t="s">
        <v>79</v>
      </c>
      <c r="D77" s="133">
        <v>195.6</v>
      </c>
      <c r="E77" s="133">
        <v>196.75</v>
      </c>
      <c r="F77" s="134">
        <v>193.75</v>
      </c>
      <c r="G77" s="134">
        <v>191.9</v>
      </c>
      <c r="H77" s="134">
        <v>188.9</v>
      </c>
      <c r="I77" s="134">
        <v>198.6</v>
      </c>
      <c r="J77" s="134">
        <v>201.6</v>
      </c>
      <c r="K77" s="134">
        <v>203.45</v>
      </c>
      <c r="L77" s="129">
        <v>199.75</v>
      </c>
      <c r="M77" s="129">
        <v>194.9</v>
      </c>
      <c r="N77" s="145">
        <v>32494000</v>
      </c>
      <c r="O77" s="317">
        <v>-2.1707060063224447E-2</v>
      </c>
    </row>
    <row r="78" spans="1:15" ht="15">
      <c r="A78" s="128">
        <v>68</v>
      </c>
      <c r="B78" s="112" t="s">
        <v>1911</v>
      </c>
      <c r="C78" s="128" t="s">
        <v>80</v>
      </c>
      <c r="D78" s="133">
        <v>268.45</v>
      </c>
      <c r="E78" s="133">
        <v>272.38333333333327</v>
      </c>
      <c r="F78" s="134">
        <v>262.86666666666656</v>
      </c>
      <c r="G78" s="134">
        <v>257.2833333333333</v>
      </c>
      <c r="H78" s="134">
        <v>247.76666666666659</v>
      </c>
      <c r="I78" s="134">
        <v>277.96666666666653</v>
      </c>
      <c r="J78" s="134">
        <v>287.48333333333329</v>
      </c>
      <c r="K78" s="134">
        <v>293.06666666666649</v>
      </c>
      <c r="L78" s="129">
        <v>281.89999999999998</v>
      </c>
      <c r="M78" s="129">
        <v>266.8</v>
      </c>
      <c r="N78" s="145">
        <v>16098600</v>
      </c>
      <c r="O78" s="317">
        <v>2.48463449718844E-3</v>
      </c>
    </row>
    <row r="79" spans="1:15" ht="15">
      <c r="A79" s="128">
        <v>69</v>
      </c>
      <c r="B79" s="112" t="s">
        <v>1906</v>
      </c>
      <c r="C79" s="128" t="s">
        <v>81</v>
      </c>
      <c r="D79" s="133">
        <v>1747.15</v>
      </c>
      <c r="E79" s="133">
        <v>1746.7166666666665</v>
      </c>
      <c r="F79" s="134">
        <v>1735.7833333333328</v>
      </c>
      <c r="G79" s="134">
        <v>1724.4166666666663</v>
      </c>
      <c r="H79" s="134">
        <v>1713.4833333333327</v>
      </c>
      <c r="I79" s="134">
        <v>1758.083333333333</v>
      </c>
      <c r="J79" s="134">
        <v>1769.0166666666669</v>
      </c>
      <c r="K79" s="134">
        <v>1780.3833333333332</v>
      </c>
      <c r="L79" s="129">
        <v>1757.65</v>
      </c>
      <c r="M79" s="129">
        <v>1735.35</v>
      </c>
      <c r="N79" s="145">
        <v>10804200</v>
      </c>
      <c r="O79" s="317">
        <v>-3.3440687063875471E-2</v>
      </c>
    </row>
    <row r="80" spans="1:15" ht="15">
      <c r="A80" s="128">
        <v>70</v>
      </c>
      <c r="B80" s="112" t="s">
        <v>1902</v>
      </c>
      <c r="C80" s="128" t="s">
        <v>82</v>
      </c>
      <c r="D80" s="133">
        <v>218.5</v>
      </c>
      <c r="E80" s="133">
        <v>219.5333333333333</v>
      </c>
      <c r="F80" s="134">
        <v>216.4166666666666</v>
      </c>
      <c r="G80" s="134">
        <v>214.33333333333329</v>
      </c>
      <c r="H80" s="134">
        <v>211.21666666666658</v>
      </c>
      <c r="I80" s="134">
        <v>221.61666666666662</v>
      </c>
      <c r="J80" s="134">
        <v>224.73333333333329</v>
      </c>
      <c r="K80" s="134">
        <v>226.81666666666663</v>
      </c>
      <c r="L80" s="129">
        <v>222.65</v>
      </c>
      <c r="M80" s="129">
        <v>217.45</v>
      </c>
      <c r="N80" s="145">
        <v>6828800</v>
      </c>
      <c r="O80" s="317">
        <v>-7.6190476190476197E-2</v>
      </c>
    </row>
    <row r="81" spans="1:15" ht="15">
      <c r="A81" s="128">
        <v>71</v>
      </c>
      <c r="B81" s="112" t="s">
        <v>1911</v>
      </c>
      <c r="C81" s="128" t="s">
        <v>84</v>
      </c>
      <c r="D81" s="133">
        <v>608.1</v>
      </c>
      <c r="E81" s="133">
        <v>609.5</v>
      </c>
      <c r="F81" s="134">
        <v>598.25</v>
      </c>
      <c r="G81" s="134">
        <v>588.4</v>
      </c>
      <c r="H81" s="134">
        <v>577.15</v>
      </c>
      <c r="I81" s="134">
        <v>619.35</v>
      </c>
      <c r="J81" s="134">
        <v>630.6</v>
      </c>
      <c r="K81" s="134">
        <v>640.45000000000005</v>
      </c>
      <c r="L81" s="129">
        <v>620.75</v>
      </c>
      <c r="M81" s="129">
        <v>599.65</v>
      </c>
      <c r="N81" s="145">
        <v>16469600</v>
      </c>
      <c r="O81" s="317">
        <v>-3.7225833606135718E-2</v>
      </c>
    </row>
    <row r="82" spans="1:15" ht="15">
      <c r="A82" s="128">
        <v>72</v>
      </c>
      <c r="B82" s="112" t="s">
        <v>1903</v>
      </c>
      <c r="C82" s="128" t="s">
        <v>85</v>
      </c>
      <c r="D82" s="133">
        <v>411.4</v>
      </c>
      <c r="E82" s="133">
        <v>411.23333333333329</v>
      </c>
      <c r="F82" s="134">
        <v>407.06666666666661</v>
      </c>
      <c r="G82" s="134">
        <v>402.73333333333329</v>
      </c>
      <c r="H82" s="134">
        <v>398.56666666666661</v>
      </c>
      <c r="I82" s="134">
        <v>415.56666666666661</v>
      </c>
      <c r="J82" s="134">
        <v>419.73333333333323</v>
      </c>
      <c r="K82" s="134">
        <v>424.06666666666661</v>
      </c>
      <c r="L82" s="129">
        <v>415.4</v>
      </c>
      <c r="M82" s="129">
        <v>406.9</v>
      </c>
      <c r="N82" s="145">
        <v>80209250</v>
      </c>
      <c r="O82" s="317">
        <v>-0.10065831059309621</v>
      </c>
    </row>
    <row r="83" spans="1:15" ht="15">
      <c r="A83" s="128">
        <v>73</v>
      </c>
      <c r="B83" s="112" t="s">
        <v>1900</v>
      </c>
      <c r="C83" s="128" t="s">
        <v>1863</v>
      </c>
      <c r="D83" s="133">
        <v>394.1</v>
      </c>
      <c r="E83" s="133">
        <v>394.66666666666669</v>
      </c>
      <c r="F83" s="134">
        <v>384.53333333333336</v>
      </c>
      <c r="G83" s="134">
        <v>374.9666666666667</v>
      </c>
      <c r="H83" s="134">
        <v>364.83333333333337</v>
      </c>
      <c r="I83" s="134">
        <v>404.23333333333335</v>
      </c>
      <c r="J83" s="134">
        <v>414.36666666666667</v>
      </c>
      <c r="K83" s="134">
        <v>423.93333333333334</v>
      </c>
      <c r="L83" s="129">
        <v>404.8</v>
      </c>
      <c r="M83" s="129">
        <v>385.1</v>
      </c>
      <c r="N83" s="145">
        <v>4636500</v>
      </c>
      <c r="O83" s="317">
        <v>-8.0059523809523803E-2</v>
      </c>
    </row>
    <row r="84" spans="1:15" ht="15">
      <c r="A84" s="128">
        <v>74</v>
      </c>
      <c r="B84" s="112" t="s">
        <v>1903</v>
      </c>
      <c r="C84" s="128" t="s">
        <v>86</v>
      </c>
      <c r="D84" s="133">
        <v>30.25</v>
      </c>
      <c r="E84" s="133">
        <v>30.616666666666664</v>
      </c>
      <c r="F84" s="134">
        <v>29.483333333333327</v>
      </c>
      <c r="G84" s="134">
        <v>28.716666666666665</v>
      </c>
      <c r="H84" s="134">
        <v>27.583333333333329</v>
      </c>
      <c r="I84" s="134">
        <v>31.383333333333326</v>
      </c>
      <c r="J84" s="134">
        <v>32.516666666666659</v>
      </c>
      <c r="K84" s="134">
        <v>33.283333333333324</v>
      </c>
      <c r="L84" s="129">
        <v>31.75</v>
      </c>
      <c r="M84" s="129">
        <v>29.85</v>
      </c>
      <c r="N84" s="145">
        <v>21900000</v>
      </c>
      <c r="O84" s="317">
        <v>-9.158785465405675E-2</v>
      </c>
    </row>
    <row r="85" spans="1:15" ht="15">
      <c r="A85" s="128">
        <v>75</v>
      </c>
      <c r="B85" s="112" t="s">
        <v>1900</v>
      </c>
      <c r="C85" s="128" t="s">
        <v>87</v>
      </c>
      <c r="D85" s="133">
        <v>9.75</v>
      </c>
      <c r="E85" s="133">
        <v>9.8833333333333329</v>
      </c>
      <c r="F85" s="134">
        <v>9.5666666666666664</v>
      </c>
      <c r="G85" s="134">
        <v>9.3833333333333329</v>
      </c>
      <c r="H85" s="134">
        <v>9.0666666666666664</v>
      </c>
      <c r="I85" s="134">
        <v>10.066666666666666</v>
      </c>
      <c r="J85" s="134">
        <v>10.383333333333333</v>
      </c>
      <c r="K85" s="134">
        <v>10.566666666666666</v>
      </c>
      <c r="L85" s="129">
        <v>10.199999999999999</v>
      </c>
      <c r="M85" s="129">
        <v>9.6999999999999993</v>
      </c>
      <c r="N85" s="145">
        <v>379960000</v>
      </c>
      <c r="O85" s="317">
        <v>-0.22959009878505734</v>
      </c>
    </row>
    <row r="86" spans="1:15" ht="15">
      <c r="A86" s="128">
        <v>76</v>
      </c>
      <c r="B86" s="112" t="s">
        <v>1904</v>
      </c>
      <c r="C86" s="128" t="s">
        <v>3182</v>
      </c>
      <c r="D86" s="133">
        <v>38.9</v>
      </c>
      <c r="E86" s="133">
        <v>38.099999999999994</v>
      </c>
      <c r="F86" s="134">
        <v>36.399999999999991</v>
      </c>
      <c r="G86" s="134">
        <v>33.9</v>
      </c>
      <c r="H86" s="134">
        <v>32.199999999999996</v>
      </c>
      <c r="I86" s="134">
        <v>40.599999999999987</v>
      </c>
      <c r="J86" s="134">
        <v>42.29999999999999</v>
      </c>
      <c r="K86" s="134">
        <v>44.799999999999983</v>
      </c>
      <c r="L86" s="129">
        <v>39.799999999999997</v>
      </c>
      <c r="M86" s="129">
        <v>35.6</v>
      </c>
      <c r="N86" s="145">
        <v>134436000</v>
      </c>
      <c r="O86" s="317">
        <v>-8.4048728640340117E-2</v>
      </c>
    </row>
    <row r="87" spans="1:15" ht="15">
      <c r="A87" s="128">
        <v>77</v>
      </c>
      <c r="B87" s="112" t="s">
        <v>1900</v>
      </c>
      <c r="C87" s="128" t="s">
        <v>90</v>
      </c>
      <c r="D87" s="133">
        <v>307.2</v>
      </c>
      <c r="E87" s="133">
        <v>305.4666666666667</v>
      </c>
      <c r="F87" s="134">
        <v>299.93333333333339</v>
      </c>
      <c r="G87" s="134">
        <v>292.66666666666669</v>
      </c>
      <c r="H87" s="134">
        <v>287.13333333333338</v>
      </c>
      <c r="I87" s="134">
        <v>312.73333333333341</v>
      </c>
      <c r="J87" s="134">
        <v>318.26666666666671</v>
      </c>
      <c r="K87" s="134">
        <v>325.53333333333342</v>
      </c>
      <c r="L87" s="129">
        <v>311</v>
      </c>
      <c r="M87" s="129">
        <v>298.2</v>
      </c>
      <c r="N87" s="145">
        <v>3192750</v>
      </c>
      <c r="O87" s="317">
        <v>-0.21020408163265306</v>
      </c>
    </row>
    <row r="88" spans="1:15" ht="15">
      <c r="A88" s="128">
        <v>78</v>
      </c>
      <c r="B88" s="112" t="s">
        <v>1906</v>
      </c>
      <c r="C88" s="128" t="s">
        <v>911</v>
      </c>
      <c r="D88" s="133">
        <v>1587.2</v>
      </c>
      <c r="E88" s="133">
        <v>1595.4333333333332</v>
      </c>
      <c r="F88" s="134">
        <v>1568.8666666666663</v>
      </c>
      <c r="G88" s="134">
        <v>1550.5333333333331</v>
      </c>
      <c r="H88" s="134">
        <v>1523.9666666666662</v>
      </c>
      <c r="I88" s="134">
        <v>1613.7666666666664</v>
      </c>
      <c r="J88" s="134">
        <v>1640.3333333333335</v>
      </c>
      <c r="K88" s="134">
        <v>1658.6666666666665</v>
      </c>
      <c r="L88" s="129">
        <v>1622</v>
      </c>
      <c r="M88" s="129">
        <v>1577.1</v>
      </c>
      <c r="N88" s="145">
        <v>2650200</v>
      </c>
      <c r="O88" s="317">
        <v>-0.39831085683149436</v>
      </c>
    </row>
    <row r="89" spans="1:15" ht="15">
      <c r="A89" s="128">
        <v>79</v>
      </c>
      <c r="B89" s="112" t="s">
        <v>1897</v>
      </c>
      <c r="C89" s="128" t="s">
        <v>92</v>
      </c>
      <c r="D89" s="133">
        <v>1393</v>
      </c>
      <c r="E89" s="133">
        <v>1394.2333333333333</v>
      </c>
      <c r="F89" s="134">
        <v>1367.5166666666667</v>
      </c>
      <c r="G89" s="134">
        <v>1342.0333333333333</v>
      </c>
      <c r="H89" s="134">
        <v>1315.3166666666666</v>
      </c>
      <c r="I89" s="134">
        <v>1419.7166666666667</v>
      </c>
      <c r="J89" s="134">
        <v>1446.4333333333334</v>
      </c>
      <c r="K89" s="134">
        <v>1471.9166666666667</v>
      </c>
      <c r="L89" s="129">
        <v>1420.95</v>
      </c>
      <c r="M89" s="129">
        <v>1368.75</v>
      </c>
      <c r="N89" s="145">
        <v>10814000</v>
      </c>
      <c r="O89" s="317">
        <v>-0.11523105118471004</v>
      </c>
    </row>
    <row r="90" spans="1:15" ht="15">
      <c r="A90" s="128">
        <v>80</v>
      </c>
      <c r="B90" s="112" t="s">
        <v>1900</v>
      </c>
      <c r="C90" s="128" t="s">
        <v>188</v>
      </c>
      <c r="D90" s="133">
        <v>263.35000000000002</v>
      </c>
      <c r="E90" s="133">
        <v>268.33333333333337</v>
      </c>
      <c r="F90" s="134">
        <v>256.36666666666673</v>
      </c>
      <c r="G90" s="134">
        <v>249.38333333333338</v>
      </c>
      <c r="H90" s="134">
        <v>237.41666666666674</v>
      </c>
      <c r="I90" s="134">
        <v>275.31666666666672</v>
      </c>
      <c r="J90" s="134">
        <v>287.28333333333342</v>
      </c>
      <c r="K90" s="134">
        <v>294.26666666666671</v>
      </c>
      <c r="L90" s="129">
        <v>280.3</v>
      </c>
      <c r="M90" s="129">
        <v>261.35000000000002</v>
      </c>
      <c r="N90" s="145">
        <v>6556000</v>
      </c>
      <c r="O90" s="317">
        <v>-5.5331412103746397E-2</v>
      </c>
    </row>
    <row r="91" spans="1:15" ht="15">
      <c r="A91" s="128">
        <v>81</v>
      </c>
      <c r="B91" s="112" t="s">
        <v>1904</v>
      </c>
      <c r="C91" s="128" t="s">
        <v>93</v>
      </c>
      <c r="D91" s="133">
        <v>799.5</v>
      </c>
      <c r="E91" s="133">
        <v>798.2833333333333</v>
      </c>
      <c r="F91" s="134">
        <v>793.61666666666656</v>
      </c>
      <c r="G91" s="134">
        <v>787.73333333333323</v>
      </c>
      <c r="H91" s="134">
        <v>783.06666666666649</v>
      </c>
      <c r="I91" s="134">
        <v>804.16666666666663</v>
      </c>
      <c r="J91" s="134">
        <v>808.83333333333337</v>
      </c>
      <c r="K91" s="134">
        <v>814.7166666666667</v>
      </c>
      <c r="L91" s="129">
        <v>802.95</v>
      </c>
      <c r="M91" s="129">
        <v>792.4</v>
      </c>
      <c r="N91" s="145">
        <v>60604800</v>
      </c>
      <c r="O91" s="317">
        <v>-2.4567367119901113E-2</v>
      </c>
    </row>
    <row r="92" spans="1:15" ht="15">
      <c r="A92" s="128">
        <v>82</v>
      </c>
      <c r="B92" s="112" t="s">
        <v>1910</v>
      </c>
      <c r="C92" s="128" t="s">
        <v>95</v>
      </c>
      <c r="D92" s="133">
        <v>143.9</v>
      </c>
      <c r="E92" s="133">
        <v>144.63333333333333</v>
      </c>
      <c r="F92" s="134">
        <v>142.61666666666665</v>
      </c>
      <c r="G92" s="134">
        <v>141.33333333333331</v>
      </c>
      <c r="H92" s="134">
        <v>139.31666666666663</v>
      </c>
      <c r="I92" s="134">
        <v>145.91666666666666</v>
      </c>
      <c r="J92" s="134">
        <v>147.93333333333331</v>
      </c>
      <c r="K92" s="134">
        <v>149.21666666666667</v>
      </c>
      <c r="L92" s="129">
        <v>146.65</v>
      </c>
      <c r="M92" s="129">
        <v>143.35</v>
      </c>
      <c r="N92" s="145">
        <v>63266000</v>
      </c>
      <c r="O92" s="317">
        <v>5.6705249620016371E-2</v>
      </c>
    </row>
    <row r="93" spans="1:15" ht="15">
      <c r="A93" s="128">
        <v>83</v>
      </c>
      <c r="B93" s="112" t="s">
        <v>1906</v>
      </c>
      <c r="C93" s="128" t="s">
        <v>97</v>
      </c>
      <c r="D93" s="133">
        <v>269.55</v>
      </c>
      <c r="E93" s="133">
        <v>270.63333333333338</v>
      </c>
      <c r="F93" s="134">
        <v>267.66666666666674</v>
      </c>
      <c r="G93" s="134">
        <v>265.78333333333336</v>
      </c>
      <c r="H93" s="134">
        <v>262.81666666666672</v>
      </c>
      <c r="I93" s="134">
        <v>272.51666666666677</v>
      </c>
      <c r="J93" s="134">
        <v>275.48333333333335</v>
      </c>
      <c r="K93" s="134">
        <v>277.36666666666679</v>
      </c>
      <c r="L93" s="129">
        <v>273.60000000000002</v>
      </c>
      <c r="M93" s="129">
        <v>268.75</v>
      </c>
      <c r="N93" s="145">
        <v>85046400</v>
      </c>
      <c r="O93" s="317">
        <v>-2.2158448080796932E-2</v>
      </c>
    </row>
    <row r="94" spans="1:15" ht="15">
      <c r="A94" s="128">
        <v>84</v>
      </c>
      <c r="B94" s="49" t="s">
        <v>1902</v>
      </c>
      <c r="C94" s="128" t="s">
        <v>98</v>
      </c>
      <c r="D94" s="133">
        <v>135.5</v>
      </c>
      <c r="E94" s="133">
        <v>135.43333333333334</v>
      </c>
      <c r="F94" s="134">
        <v>133.36666666666667</v>
      </c>
      <c r="G94" s="134">
        <v>131.23333333333335</v>
      </c>
      <c r="H94" s="134">
        <v>129.16666666666669</v>
      </c>
      <c r="I94" s="134">
        <v>137.56666666666666</v>
      </c>
      <c r="J94" s="134">
        <v>139.63333333333333</v>
      </c>
      <c r="K94" s="134">
        <v>141.76666666666665</v>
      </c>
      <c r="L94" s="129">
        <v>137.5</v>
      </c>
      <c r="M94" s="129">
        <v>133.30000000000001</v>
      </c>
      <c r="N94" s="145">
        <v>33849600</v>
      </c>
      <c r="O94" s="317">
        <v>-6.9820612029546258E-2</v>
      </c>
    </row>
    <row r="95" spans="1:15" ht="15">
      <c r="A95" s="128">
        <v>85</v>
      </c>
      <c r="B95" s="112" t="s">
        <v>1911</v>
      </c>
      <c r="C95" s="128" t="s">
        <v>102</v>
      </c>
      <c r="D95" s="133">
        <v>250.3</v>
      </c>
      <c r="E95" s="133">
        <v>252.95000000000002</v>
      </c>
      <c r="F95" s="134">
        <v>246.85000000000002</v>
      </c>
      <c r="G95" s="134">
        <v>243.4</v>
      </c>
      <c r="H95" s="134">
        <v>237.3</v>
      </c>
      <c r="I95" s="134">
        <v>256.40000000000003</v>
      </c>
      <c r="J95" s="134">
        <v>262.5</v>
      </c>
      <c r="K95" s="134">
        <v>265.95000000000005</v>
      </c>
      <c r="L95" s="129">
        <v>259.05</v>
      </c>
      <c r="M95" s="129">
        <v>249.5</v>
      </c>
      <c r="N95" s="145">
        <v>50012000</v>
      </c>
      <c r="O95" s="317">
        <v>-2.0256239470281708E-2</v>
      </c>
    </row>
    <row r="96" spans="1:15" ht="15">
      <c r="A96" s="128">
        <v>86</v>
      </c>
      <c r="B96" s="112" t="s">
        <v>1911</v>
      </c>
      <c r="C96" s="128" t="s">
        <v>103</v>
      </c>
      <c r="D96" s="133">
        <v>1145.25</v>
      </c>
      <c r="E96" s="133">
        <v>1134.9166666666667</v>
      </c>
      <c r="F96" s="134">
        <v>1105.8333333333335</v>
      </c>
      <c r="G96" s="134">
        <v>1066.4166666666667</v>
      </c>
      <c r="H96" s="134">
        <v>1037.3333333333335</v>
      </c>
      <c r="I96" s="134">
        <v>1174.3333333333335</v>
      </c>
      <c r="J96" s="134">
        <v>1203.416666666667</v>
      </c>
      <c r="K96" s="134">
        <v>1242.8333333333335</v>
      </c>
      <c r="L96" s="129">
        <v>1164</v>
      </c>
      <c r="M96" s="129">
        <v>1095.5</v>
      </c>
      <c r="N96" s="145">
        <v>2949000</v>
      </c>
      <c r="O96" s="317">
        <v>-0.12712742341275715</v>
      </c>
    </row>
    <row r="97" spans="1:15" ht="15">
      <c r="A97" s="128">
        <v>87</v>
      </c>
      <c r="B97" s="112" t="s">
        <v>1897</v>
      </c>
      <c r="C97" s="128" t="s">
        <v>104</v>
      </c>
      <c r="D97" s="133">
        <v>683.65</v>
      </c>
      <c r="E97" s="133">
        <v>675.93333333333328</v>
      </c>
      <c r="F97" s="134">
        <v>665.81666666666661</v>
      </c>
      <c r="G97" s="134">
        <v>647.98333333333335</v>
      </c>
      <c r="H97" s="134">
        <v>637.86666666666667</v>
      </c>
      <c r="I97" s="134">
        <v>693.76666666666654</v>
      </c>
      <c r="J97" s="134">
        <v>703.8833333333331</v>
      </c>
      <c r="K97" s="134">
        <v>721.71666666666647</v>
      </c>
      <c r="L97" s="129">
        <v>686.05</v>
      </c>
      <c r="M97" s="129">
        <v>658.1</v>
      </c>
      <c r="N97" s="145">
        <v>2518600</v>
      </c>
      <c r="O97" s="317">
        <v>-0.23283582089552238</v>
      </c>
    </row>
    <row r="98" spans="1:15" ht="15">
      <c r="A98" s="128">
        <v>88</v>
      </c>
      <c r="B98" s="112" t="s">
        <v>1897</v>
      </c>
      <c r="C98" s="128" t="s">
        <v>993</v>
      </c>
      <c r="D98" s="133">
        <v>473.7</v>
      </c>
      <c r="E98" s="133">
        <v>468.38333333333338</v>
      </c>
      <c r="F98" s="134">
        <v>458.81666666666678</v>
      </c>
      <c r="G98" s="134">
        <v>443.93333333333339</v>
      </c>
      <c r="H98" s="134">
        <v>434.36666666666679</v>
      </c>
      <c r="I98" s="134">
        <v>483.26666666666677</v>
      </c>
      <c r="J98" s="134">
        <v>492.83333333333337</v>
      </c>
      <c r="K98" s="134">
        <v>507.71666666666675</v>
      </c>
      <c r="L98" s="129">
        <v>477.95</v>
      </c>
      <c r="M98" s="129">
        <v>453.5</v>
      </c>
      <c r="N98" s="145">
        <v>2208700</v>
      </c>
      <c r="O98" s="317">
        <v>-0.22912885662431942</v>
      </c>
    </row>
    <row r="99" spans="1:15" ht="15">
      <c r="A99" s="128">
        <v>89</v>
      </c>
      <c r="B99" s="112" t="s">
        <v>1897</v>
      </c>
      <c r="C99" s="128" t="s">
        <v>105</v>
      </c>
      <c r="D99" s="133">
        <v>1494.05</v>
      </c>
      <c r="E99" s="133">
        <v>1497.6666666666667</v>
      </c>
      <c r="F99" s="134">
        <v>1487.0333333333335</v>
      </c>
      <c r="G99" s="134">
        <v>1480.0166666666669</v>
      </c>
      <c r="H99" s="134">
        <v>1469.3833333333337</v>
      </c>
      <c r="I99" s="134">
        <v>1504.6833333333334</v>
      </c>
      <c r="J99" s="134">
        <v>1515.3166666666666</v>
      </c>
      <c r="K99" s="134">
        <v>1522.3333333333333</v>
      </c>
      <c r="L99" s="129">
        <v>1508.3</v>
      </c>
      <c r="M99" s="129">
        <v>1490.65</v>
      </c>
      <c r="N99" s="145">
        <v>7793200</v>
      </c>
      <c r="O99" s="317">
        <v>-0.17500846883468835</v>
      </c>
    </row>
    <row r="100" spans="1:15" ht="15">
      <c r="A100" s="128">
        <v>90</v>
      </c>
      <c r="B100" s="112" t="s">
        <v>1900</v>
      </c>
      <c r="C100" s="128" t="s">
        <v>3231</v>
      </c>
      <c r="D100" s="133">
        <v>73.400000000000006</v>
      </c>
      <c r="E100" s="133">
        <v>73.466666666666669</v>
      </c>
      <c r="F100" s="134">
        <v>72.433333333333337</v>
      </c>
      <c r="G100" s="134">
        <v>71.466666666666669</v>
      </c>
      <c r="H100" s="134">
        <v>70.433333333333337</v>
      </c>
      <c r="I100" s="134">
        <v>74.433333333333337</v>
      </c>
      <c r="J100" s="134">
        <v>75.466666666666669</v>
      </c>
      <c r="K100" s="134">
        <v>76.433333333333337</v>
      </c>
      <c r="L100" s="129">
        <v>74.5</v>
      </c>
      <c r="M100" s="129">
        <v>72.5</v>
      </c>
      <c r="N100" s="145">
        <v>2024700</v>
      </c>
      <c r="O100" s="317">
        <v>-8.9449541284403675E-2</v>
      </c>
    </row>
    <row r="101" spans="1:15" ht="15">
      <c r="A101" s="128">
        <v>91</v>
      </c>
      <c r="B101" s="112" t="s">
        <v>1903</v>
      </c>
      <c r="C101" s="128" t="s">
        <v>107</v>
      </c>
      <c r="D101" s="133">
        <v>102.15</v>
      </c>
      <c r="E101" s="133">
        <v>102.08333333333333</v>
      </c>
      <c r="F101" s="134">
        <v>100.61666666666666</v>
      </c>
      <c r="G101" s="134">
        <v>99.083333333333329</v>
      </c>
      <c r="H101" s="134">
        <v>97.61666666666666</v>
      </c>
      <c r="I101" s="134">
        <v>103.61666666666666</v>
      </c>
      <c r="J101" s="134">
        <v>105.08333333333333</v>
      </c>
      <c r="K101" s="134">
        <v>106.61666666666666</v>
      </c>
      <c r="L101" s="129">
        <v>103.55</v>
      </c>
      <c r="M101" s="129">
        <v>100.55</v>
      </c>
      <c r="N101" s="145">
        <v>32589000</v>
      </c>
      <c r="O101" s="317">
        <v>-0.1330061055908057</v>
      </c>
    </row>
    <row r="102" spans="1:15" ht="15">
      <c r="A102" s="128">
        <v>92</v>
      </c>
      <c r="B102" s="112" t="s">
        <v>1903</v>
      </c>
      <c r="C102" s="128" t="s">
        <v>108</v>
      </c>
      <c r="D102" s="133">
        <v>519.70000000000005</v>
      </c>
      <c r="E102" s="133">
        <v>518.2166666666667</v>
      </c>
      <c r="F102" s="134">
        <v>514.58333333333337</v>
      </c>
      <c r="G102" s="134">
        <v>509.4666666666667</v>
      </c>
      <c r="H102" s="134">
        <v>505.83333333333337</v>
      </c>
      <c r="I102" s="134">
        <v>523.33333333333337</v>
      </c>
      <c r="J102" s="134">
        <v>526.96666666666658</v>
      </c>
      <c r="K102" s="134">
        <v>532.08333333333337</v>
      </c>
      <c r="L102" s="129">
        <v>521.85</v>
      </c>
      <c r="M102" s="129">
        <v>513.1</v>
      </c>
      <c r="N102" s="145">
        <v>7832000</v>
      </c>
      <c r="O102" s="317">
        <v>-0.12293668391229366</v>
      </c>
    </row>
    <row r="103" spans="1:15" ht="15">
      <c r="A103" s="128">
        <v>93</v>
      </c>
      <c r="B103" s="112" t="s">
        <v>1905</v>
      </c>
      <c r="C103" s="128" t="s">
        <v>109</v>
      </c>
      <c r="D103" s="133">
        <v>1381.4</v>
      </c>
      <c r="E103" s="133">
        <v>1388.5333333333335</v>
      </c>
      <c r="F103" s="134">
        <v>1367.166666666667</v>
      </c>
      <c r="G103" s="134">
        <v>1352.9333333333334</v>
      </c>
      <c r="H103" s="134">
        <v>1331.5666666666668</v>
      </c>
      <c r="I103" s="134">
        <v>1402.7666666666671</v>
      </c>
      <c r="J103" s="134">
        <v>1424.1333333333334</v>
      </c>
      <c r="K103" s="134">
        <v>1438.3666666666672</v>
      </c>
      <c r="L103" s="129">
        <v>1409.9</v>
      </c>
      <c r="M103" s="129">
        <v>1374.3</v>
      </c>
      <c r="N103" s="145">
        <v>13380000</v>
      </c>
      <c r="O103" s="317">
        <v>-6.481796975336146E-2</v>
      </c>
    </row>
    <row r="104" spans="1:15" ht="15">
      <c r="A104" s="128">
        <v>94</v>
      </c>
      <c r="B104" s="112" t="s">
        <v>1899</v>
      </c>
      <c r="C104" s="128" t="s">
        <v>110</v>
      </c>
      <c r="D104" s="133">
        <v>767.9</v>
      </c>
      <c r="E104" s="133">
        <v>759.44999999999993</v>
      </c>
      <c r="F104" s="134">
        <v>743.44999999999982</v>
      </c>
      <c r="G104" s="134">
        <v>718.99999999999989</v>
      </c>
      <c r="H104" s="134">
        <v>702.99999999999977</v>
      </c>
      <c r="I104" s="134">
        <v>783.89999999999986</v>
      </c>
      <c r="J104" s="134">
        <v>799.90000000000009</v>
      </c>
      <c r="K104" s="134">
        <v>824.34999999999991</v>
      </c>
      <c r="L104" s="129">
        <v>775.45</v>
      </c>
      <c r="M104" s="129">
        <v>735</v>
      </c>
      <c r="N104" s="145">
        <v>8293600</v>
      </c>
      <c r="O104" s="317">
        <v>-4.4130697862041143E-2</v>
      </c>
    </row>
    <row r="105" spans="1:15" ht="15">
      <c r="A105" s="128">
        <v>95</v>
      </c>
      <c r="B105" s="112" t="s">
        <v>1901</v>
      </c>
      <c r="C105" s="128" t="s">
        <v>111</v>
      </c>
      <c r="D105" s="133">
        <v>550.1</v>
      </c>
      <c r="E105" s="133">
        <v>550.23333333333335</v>
      </c>
      <c r="F105" s="134">
        <v>544.86666666666667</v>
      </c>
      <c r="G105" s="134">
        <v>539.63333333333333</v>
      </c>
      <c r="H105" s="134">
        <v>534.26666666666665</v>
      </c>
      <c r="I105" s="134">
        <v>555.4666666666667</v>
      </c>
      <c r="J105" s="134">
        <v>560.83333333333348</v>
      </c>
      <c r="K105" s="134">
        <v>566.06666666666672</v>
      </c>
      <c r="L105" s="129">
        <v>555.6</v>
      </c>
      <c r="M105" s="129">
        <v>545</v>
      </c>
      <c r="N105" s="145">
        <v>22411000</v>
      </c>
      <c r="O105" s="317">
        <v>-4.0748191584984807E-2</v>
      </c>
    </row>
    <row r="106" spans="1:15" ht="15">
      <c r="A106" s="128">
        <v>96</v>
      </c>
      <c r="B106" s="112" t="s">
        <v>1903</v>
      </c>
      <c r="C106" s="128" t="s">
        <v>112</v>
      </c>
      <c r="D106" s="133">
        <v>305.85000000000002</v>
      </c>
      <c r="E106" s="133">
        <v>305.51666666666671</v>
      </c>
      <c r="F106" s="134">
        <v>298.93333333333339</v>
      </c>
      <c r="G106" s="134">
        <v>292.01666666666671</v>
      </c>
      <c r="H106" s="134">
        <v>285.43333333333339</v>
      </c>
      <c r="I106" s="134">
        <v>312.43333333333339</v>
      </c>
      <c r="J106" s="134">
        <v>319.01666666666677</v>
      </c>
      <c r="K106" s="134">
        <v>325.93333333333339</v>
      </c>
      <c r="L106" s="129">
        <v>312.10000000000002</v>
      </c>
      <c r="M106" s="129">
        <v>298.60000000000002</v>
      </c>
      <c r="N106" s="145">
        <v>15762500</v>
      </c>
      <c r="O106" s="317">
        <v>-1.2142577359968664E-2</v>
      </c>
    </row>
    <row r="107" spans="1:15" ht="15">
      <c r="A107" s="128">
        <v>97</v>
      </c>
      <c r="B107" s="112" t="s">
        <v>1903</v>
      </c>
      <c r="C107" s="128" t="s">
        <v>1110</v>
      </c>
      <c r="D107" s="133">
        <v>114.5</v>
      </c>
      <c r="E107" s="133">
        <v>116.03333333333335</v>
      </c>
      <c r="F107" s="134">
        <v>112.66666666666669</v>
      </c>
      <c r="G107" s="134">
        <v>110.83333333333334</v>
      </c>
      <c r="H107" s="134">
        <v>107.46666666666668</v>
      </c>
      <c r="I107" s="134">
        <v>117.86666666666669</v>
      </c>
      <c r="J107" s="134">
        <v>121.23333333333333</v>
      </c>
      <c r="K107" s="134">
        <v>123.06666666666669</v>
      </c>
      <c r="L107" s="129">
        <v>119.4</v>
      </c>
      <c r="M107" s="129">
        <v>114.2</v>
      </c>
      <c r="N107" s="145">
        <v>12240000</v>
      </c>
      <c r="O107" s="317">
        <v>-0.20653442240373396</v>
      </c>
    </row>
    <row r="108" spans="1:15" ht="15">
      <c r="A108" s="128">
        <v>98</v>
      </c>
      <c r="B108" s="112" t="s">
        <v>1902</v>
      </c>
      <c r="C108" s="128" t="s">
        <v>237</v>
      </c>
      <c r="D108" s="133">
        <v>362.9</v>
      </c>
      <c r="E108" s="133">
        <v>363.75</v>
      </c>
      <c r="F108" s="134">
        <v>360.25</v>
      </c>
      <c r="G108" s="134">
        <v>357.6</v>
      </c>
      <c r="H108" s="134">
        <v>354.1</v>
      </c>
      <c r="I108" s="134">
        <v>366.4</v>
      </c>
      <c r="J108" s="134">
        <v>369.9</v>
      </c>
      <c r="K108" s="134">
        <v>372.54999999999995</v>
      </c>
      <c r="L108" s="129">
        <v>367.25</v>
      </c>
      <c r="M108" s="129">
        <v>361.1</v>
      </c>
      <c r="N108" s="145">
        <v>8333000</v>
      </c>
      <c r="O108" s="317">
        <v>-8.3762149799885652E-2</v>
      </c>
    </row>
    <row r="109" spans="1:15" ht="15">
      <c r="A109" s="128">
        <v>99</v>
      </c>
      <c r="B109" s="112" t="s">
        <v>1901</v>
      </c>
      <c r="C109" s="128" t="s">
        <v>113</v>
      </c>
      <c r="D109" s="133">
        <v>5711.85</v>
      </c>
      <c r="E109" s="133">
        <v>5720.05</v>
      </c>
      <c r="F109" s="134">
        <v>5642.8</v>
      </c>
      <c r="G109" s="134">
        <v>5573.75</v>
      </c>
      <c r="H109" s="134">
        <v>5496.5</v>
      </c>
      <c r="I109" s="134">
        <v>5789.1</v>
      </c>
      <c r="J109" s="134">
        <v>5866.35</v>
      </c>
      <c r="K109" s="134">
        <v>5935.4000000000005</v>
      </c>
      <c r="L109" s="129">
        <v>5797.3</v>
      </c>
      <c r="M109" s="129">
        <v>5651</v>
      </c>
      <c r="N109" s="145">
        <v>3276975</v>
      </c>
      <c r="O109" s="317">
        <v>-2.2615425912670007E-2</v>
      </c>
    </row>
    <row r="110" spans="1:15" ht="15">
      <c r="A110" s="128">
        <v>100</v>
      </c>
      <c r="B110" s="112" t="s">
        <v>1902</v>
      </c>
      <c r="C110" s="128" t="s">
        <v>342</v>
      </c>
      <c r="D110" s="133">
        <v>585.85</v>
      </c>
      <c r="E110" s="133">
        <v>585.7166666666667</v>
      </c>
      <c r="F110" s="134">
        <v>577.38333333333344</v>
      </c>
      <c r="G110" s="134">
        <v>568.91666666666674</v>
      </c>
      <c r="H110" s="134">
        <v>560.58333333333348</v>
      </c>
      <c r="I110" s="134">
        <v>594.18333333333339</v>
      </c>
      <c r="J110" s="134">
        <v>602.51666666666665</v>
      </c>
      <c r="K110" s="134">
        <v>610.98333333333335</v>
      </c>
      <c r="L110" s="129">
        <v>594.04999999999995</v>
      </c>
      <c r="M110" s="129">
        <v>577.25</v>
      </c>
      <c r="N110" s="145">
        <v>10572500</v>
      </c>
      <c r="O110" s="317">
        <v>-4.3320891301888924E-2</v>
      </c>
    </row>
    <row r="111" spans="1:15" ht="15">
      <c r="A111" s="128">
        <v>101</v>
      </c>
      <c r="B111" s="112" t="s">
        <v>1897</v>
      </c>
      <c r="C111" s="128" t="s">
        <v>1134</v>
      </c>
      <c r="D111" s="133">
        <v>838.8</v>
      </c>
      <c r="E111" s="133">
        <v>836.16666666666663</v>
      </c>
      <c r="F111" s="134">
        <v>828.33333333333326</v>
      </c>
      <c r="G111" s="134">
        <v>817.86666666666667</v>
      </c>
      <c r="H111" s="134">
        <v>810.0333333333333</v>
      </c>
      <c r="I111" s="134">
        <v>846.63333333333321</v>
      </c>
      <c r="J111" s="134">
        <v>854.46666666666647</v>
      </c>
      <c r="K111" s="134">
        <v>864.93333333333317</v>
      </c>
      <c r="L111" s="129">
        <v>844</v>
      </c>
      <c r="M111" s="129">
        <v>825.7</v>
      </c>
      <c r="N111" s="145">
        <v>1619800</v>
      </c>
      <c r="O111" s="317">
        <v>-0.34017678927858569</v>
      </c>
    </row>
    <row r="112" spans="1:15" ht="15">
      <c r="A112" s="128">
        <v>102</v>
      </c>
      <c r="B112" s="112" t="s">
        <v>1903</v>
      </c>
      <c r="C112" s="128" t="s">
        <v>346</v>
      </c>
      <c r="D112" s="133">
        <v>416.35</v>
      </c>
      <c r="E112" s="133">
        <v>415.60000000000008</v>
      </c>
      <c r="F112" s="134">
        <v>407.35000000000014</v>
      </c>
      <c r="G112" s="134">
        <v>398.35000000000008</v>
      </c>
      <c r="H112" s="134">
        <v>390.10000000000014</v>
      </c>
      <c r="I112" s="134">
        <v>424.60000000000014</v>
      </c>
      <c r="J112" s="134">
        <v>432.85</v>
      </c>
      <c r="K112" s="134">
        <v>441.85000000000014</v>
      </c>
      <c r="L112" s="129">
        <v>423.85</v>
      </c>
      <c r="M112" s="129">
        <v>406.6</v>
      </c>
      <c r="N112" s="145">
        <v>2808000</v>
      </c>
      <c r="O112" s="317">
        <v>-2.6217228464419477E-2</v>
      </c>
    </row>
    <row r="113" spans="1:15" ht="15">
      <c r="A113" s="128">
        <v>103</v>
      </c>
      <c r="B113" s="112" t="s">
        <v>1906</v>
      </c>
      <c r="C113" s="128" t="s">
        <v>1800</v>
      </c>
      <c r="D113" s="133">
        <v>767.05</v>
      </c>
      <c r="E113" s="133">
        <v>770.33333333333337</v>
      </c>
      <c r="F113" s="134">
        <v>758.36666666666679</v>
      </c>
      <c r="G113" s="134">
        <v>749.68333333333339</v>
      </c>
      <c r="H113" s="134">
        <v>737.71666666666681</v>
      </c>
      <c r="I113" s="134">
        <v>779.01666666666677</v>
      </c>
      <c r="J113" s="134">
        <v>790.98333333333323</v>
      </c>
      <c r="K113" s="134">
        <v>799.66666666666674</v>
      </c>
      <c r="L113" s="129">
        <v>782.3</v>
      </c>
      <c r="M113" s="129">
        <v>761.65</v>
      </c>
      <c r="N113" s="145">
        <v>1075200</v>
      </c>
      <c r="O113" s="317">
        <v>-0.12585365853658537</v>
      </c>
    </row>
    <row r="114" spans="1:15" ht="15">
      <c r="A114" s="128">
        <v>104</v>
      </c>
      <c r="B114" s="112" t="s">
        <v>1910</v>
      </c>
      <c r="C114" s="128" t="s">
        <v>115</v>
      </c>
      <c r="D114" s="133">
        <v>698.7</v>
      </c>
      <c r="E114" s="133">
        <v>695.58333333333337</v>
      </c>
      <c r="F114" s="134">
        <v>689.61666666666679</v>
      </c>
      <c r="G114" s="134">
        <v>680.53333333333342</v>
      </c>
      <c r="H114" s="134">
        <v>674.56666666666683</v>
      </c>
      <c r="I114" s="134">
        <v>704.66666666666674</v>
      </c>
      <c r="J114" s="134">
        <v>710.63333333333321</v>
      </c>
      <c r="K114" s="134">
        <v>719.7166666666667</v>
      </c>
      <c r="L114" s="129">
        <v>701.55</v>
      </c>
      <c r="M114" s="129">
        <v>686.5</v>
      </c>
      <c r="N114" s="145">
        <v>1759200</v>
      </c>
      <c r="O114" s="317">
        <v>-5.2053022955059813E-2</v>
      </c>
    </row>
    <row r="115" spans="1:15" ht="15">
      <c r="A115" s="128">
        <v>105</v>
      </c>
      <c r="B115" s="112" t="s">
        <v>1901</v>
      </c>
      <c r="C115" s="128" t="s">
        <v>116</v>
      </c>
      <c r="D115" s="133">
        <v>110.8</v>
      </c>
      <c r="E115" s="133">
        <v>110.36666666666666</v>
      </c>
      <c r="F115" s="134">
        <v>109.13333333333333</v>
      </c>
      <c r="G115" s="134">
        <v>107.46666666666667</v>
      </c>
      <c r="H115" s="134">
        <v>106.23333333333333</v>
      </c>
      <c r="I115" s="134">
        <v>112.03333333333332</v>
      </c>
      <c r="J115" s="134">
        <v>113.26666666666664</v>
      </c>
      <c r="K115" s="134">
        <v>114.93333333333331</v>
      </c>
      <c r="L115" s="129">
        <v>111.6</v>
      </c>
      <c r="M115" s="129">
        <v>108.7</v>
      </c>
      <c r="N115" s="145">
        <v>24891900</v>
      </c>
      <c r="O115" s="317">
        <v>-5.912436073344144E-2</v>
      </c>
    </row>
    <row r="116" spans="1:15" ht="15">
      <c r="A116" s="128">
        <v>106</v>
      </c>
      <c r="B116" s="112" t="s">
        <v>1901</v>
      </c>
      <c r="C116" s="128" t="s">
        <v>117</v>
      </c>
      <c r="D116" s="133">
        <v>54156.9</v>
      </c>
      <c r="E116" s="133">
        <v>54027.316666666673</v>
      </c>
      <c r="F116" s="134">
        <v>53639.633333333346</v>
      </c>
      <c r="G116" s="134">
        <v>53122.366666666676</v>
      </c>
      <c r="H116" s="134">
        <v>52734.683333333349</v>
      </c>
      <c r="I116" s="134">
        <v>54544.583333333343</v>
      </c>
      <c r="J116" s="134">
        <v>54932.266666666677</v>
      </c>
      <c r="K116" s="134">
        <v>55449.53333333334</v>
      </c>
      <c r="L116" s="129">
        <v>54415</v>
      </c>
      <c r="M116" s="129">
        <v>53510.05</v>
      </c>
      <c r="N116" s="145">
        <v>24100</v>
      </c>
      <c r="O116" s="317">
        <v>-0.10208643815201192</v>
      </c>
    </row>
    <row r="117" spans="1:15" ht="15">
      <c r="A117" s="128">
        <v>107</v>
      </c>
      <c r="B117" s="112" t="s">
        <v>1903</v>
      </c>
      <c r="C117" s="128" t="s">
        <v>1188</v>
      </c>
      <c r="D117" s="133">
        <v>596.95000000000005</v>
      </c>
      <c r="E117" s="133">
        <v>596.2833333333333</v>
      </c>
      <c r="F117" s="134">
        <v>586.01666666666665</v>
      </c>
      <c r="G117" s="134">
        <v>575.08333333333337</v>
      </c>
      <c r="H117" s="134">
        <v>564.81666666666672</v>
      </c>
      <c r="I117" s="134">
        <v>607.21666666666658</v>
      </c>
      <c r="J117" s="134">
        <v>617.48333333333323</v>
      </c>
      <c r="K117" s="134">
        <v>628.41666666666652</v>
      </c>
      <c r="L117" s="129">
        <v>606.54999999999995</v>
      </c>
      <c r="M117" s="129">
        <v>585.35</v>
      </c>
      <c r="N117" s="145">
        <v>2829000</v>
      </c>
      <c r="O117" s="317">
        <v>-0.10488846701471286</v>
      </c>
    </row>
    <row r="118" spans="1:15" ht="15">
      <c r="A118" s="128">
        <v>108</v>
      </c>
      <c r="B118" s="112" t="s">
        <v>1911</v>
      </c>
      <c r="C118" s="128" t="s">
        <v>1203</v>
      </c>
      <c r="D118" s="133">
        <v>45.2</v>
      </c>
      <c r="E118" s="133">
        <v>45.383333333333333</v>
      </c>
      <c r="F118" s="134">
        <v>44.766666666666666</v>
      </c>
      <c r="G118" s="134">
        <v>44.333333333333336</v>
      </c>
      <c r="H118" s="134">
        <v>43.716666666666669</v>
      </c>
      <c r="I118" s="134">
        <v>45.816666666666663</v>
      </c>
      <c r="J118" s="134">
        <v>46.433333333333323</v>
      </c>
      <c r="K118" s="134">
        <v>46.86666666666666</v>
      </c>
      <c r="L118" s="129">
        <v>46</v>
      </c>
      <c r="M118" s="129">
        <v>44.95</v>
      </c>
      <c r="N118" s="145">
        <v>34080000</v>
      </c>
      <c r="O118" s="317">
        <v>-0.1924170616113744</v>
      </c>
    </row>
    <row r="119" spans="1:15" ht="15">
      <c r="A119" s="128">
        <v>109</v>
      </c>
      <c r="B119" s="112" t="s">
        <v>1909</v>
      </c>
      <c r="C119" s="128" t="s">
        <v>360</v>
      </c>
      <c r="D119" s="133">
        <v>48.25</v>
      </c>
      <c r="E119" s="133">
        <v>48.683333333333337</v>
      </c>
      <c r="F119" s="134">
        <v>47.466666666666676</v>
      </c>
      <c r="G119" s="134">
        <v>46.683333333333337</v>
      </c>
      <c r="H119" s="134">
        <v>45.466666666666676</v>
      </c>
      <c r="I119" s="134">
        <v>49.466666666666676</v>
      </c>
      <c r="J119" s="134">
        <v>50.683333333333344</v>
      </c>
      <c r="K119" s="134">
        <v>51.466666666666676</v>
      </c>
      <c r="L119" s="129">
        <v>49.9</v>
      </c>
      <c r="M119" s="129">
        <v>47.9</v>
      </c>
      <c r="N119" s="145">
        <v>34569500</v>
      </c>
      <c r="O119" s="317">
        <v>-9.1782045556051808E-2</v>
      </c>
    </row>
    <row r="120" spans="1:15" ht="15">
      <c r="A120" s="128">
        <v>110</v>
      </c>
      <c r="B120" s="112" t="s">
        <v>1909</v>
      </c>
      <c r="C120" s="128" t="s">
        <v>238</v>
      </c>
      <c r="D120" s="133">
        <v>73.599999999999994</v>
      </c>
      <c r="E120" s="133">
        <v>73.849999999999994</v>
      </c>
      <c r="F120" s="134">
        <v>71.899999999999991</v>
      </c>
      <c r="G120" s="134">
        <v>70.2</v>
      </c>
      <c r="H120" s="134">
        <v>68.25</v>
      </c>
      <c r="I120" s="134">
        <v>75.549999999999983</v>
      </c>
      <c r="J120" s="134">
        <v>77.499999999999972</v>
      </c>
      <c r="K120" s="134">
        <v>79.199999999999974</v>
      </c>
      <c r="L120" s="129">
        <v>75.8</v>
      </c>
      <c r="M120" s="129">
        <v>72.150000000000006</v>
      </c>
      <c r="N120" s="145">
        <v>37088000</v>
      </c>
      <c r="O120" s="317">
        <v>-0.13491323008023884</v>
      </c>
    </row>
    <row r="121" spans="1:15" ht="15">
      <c r="A121" s="128">
        <v>111</v>
      </c>
      <c r="B121" s="112" t="s">
        <v>1902</v>
      </c>
      <c r="C121" s="128" t="s">
        <v>1221</v>
      </c>
      <c r="D121" s="133">
        <v>11537.05</v>
      </c>
      <c r="E121" s="133">
        <v>11557.699999999999</v>
      </c>
      <c r="F121" s="134">
        <v>11435.399999999998</v>
      </c>
      <c r="G121" s="134">
        <v>11333.749999999998</v>
      </c>
      <c r="H121" s="134">
        <v>11211.449999999997</v>
      </c>
      <c r="I121" s="134">
        <v>11659.349999999999</v>
      </c>
      <c r="J121" s="134">
        <v>11781.649999999998</v>
      </c>
      <c r="K121" s="134">
        <v>11883.3</v>
      </c>
      <c r="L121" s="129">
        <v>11680</v>
      </c>
      <c r="M121" s="129">
        <v>11456.05</v>
      </c>
      <c r="N121" s="145">
        <v>342400</v>
      </c>
      <c r="O121" s="317">
        <v>-5.2966394689531182E-2</v>
      </c>
    </row>
    <row r="122" spans="1:15" ht="15">
      <c r="A122" s="128">
        <v>112</v>
      </c>
      <c r="B122" s="112" t="s">
        <v>1910</v>
      </c>
      <c r="C122" s="128" t="s">
        <v>1234</v>
      </c>
      <c r="D122" s="133">
        <v>1219.5</v>
      </c>
      <c r="E122" s="133">
        <v>1213.6499999999999</v>
      </c>
      <c r="F122" s="134">
        <v>1195.8499999999997</v>
      </c>
      <c r="G122" s="134">
        <v>1172.1999999999998</v>
      </c>
      <c r="H122" s="134">
        <v>1154.3999999999996</v>
      </c>
      <c r="I122" s="134">
        <v>1237.2999999999997</v>
      </c>
      <c r="J122" s="134">
        <v>1255.0999999999999</v>
      </c>
      <c r="K122" s="134">
        <v>1278.7499999999998</v>
      </c>
      <c r="L122" s="129">
        <v>1231.45</v>
      </c>
      <c r="M122" s="129">
        <v>1190</v>
      </c>
      <c r="N122" s="145">
        <v>1295250</v>
      </c>
      <c r="O122" s="317">
        <v>-0.23039215686274508</v>
      </c>
    </row>
    <row r="123" spans="1:15" ht="15">
      <c r="A123" s="128">
        <v>113</v>
      </c>
      <c r="B123" s="112" t="s">
        <v>1911</v>
      </c>
      <c r="C123" s="128" t="s">
        <v>119</v>
      </c>
      <c r="D123" s="133">
        <v>109.05</v>
      </c>
      <c r="E123" s="133">
        <v>109.78333333333335</v>
      </c>
      <c r="F123" s="134">
        <v>106.86666666666669</v>
      </c>
      <c r="G123" s="134">
        <v>104.68333333333334</v>
      </c>
      <c r="H123" s="134">
        <v>101.76666666666668</v>
      </c>
      <c r="I123" s="134">
        <v>111.9666666666667</v>
      </c>
      <c r="J123" s="134">
        <v>114.88333333333335</v>
      </c>
      <c r="K123" s="134">
        <v>117.06666666666671</v>
      </c>
      <c r="L123" s="129">
        <v>112.7</v>
      </c>
      <c r="M123" s="129">
        <v>107.6</v>
      </c>
      <c r="N123" s="145">
        <v>27456000</v>
      </c>
      <c r="O123" s="317">
        <v>-8.241427712051333E-2</v>
      </c>
    </row>
    <row r="124" spans="1:15" ht="15">
      <c r="A124" s="128">
        <v>114</v>
      </c>
      <c r="B124" s="112" t="s">
        <v>1898</v>
      </c>
      <c r="C124" s="128" t="s">
        <v>120</v>
      </c>
      <c r="D124" s="133">
        <v>127.9</v>
      </c>
      <c r="E124" s="133">
        <v>128.55000000000001</v>
      </c>
      <c r="F124" s="134">
        <v>126.05000000000001</v>
      </c>
      <c r="G124" s="134">
        <v>124.2</v>
      </c>
      <c r="H124" s="134">
        <v>121.7</v>
      </c>
      <c r="I124" s="134">
        <v>130.40000000000003</v>
      </c>
      <c r="J124" s="134">
        <v>132.90000000000003</v>
      </c>
      <c r="K124" s="134">
        <v>134.75000000000003</v>
      </c>
      <c r="L124" s="129">
        <v>131.05000000000001</v>
      </c>
      <c r="M124" s="129">
        <v>126.7</v>
      </c>
      <c r="N124" s="145">
        <v>73905600</v>
      </c>
      <c r="O124" s="317">
        <v>-0.16097215410604326</v>
      </c>
    </row>
    <row r="125" spans="1:15" ht="15">
      <c r="A125" s="128">
        <v>115</v>
      </c>
      <c r="B125" s="112" t="s">
        <v>1910</v>
      </c>
      <c r="C125" s="128" t="s">
        <v>121</v>
      </c>
      <c r="D125" s="133">
        <v>3315.7</v>
      </c>
      <c r="E125" s="133">
        <v>3302.5333333333333</v>
      </c>
      <c r="F125" s="134">
        <v>3277.5166666666664</v>
      </c>
      <c r="G125" s="134">
        <v>3239.333333333333</v>
      </c>
      <c r="H125" s="134">
        <v>3214.3166666666662</v>
      </c>
      <c r="I125" s="134">
        <v>3340.7166666666667</v>
      </c>
      <c r="J125" s="134">
        <v>3365.733333333334</v>
      </c>
      <c r="K125" s="134">
        <v>3403.916666666667</v>
      </c>
      <c r="L125" s="129">
        <v>3327.55</v>
      </c>
      <c r="M125" s="129">
        <v>3264.35</v>
      </c>
      <c r="N125" s="145">
        <v>238050</v>
      </c>
      <c r="O125" s="317">
        <v>-7.1386775892334692E-2</v>
      </c>
    </row>
    <row r="126" spans="1:15" ht="15">
      <c r="A126" s="128">
        <v>116</v>
      </c>
      <c r="B126" s="112" t="s">
        <v>1906</v>
      </c>
      <c r="C126" s="128" t="s">
        <v>202</v>
      </c>
      <c r="D126" s="133">
        <v>155</v>
      </c>
      <c r="E126" s="133">
        <v>154.75</v>
      </c>
      <c r="F126" s="134">
        <v>153.69999999999999</v>
      </c>
      <c r="G126" s="134">
        <v>152.39999999999998</v>
      </c>
      <c r="H126" s="134">
        <v>151.34999999999997</v>
      </c>
      <c r="I126" s="134">
        <v>156.05000000000001</v>
      </c>
      <c r="J126" s="134">
        <v>157.10000000000002</v>
      </c>
      <c r="K126" s="134">
        <v>158.40000000000003</v>
      </c>
      <c r="L126" s="129">
        <v>155.80000000000001</v>
      </c>
      <c r="M126" s="129">
        <v>153.44999999999999</v>
      </c>
      <c r="N126" s="145">
        <v>8347944</v>
      </c>
      <c r="O126" s="317">
        <v>-0.33960742134982524</v>
      </c>
    </row>
    <row r="127" spans="1:15" ht="15">
      <c r="A127" s="128">
        <v>117</v>
      </c>
      <c r="B127" s="112" t="s">
        <v>1906</v>
      </c>
      <c r="C127" s="128" t="s">
        <v>122</v>
      </c>
      <c r="D127" s="133">
        <v>144.4</v>
      </c>
      <c r="E127" s="133">
        <v>143.71666666666667</v>
      </c>
      <c r="F127" s="134">
        <v>142.33333333333334</v>
      </c>
      <c r="G127" s="134">
        <v>140.26666666666668</v>
      </c>
      <c r="H127" s="134">
        <v>138.88333333333335</v>
      </c>
      <c r="I127" s="134">
        <v>145.78333333333333</v>
      </c>
      <c r="J127" s="134">
        <v>147.16666666666666</v>
      </c>
      <c r="K127" s="134">
        <v>149.23333333333332</v>
      </c>
      <c r="L127" s="129">
        <v>145.1</v>
      </c>
      <c r="M127" s="129">
        <v>141.65</v>
      </c>
      <c r="N127" s="145">
        <v>57202500</v>
      </c>
      <c r="O127" s="317">
        <v>-0.17273170996257931</v>
      </c>
    </row>
    <row r="128" spans="1:15" ht="15">
      <c r="A128" s="128">
        <v>118</v>
      </c>
      <c r="B128" s="49" t="s">
        <v>1895</v>
      </c>
      <c r="C128" s="128" t="s">
        <v>226</v>
      </c>
      <c r="D128" s="133">
        <v>18602.3</v>
      </c>
      <c r="E128" s="133">
        <v>18578.650000000001</v>
      </c>
      <c r="F128" s="134">
        <v>18268.800000000003</v>
      </c>
      <c r="G128" s="134">
        <v>17935.300000000003</v>
      </c>
      <c r="H128" s="134">
        <v>17625.450000000004</v>
      </c>
      <c r="I128" s="134">
        <v>18912.150000000001</v>
      </c>
      <c r="J128" s="134">
        <v>19222</v>
      </c>
      <c r="K128" s="134">
        <v>19555.5</v>
      </c>
      <c r="L128" s="129">
        <v>18888.5</v>
      </c>
      <c r="M128" s="129">
        <v>18245.150000000001</v>
      </c>
      <c r="N128" s="145">
        <v>188175</v>
      </c>
      <c r="O128" s="317">
        <v>-6.3922397711727391E-2</v>
      </c>
    </row>
    <row r="129" spans="1:15" ht="15">
      <c r="A129" s="128">
        <v>119</v>
      </c>
      <c r="B129" s="112" t="s">
        <v>1899</v>
      </c>
      <c r="C129" s="128" t="s">
        <v>204</v>
      </c>
      <c r="D129" s="133">
        <v>1761</v>
      </c>
      <c r="E129" s="133">
        <v>1767.0666666666666</v>
      </c>
      <c r="F129" s="134">
        <v>1726.9333333333332</v>
      </c>
      <c r="G129" s="134">
        <v>1692.8666666666666</v>
      </c>
      <c r="H129" s="134">
        <v>1652.7333333333331</v>
      </c>
      <c r="I129" s="134">
        <v>1801.1333333333332</v>
      </c>
      <c r="J129" s="134">
        <v>1841.2666666666664</v>
      </c>
      <c r="K129" s="134">
        <v>1875.3333333333333</v>
      </c>
      <c r="L129" s="129">
        <v>1807.2</v>
      </c>
      <c r="M129" s="129">
        <v>1733</v>
      </c>
      <c r="N129" s="145">
        <v>3371830</v>
      </c>
      <c r="O129" s="317">
        <v>-5.9710291392959407E-2</v>
      </c>
    </row>
    <row r="130" spans="1:15" ht="15">
      <c r="A130" s="128">
        <v>120</v>
      </c>
      <c r="B130" s="112" t="s">
        <v>1906</v>
      </c>
      <c r="C130" s="128" t="s">
        <v>124</v>
      </c>
      <c r="D130" s="133">
        <v>229.25</v>
      </c>
      <c r="E130" s="133">
        <v>230.45000000000002</v>
      </c>
      <c r="F130" s="134">
        <v>227.40000000000003</v>
      </c>
      <c r="G130" s="134">
        <v>225.55</v>
      </c>
      <c r="H130" s="134">
        <v>222.50000000000003</v>
      </c>
      <c r="I130" s="134">
        <v>232.30000000000004</v>
      </c>
      <c r="J130" s="134">
        <v>235.35000000000005</v>
      </c>
      <c r="K130" s="134">
        <v>237.20000000000005</v>
      </c>
      <c r="L130" s="129">
        <v>233.5</v>
      </c>
      <c r="M130" s="129">
        <v>228.6</v>
      </c>
      <c r="N130" s="145">
        <v>18747000</v>
      </c>
      <c r="O130" s="317">
        <v>-9.8398499495022357E-2</v>
      </c>
    </row>
    <row r="131" spans="1:15" ht="15">
      <c r="A131" s="128">
        <v>121</v>
      </c>
      <c r="B131" s="112" t="s">
        <v>1903</v>
      </c>
      <c r="C131" s="128" t="s">
        <v>125</v>
      </c>
      <c r="D131" s="133">
        <v>112.7</v>
      </c>
      <c r="E131" s="133">
        <v>112.28333333333335</v>
      </c>
      <c r="F131" s="134">
        <v>111.06666666666669</v>
      </c>
      <c r="G131" s="134">
        <v>109.43333333333335</v>
      </c>
      <c r="H131" s="134">
        <v>108.2166666666667</v>
      </c>
      <c r="I131" s="134">
        <v>113.91666666666669</v>
      </c>
      <c r="J131" s="134">
        <v>115.13333333333335</v>
      </c>
      <c r="K131" s="134">
        <v>116.76666666666668</v>
      </c>
      <c r="L131" s="129">
        <v>113.5</v>
      </c>
      <c r="M131" s="129">
        <v>110.65</v>
      </c>
      <c r="N131" s="145">
        <v>43524000</v>
      </c>
      <c r="O131" s="317">
        <v>-0.15114873035066506</v>
      </c>
    </row>
    <row r="132" spans="1:15" ht="15">
      <c r="A132" s="128">
        <v>122</v>
      </c>
      <c r="B132" s="112" t="s">
        <v>1902</v>
      </c>
      <c r="C132" s="128" t="s">
        <v>203</v>
      </c>
      <c r="D132" s="133">
        <v>1232.75</v>
      </c>
      <c r="E132" s="133">
        <v>1230.3</v>
      </c>
      <c r="F132" s="134">
        <v>1218</v>
      </c>
      <c r="G132" s="134">
        <v>1203.25</v>
      </c>
      <c r="H132" s="134">
        <v>1190.95</v>
      </c>
      <c r="I132" s="134">
        <v>1245.05</v>
      </c>
      <c r="J132" s="134">
        <v>1257.3499999999997</v>
      </c>
      <c r="K132" s="134">
        <v>1272.0999999999999</v>
      </c>
      <c r="L132" s="129">
        <v>1242.5999999999999</v>
      </c>
      <c r="M132" s="129">
        <v>1215.55</v>
      </c>
      <c r="N132" s="145">
        <v>2630500</v>
      </c>
      <c r="O132" s="317">
        <v>-1.3870665417057169E-2</v>
      </c>
    </row>
    <row r="133" spans="1:15" ht="15">
      <c r="A133" s="128">
        <v>123</v>
      </c>
      <c r="B133" s="112" t="s">
        <v>1900</v>
      </c>
      <c r="C133" s="128" t="s">
        <v>126</v>
      </c>
      <c r="D133" s="133">
        <v>66.5</v>
      </c>
      <c r="E133" s="133">
        <v>67.216666666666654</v>
      </c>
      <c r="F133" s="134">
        <v>65.083333333333314</v>
      </c>
      <c r="G133" s="134">
        <v>63.666666666666657</v>
      </c>
      <c r="H133" s="134">
        <v>61.533333333333317</v>
      </c>
      <c r="I133" s="134">
        <v>68.633333333333312</v>
      </c>
      <c r="J133" s="134">
        <v>70.766666666666666</v>
      </c>
      <c r="K133" s="134">
        <v>72.183333333333309</v>
      </c>
      <c r="L133" s="129">
        <v>69.349999999999994</v>
      </c>
      <c r="M133" s="129">
        <v>65.8</v>
      </c>
      <c r="N133" s="145">
        <v>105252000</v>
      </c>
      <c r="O133" s="317">
        <v>-5.1416314428111794E-2</v>
      </c>
    </row>
    <row r="134" spans="1:15" ht="15">
      <c r="A134" s="128">
        <v>124</v>
      </c>
      <c r="B134" s="112" t="s">
        <v>1898</v>
      </c>
      <c r="C134" s="128" t="s">
        <v>127</v>
      </c>
      <c r="D134" s="133">
        <v>212.05</v>
      </c>
      <c r="E134" s="133">
        <v>211.36666666666667</v>
      </c>
      <c r="F134" s="134">
        <v>209.83333333333334</v>
      </c>
      <c r="G134" s="134">
        <v>207.61666666666667</v>
      </c>
      <c r="H134" s="134">
        <v>206.08333333333334</v>
      </c>
      <c r="I134" s="134">
        <v>213.58333333333334</v>
      </c>
      <c r="J134" s="134">
        <v>215.11666666666665</v>
      </c>
      <c r="K134" s="134">
        <v>217.33333333333334</v>
      </c>
      <c r="L134" s="129">
        <v>212.9</v>
      </c>
      <c r="M134" s="129">
        <v>209.15</v>
      </c>
      <c r="N134" s="145">
        <v>26512000</v>
      </c>
      <c r="O134" s="317">
        <v>-0.2012533140515787</v>
      </c>
    </row>
    <row r="135" spans="1:15" ht="15">
      <c r="A135" s="128">
        <v>125</v>
      </c>
      <c r="B135" s="112" t="s">
        <v>1907</v>
      </c>
      <c r="C135" s="128" t="s">
        <v>1341</v>
      </c>
      <c r="D135" s="133">
        <v>1757.3</v>
      </c>
      <c r="E135" s="133">
        <v>1751.1666666666667</v>
      </c>
      <c r="F135" s="134">
        <v>1728.3333333333335</v>
      </c>
      <c r="G135" s="134">
        <v>1699.3666666666668</v>
      </c>
      <c r="H135" s="134">
        <v>1676.5333333333335</v>
      </c>
      <c r="I135" s="134">
        <v>1780.1333333333334</v>
      </c>
      <c r="J135" s="134">
        <v>1802.9666666666669</v>
      </c>
      <c r="K135" s="134">
        <v>1831.9333333333334</v>
      </c>
      <c r="L135" s="129">
        <v>1774</v>
      </c>
      <c r="M135" s="129">
        <v>1722.2</v>
      </c>
      <c r="N135" s="145">
        <v>1018800</v>
      </c>
      <c r="O135" s="317">
        <v>-0.11068435754189944</v>
      </c>
    </row>
    <row r="136" spans="1:15" ht="15">
      <c r="A136" s="128">
        <v>126</v>
      </c>
      <c r="B136" s="112" t="s">
        <v>1896</v>
      </c>
      <c r="C136" s="128" t="s">
        <v>209</v>
      </c>
      <c r="D136" s="133">
        <v>745.85</v>
      </c>
      <c r="E136" s="133">
        <v>747.6</v>
      </c>
      <c r="F136" s="134">
        <v>735.25</v>
      </c>
      <c r="G136" s="134">
        <v>724.65</v>
      </c>
      <c r="H136" s="134">
        <v>712.3</v>
      </c>
      <c r="I136" s="134">
        <v>758.2</v>
      </c>
      <c r="J136" s="134">
        <v>770.55000000000018</v>
      </c>
      <c r="K136" s="134">
        <v>781.15000000000009</v>
      </c>
      <c r="L136" s="129">
        <v>759.95</v>
      </c>
      <c r="M136" s="129">
        <v>737</v>
      </c>
      <c r="N136" s="145">
        <v>902400</v>
      </c>
      <c r="O136" s="317">
        <v>-0.16320474777448071</v>
      </c>
    </row>
    <row r="137" spans="1:15" ht="15">
      <c r="A137" s="128">
        <v>127</v>
      </c>
      <c r="B137" s="112" t="s">
        <v>1895</v>
      </c>
      <c r="C137" s="128" t="s">
        <v>1363</v>
      </c>
      <c r="D137" s="133">
        <v>664.3</v>
      </c>
      <c r="E137" s="133">
        <v>662.75</v>
      </c>
      <c r="F137" s="134">
        <v>650.70000000000005</v>
      </c>
      <c r="G137" s="134">
        <v>637.1</v>
      </c>
      <c r="H137" s="134">
        <v>625.05000000000007</v>
      </c>
      <c r="I137" s="134">
        <v>676.35</v>
      </c>
      <c r="J137" s="134">
        <v>688.4</v>
      </c>
      <c r="K137" s="134">
        <v>702</v>
      </c>
      <c r="L137" s="129">
        <v>674.8</v>
      </c>
      <c r="M137" s="129">
        <v>649.15</v>
      </c>
      <c r="N137" s="145">
        <v>2132800</v>
      </c>
      <c r="O137" s="317">
        <v>-0.13385315139701104</v>
      </c>
    </row>
    <row r="138" spans="1:15" ht="15">
      <c r="A138" s="128">
        <v>128</v>
      </c>
      <c r="B138" s="112" t="s">
        <v>1900</v>
      </c>
      <c r="C138" s="128" t="s">
        <v>1843</v>
      </c>
      <c r="D138" s="133">
        <v>457.8</v>
      </c>
      <c r="E138" s="133">
        <v>457.0333333333333</v>
      </c>
      <c r="F138" s="134">
        <v>448.06666666666661</v>
      </c>
      <c r="G138" s="134">
        <v>438.33333333333331</v>
      </c>
      <c r="H138" s="134">
        <v>429.36666666666662</v>
      </c>
      <c r="I138" s="134">
        <v>466.76666666666659</v>
      </c>
      <c r="J138" s="134">
        <v>475.73333333333329</v>
      </c>
      <c r="K138" s="134">
        <v>485.46666666666658</v>
      </c>
      <c r="L138" s="129">
        <v>466</v>
      </c>
      <c r="M138" s="129">
        <v>447.3</v>
      </c>
      <c r="N138" s="145">
        <v>8953200</v>
      </c>
      <c r="O138" s="317">
        <v>-0.15818571589755162</v>
      </c>
    </row>
    <row r="139" spans="1:15" ht="15">
      <c r="A139" s="128">
        <v>129</v>
      </c>
      <c r="B139" s="112" t="s">
        <v>1898</v>
      </c>
      <c r="C139" s="128" t="s">
        <v>130</v>
      </c>
      <c r="D139" s="133">
        <v>144.65</v>
      </c>
      <c r="E139" s="133">
        <v>143.75</v>
      </c>
      <c r="F139" s="134">
        <v>142.6</v>
      </c>
      <c r="G139" s="134">
        <v>140.54999999999998</v>
      </c>
      <c r="H139" s="134">
        <v>139.39999999999998</v>
      </c>
      <c r="I139" s="134">
        <v>145.80000000000001</v>
      </c>
      <c r="J139" s="134">
        <v>146.94999999999999</v>
      </c>
      <c r="K139" s="134">
        <v>149.00000000000003</v>
      </c>
      <c r="L139" s="129">
        <v>144.9</v>
      </c>
      <c r="M139" s="129">
        <v>141.69999999999999</v>
      </c>
      <c r="N139" s="145">
        <v>29478000</v>
      </c>
      <c r="O139" s="317">
        <v>-0.40441265607952481</v>
      </c>
    </row>
    <row r="140" spans="1:15" ht="15">
      <c r="A140" s="128">
        <v>130</v>
      </c>
      <c r="B140" s="112" t="s">
        <v>1903</v>
      </c>
      <c r="C140" s="128" t="s">
        <v>131</v>
      </c>
      <c r="D140" s="133">
        <v>45.7</v>
      </c>
      <c r="E140" s="133">
        <v>47.466666666666661</v>
      </c>
      <c r="F140" s="134">
        <v>43.033333333333324</v>
      </c>
      <c r="G140" s="134">
        <v>40.36666666666666</v>
      </c>
      <c r="H140" s="134">
        <v>35.933333333333323</v>
      </c>
      <c r="I140" s="134">
        <v>50.133333333333326</v>
      </c>
      <c r="J140" s="134">
        <v>54.566666666666663</v>
      </c>
      <c r="K140" s="134">
        <v>57.233333333333327</v>
      </c>
      <c r="L140" s="129">
        <v>51.9</v>
      </c>
      <c r="M140" s="129">
        <v>44.8</v>
      </c>
      <c r="N140" s="145">
        <v>11109000</v>
      </c>
      <c r="O140" s="317">
        <v>-0.22982529118136438</v>
      </c>
    </row>
    <row r="141" spans="1:15" ht="15">
      <c r="A141" s="128">
        <v>131</v>
      </c>
      <c r="B141" s="112" t="s">
        <v>1906</v>
      </c>
      <c r="C141" s="128" t="s">
        <v>132</v>
      </c>
      <c r="D141" s="133">
        <v>1233.05</v>
      </c>
      <c r="E141" s="133">
        <v>1244</v>
      </c>
      <c r="F141" s="134">
        <v>1217.55</v>
      </c>
      <c r="G141" s="134">
        <v>1202.05</v>
      </c>
      <c r="H141" s="134">
        <v>1175.5999999999999</v>
      </c>
      <c r="I141" s="134">
        <v>1259.5</v>
      </c>
      <c r="J141" s="134">
        <v>1285.9499999999998</v>
      </c>
      <c r="K141" s="134">
        <v>1301.45</v>
      </c>
      <c r="L141" s="129">
        <v>1270.45</v>
      </c>
      <c r="M141" s="129">
        <v>1228.5</v>
      </c>
      <c r="N141" s="145">
        <v>41608500</v>
      </c>
      <c r="O141" s="317">
        <v>-4.7003946896304266E-3</v>
      </c>
    </row>
    <row r="142" spans="1:15" ht="15">
      <c r="A142" s="128">
        <v>132</v>
      </c>
      <c r="B142" s="112" t="s">
        <v>1898</v>
      </c>
      <c r="C142" s="128" t="s">
        <v>133</v>
      </c>
      <c r="D142" s="133">
        <v>44.6</v>
      </c>
      <c r="E142" s="133">
        <v>45.050000000000004</v>
      </c>
      <c r="F142" s="134">
        <v>41.050000000000011</v>
      </c>
      <c r="G142" s="134">
        <v>37.500000000000007</v>
      </c>
      <c r="H142" s="134">
        <v>33.500000000000014</v>
      </c>
      <c r="I142" s="134">
        <v>48.600000000000009</v>
      </c>
      <c r="J142" s="134">
        <v>52.599999999999994</v>
      </c>
      <c r="K142" s="134">
        <v>56.150000000000006</v>
      </c>
      <c r="L142" s="129">
        <v>49.05</v>
      </c>
      <c r="M142" s="129">
        <v>41.5</v>
      </c>
      <c r="N142" s="145">
        <v>11380000</v>
      </c>
      <c r="O142" s="317">
        <v>-0.20774157616262878</v>
      </c>
    </row>
    <row r="143" spans="1:15" ht="15">
      <c r="A143" s="128">
        <v>133</v>
      </c>
      <c r="B143" s="112" t="s">
        <v>1911</v>
      </c>
      <c r="C143" s="128" t="s">
        <v>135</v>
      </c>
      <c r="D143" s="133">
        <v>43.1</v>
      </c>
      <c r="E143" s="133">
        <v>43.35</v>
      </c>
      <c r="F143" s="134">
        <v>42.550000000000004</v>
      </c>
      <c r="G143" s="134">
        <v>42</v>
      </c>
      <c r="H143" s="134">
        <v>41.2</v>
      </c>
      <c r="I143" s="134">
        <v>43.900000000000006</v>
      </c>
      <c r="J143" s="134">
        <v>44.7</v>
      </c>
      <c r="K143" s="134">
        <v>45.250000000000007</v>
      </c>
      <c r="L143" s="129">
        <v>44.15</v>
      </c>
      <c r="M143" s="129">
        <v>42.8</v>
      </c>
      <c r="N143" s="145">
        <v>89388000</v>
      </c>
      <c r="O143" s="317">
        <v>-0.20254790707633016</v>
      </c>
    </row>
    <row r="144" spans="1:15" ht="15">
      <c r="A144" s="128">
        <v>134</v>
      </c>
      <c r="B144" s="112" t="s">
        <v>1900</v>
      </c>
      <c r="C144" s="128" t="s">
        <v>136</v>
      </c>
      <c r="D144" s="133">
        <v>343.55</v>
      </c>
      <c r="E144" s="133">
        <v>342.43333333333339</v>
      </c>
      <c r="F144" s="134">
        <v>340.21666666666681</v>
      </c>
      <c r="G144" s="134">
        <v>336.88333333333344</v>
      </c>
      <c r="H144" s="134">
        <v>334.66666666666686</v>
      </c>
      <c r="I144" s="134">
        <v>345.76666666666677</v>
      </c>
      <c r="J144" s="134">
        <v>347.98333333333335</v>
      </c>
      <c r="K144" s="134">
        <v>351.31666666666672</v>
      </c>
      <c r="L144" s="129">
        <v>344.65</v>
      </c>
      <c r="M144" s="129">
        <v>339.1</v>
      </c>
      <c r="N144" s="145">
        <v>68850000</v>
      </c>
      <c r="O144" s="317">
        <v>-0.1024989245629815</v>
      </c>
    </row>
    <row r="145" spans="1:15" ht="15">
      <c r="A145" s="128">
        <v>135</v>
      </c>
      <c r="B145" s="112" t="s">
        <v>1896</v>
      </c>
      <c r="C145" s="128" t="s">
        <v>207</v>
      </c>
      <c r="D145" s="133">
        <v>21234.25</v>
      </c>
      <c r="E145" s="133">
        <v>21078.916666666668</v>
      </c>
      <c r="F145" s="134">
        <v>20832.333333333336</v>
      </c>
      <c r="G145" s="134">
        <v>20430.416666666668</v>
      </c>
      <c r="H145" s="134">
        <v>20183.833333333336</v>
      </c>
      <c r="I145" s="134">
        <v>21480.833333333336</v>
      </c>
      <c r="J145" s="134">
        <v>21727.416666666672</v>
      </c>
      <c r="K145" s="134">
        <v>22129.333333333336</v>
      </c>
      <c r="L145" s="129">
        <v>21325.5</v>
      </c>
      <c r="M145" s="129">
        <v>20677</v>
      </c>
      <c r="N145" s="145">
        <v>134000</v>
      </c>
      <c r="O145" s="317">
        <v>-1.4705882352941176E-2</v>
      </c>
    </row>
    <row r="146" spans="1:15" ht="15">
      <c r="A146" s="128">
        <v>136</v>
      </c>
      <c r="B146" s="112" t="s">
        <v>1905</v>
      </c>
      <c r="C146" s="128" t="s">
        <v>137</v>
      </c>
      <c r="D146" s="133">
        <v>1177.45</v>
      </c>
      <c r="E146" s="133">
        <v>1185.3833333333332</v>
      </c>
      <c r="F146" s="134">
        <v>1166.0166666666664</v>
      </c>
      <c r="G146" s="134">
        <v>1154.5833333333333</v>
      </c>
      <c r="H146" s="134">
        <v>1135.2166666666665</v>
      </c>
      <c r="I146" s="134">
        <v>1196.8166666666664</v>
      </c>
      <c r="J146" s="134">
        <v>1216.1833333333332</v>
      </c>
      <c r="K146" s="134">
        <v>1227.6166666666663</v>
      </c>
      <c r="L146" s="129">
        <v>1204.75</v>
      </c>
      <c r="M146" s="129">
        <v>1173.95</v>
      </c>
      <c r="N146" s="145">
        <v>1019700</v>
      </c>
      <c r="O146" s="317">
        <v>-0.11798287345385347</v>
      </c>
    </row>
    <row r="147" spans="1:15" ht="15">
      <c r="A147" s="128">
        <v>137</v>
      </c>
      <c r="B147" s="112" t="s">
        <v>1895</v>
      </c>
      <c r="C147" s="128" t="s">
        <v>225</v>
      </c>
      <c r="D147" s="133">
        <v>2667.8</v>
      </c>
      <c r="E147" s="133">
        <v>2677.2999999999997</v>
      </c>
      <c r="F147" s="134">
        <v>2645.6499999999996</v>
      </c>
      <c r="G147" s="134">
        <v>2623.5</v>
      </c>
      <c r="H147" s="134">
        <v>2591.85</v>
      </c>
      <c r="I147" s="134">
        <v>2699.4499999999994</v>
      </c>
      <c r="J147" s="134">
        <v>2731.1</v>
      </c>
      <c r="K147" s="134">
        <v>2753.2499999999991</v>
      </c>
      <c r="L147" s="129">
        <v>2708.95</v>
      </c>
      <c r="M147" s="129">
        <v>2655.15</v>
      </c>
      <c r="N147" s="145">
        <v>1055750</v>
      </c>
      <c r="O147" s="317">
        <v>-7.8752181500872598E-2</v>
      </c>
    </row>
    <row r="148" spans="1:15" ht="15">
      <c r="A148" s="128">
        <v>138</v>
      </c>
      <c r="B148" s="112" t="s">
        <v>1903</v>
      </c>
      <c r="C148" s="128" t="s">
        <v>138</v>
      </c>
      <c r="D148" s="133">
        <v>988.45</v>
      </c>
      <c r="E148" s="133">
        <v>989.08333333333337</v>
      </c>
      <c r="F148" s="134">
        <v>960.86666666666679</v>
      </c>
      <c r="G148" s="134">
        <v>933.28333333333342</v>
      </c>
      <c r="H148" s="134">
        <v>905.06666666666683</v>
      </c>
      <c r="I148" s="134">
        <v>1016.6666666666667</v>
      </c>
      <c r="J148" s="134">
        <v>1044.8833333333332</v>
      </c>
      <c r="K148" s="134">
        <v>1072.4666666666667</v>
      </c>
      <c r="L148" s="129">
        <v>1017.3</v>
      </c>
      <c r="M148" s="129">
        <v>961.5</v>
      </c>
      <c r="N148" s="145">
        <v>5014200</v>
      </c>
      <c r="O148" s="317">
        <v>4.9302549302549306E-3</v>
      </c>
    </row>
    <row r="149" spans="1:15" ht="15">
      <c r="A149" s="128">
        <v>139</v>
      </c>
      <c r="B149" s="112" t="s">
        <v>1899</v>
      </c>
      <c r="C149" s="128" t="s">
        <v>139</v>
      </c>
      <c r="D149" s="133">
        <v>342.55</v>
      </c>
      <c r="E149" s="133">
        <v>341.75</v>
      </c>
      <c r="F149" s="134">
        <v>337.8</v>
      </c>
      <c r="G149" s="134">
        <v>333.05</v>
      </c>
      <c r="H149" s="134">
        <v>329.1</v>
      </c>
      <c r="I149" s="134">
        <v>346.5</v>
      </c>
      <c r="J149" s="134">
        <v>350.45000000000005</v>
      </c>
      <c r="K149" s="134">
        <v>355.2</v>
      </c>
      <c r="L149" s="129">
        <v>345.7</v>
      </c>
      <c r="M149" s="129">
        <v>337</v>
      </c>
      <c r="N149" s="145">
        <v>2911200</v>
      </c>
      <c r="O149" s="317">
        <v>-9.036370453693289E-2</v>
      </c>
    </row>
    <row r="150" spans="1:15" ht="15">
      <c r="A150" s="128">
        <v>140</v>
      </c>
      <c r="B150" s="112" t="s">
        <v>1899</v>
      </c>
      <c r="C150" s="128" t="s">
        <v>140</v>
      </c>
      <c r="D150" s="133">
        <v>437.4</v>
      </c>
      <c r="E150" s="133">
        <v>433.83333333333331</v>
      </c>
      <c r="F150" s="134">
        <v>428.41666666666663</v>
      </c>
      <c r="G150" s="134">
        <v>419.43333333333334</v>
      </c>
      <c r="H150" s="134">
        <v>414.01666666666665</v>
      </c>
      <c r="I150" s="134">
        <v>442.81666666666661</v>
      </c>
      <c r="J150" s="134">
        <v>448.23333333333323</v>
      </c>
      <c r="K150" s="134">
        <v>457.21666666666658</v>
      </c>
      <c r="L150" s="129">
        <v>439.25</v>
      </c>
      <c r="M150" s="129">
        <v>424.85</v>
      </c>
      <c r="N150" s="145">
        <v>51466800</v>
      </c>
      <c r="O150" s="317">
        <v>-9.8271243278663253E-2</v>
      </c>
    </row>
    <row r="151" spans="1:15" ht="15">
      <c r="A151" s="128">
        <v>141</v>
      </c>
      <c r="B151" s="112" t="s">
        <v>1907</v>
      </c>
      <c r="C151" s="128" t="s">
        <v>141</v>
      </c>
      <c r="D151" s="133">
        <v>478.15</v>
      </c>
      <c r="E151" s="133">
        <v>479.66666666666669</v>
      </c>
      <c r="F151" s="134">
        <v>471.28333333333336</v>
      </c>
      <c r="G151" s="134">
        <v>464.41666666666669</v>
      </c>
      <c r="H151" s="134">
        <v>456.03333333333336</v>
      </c>
      <c r="I151" s="134">
        <v>486.53333333333336</v>
      </c>
      <c r="J151" s="134">
        <v>494.91666666666669</v>
      </c>
      <c r="K151" s="134">
        <v>501.78333333333336</v>
      </c>
      <c r="L151" s="129">
        <v>488.05</v>
      </c>
      <c r="M151" s="129">
        <v>472.8</v>
      </c>
      <c r="N151" s="145">
        <v>5739000</v>
      </c>
      <c r="O151" s="317">
        <v>-0.18757078142695358</v>
      </c>
    </row>
    <row r="152" spans="1:15" ht="15">
      <c r="A152" s="128">
        <v>142</v>
      </c>
      <c r="B152" s="112" t="s">
        <v>3440</v>
      </c>
      <c r="C152" s="128" t="s">
        <v>143</v>
      </c>
      <c r="D152" s="133">
        <v>597.79999999999995</v>
      </c>
      <c r="E152" s="133">
        <v>597.19999999999993</v>
      </c>
      <c r="F152" s="134">
        <v>594.14999999999986</v>
      </c>
      <c r="G152" s="134">
        <v>590.49999999999989</v>
      </c>
      <c r="H152" s="134">
        <v>587.44999999999982</v>
      </c>
      <c r="I152" s="134">
        <v>600.84999999999991</v>
      </c>
      <c r="J152" s="134">
        <v>603.89999999999986</v>
      </c>
      <c r="K152" s="134">
        <v>607.54999999999995</v>
      </c>
      <c r="L152" s="129">
        <v>600.25</v>
      </c>
      <c r="M152" s="129">
        <v>593.54999999999995</v>
      </c>
      <c r="N152" s="145">
        <v>2101500</v>
      </c>
      <c r="O152" s="317">
        <v>-0.24409193913887989</v>
      </c>
    </row>
    <row r="153" spans="1:15" ht="15">
      <c r="A153" s="128">
        <v>143</v>
      </c>
      <c r="B153" s="112" t="s">
        <v>1910</v>
      </c>
      <c r="C153" s="128" t="s">
        <v>344</v>
      </c>
      <c r="D153" s="133">
        <v>658.05</v>
      </c>
      <c r="E153" s="133">
        <v>659.1</v>
      </c>
      <c r="F153" s="134">
        <v>646.95000000000005</v>
      </c>
      <c r="G153" s="134">
        <v>635.85</v>
      </c>
      <c r="H153" s="134">
        <v>623.70000000000005</v>
      </c>
      <c r="I153" s="134">
        <v>670.2</v>
      </c>
      <c r="J153" s="134">
        <v>682.34999999999991</v>
      </c>
      <c r="K153" s="134">
        <v>693.45</v>
      </c>
      <c r="L153" s="129">
        <v>671.25</v>
      </c>
      <c r="M153" s="129">
        <v>648</v>
      </c>
      <c r="N153" s="145">
        <v>2502000</v>
      </c>
      <c r="O153" s="317">
        <v>-8.3234244946492272E-3</v>
      </c>
    </row>
    <row r="154" spans="1:15" ht="15">
      <c r="A154" s="128">
        <v>144</v>
      </c>
      <c r="B154" s="112" t="s">
        <v>1902</v>
      </c>
      <c r="C154" s="128" t="s">
        <v>145</v>
      </c>
      <c r="D154" s="133">
        <v>253.45</v>
      </c>
      <c r="E154" s="133">
        <v>252.56666666666669</v>
      </c>
      <c r="F154" s="134">
        <v>249.13333333333338</v>
      </c>
      <c r="G154" s="134">
        <v>244.81666666666669</v>
      </c>
      <c r="H154" s="134">
        <v>241.38333333333338</v>
      </c>
      <c r="I154" s="134">
        <v>256.88333333333338</v>
      </c>
      <c r="J154" s="134">
        <v>260.31666666666672</v>
      </c>
      <c r="K154" s="134">
        <v>264.63333333333338</v>
      </c>
      <c r="L154" s="129">
        <v>256</v>
      </c>
      <c r="M154" s="129">
        <v>248.25</v>
      </c>
      <c r="N154" s="145">
        <v>5543100</v>
      </c>
      <c r="O154" s="317">
        <v>-0.11850579647917561</v>
      </c>
    </row>
    <row r="155" spans="1:15" ht="15">
      <c r="A155" s="128">
        <v>145</v>
      </c>
      <c r="B155" s="112" t="s">
        <v>1901</v>
      </c>
      <c r="C155" s="128" t="s">
        <v>146</v>
      </c>
      <c r="D155" s="133">
        <v>144.80000000000001</v>
      </c>
      <c r="E155" s="133">
        <v>147.21666666666667</v>
      </c>
      <c r="F155" s="134">
        <v>141.73333333333335</v>
      </c>
      <c r="G155" s="134">
        <v>138.66666666666669</v>
      </c>
      <c r="H155" s="134">
        <v>133.18333333333337</v>
      </c>
      <c r="I155" s="134">
        <v>150.28333333333333</v>
      </c>
      <c r="J155" s="134">
        <v>155.76666666666662</v>
      </c>
      <c r="K155" s="134">
        <v>158.83333333333331</v>
      </c>
      <c r="L155" s="129">
        <v>152.69999999999999</v>
      </c>
      <c r="M155" s="129">
        <v>144.15</v>
      </c>
      <c r="N155" s="145">
        <v>65226000</v>
      </c>
      <c r="O155" s="317">
        <v>4.667067141074812E-3</v>
      </c>
    </row>
    <row r="156" spans="1:15" ht="15">
      <c r="A156" s="128">
        <v>146</v>
      </c>
      <c r="B156" s="112" t="s">
        <v>1901</v>
      </c>
      <c r="C156" s="128" t="s">
        <v>147</v>
      </c>
      <c r="D156" s="133">
        <v>69.900000000000006</v>
      </c>
      <c r="E156" s="133">
        <v>70.783333333333331</v>
      </c>
      <c r="F156" s="134">
        <v>68.466666666666669</v>
      </c>
      <c r="G156" s="134">
        <v>67.033333333333331</v>
      </c>
      <c r="H156" s="134">
        <v>64.716666666666669</v>
      </c>
      <c r="I156" s="134">
        <v>72.216666666666669</v>
      </c>
      <c r="J156" s="134">
        <v>74.533333333333331</v>
      </c>
      <c r="K156" s="134">
        <v>75.966666666666669</v>
      </c>
      <c r="L156" s="129">
        <v>73.099999999999994</v>
      </c>
      <c r="M156" s="129">
        <v>69.349999999999994</v>
      </c>
      <c r="N156" s="145">
        <v>29868000</v>
      </c>
      <c r="O156" s="317">
        <v>-3.7323535099593887E-2</v>
      </c>
    </row>
    <row r="157" spans="1:15" ht="15">
      <c r="A157" s="128">
        <v>147</v>
      </c>
      <c r="B157" s="112" t="s">
        <v>1898</v>
      </c>
      <c r="C157" s="128" t="s">
        <v>148</v>
      </c>
      <c r="D157" s="133">
        <v>61.75</v>
      </c>
      <c r="E157" s="133">
        <v>62.533333333333339</v>
      </c>
      <c r="F157" s="134">
        <v>60.666666666666671</v>
      </c>
      <c r="G157" s="134">
        <v>59.583333333333336</v>
      </c>
      <c r="H157" s="134">
        <v>57.716666666666669</v>
      </c>
      <c r="I157" s="134">
        <v>63.616666666666674</v>
      </c>
      <c r="J157" s="134">
        <v>65.483333333333334</v>
      </c>
      <c r="K157" s="134">
        <v>66.566666666666677</v>
      </c>
      <c r="L157" s="129">
        <v>64.400000000000006</v>
      </c>
      <c r="M157" s="129">
        <v>61.45</v>
      </c>
      <c r="N157" s="145">
        <v>54702000</v>
      </c>
      <c r="O157" s="317">
        <v>-2.4867639980747633E-2</v>
      </c>
    </row>
    <row r="158" spans="1:15" ht="15">
      <c r="A158" s="128">
        <v>148</v>
      </c>
      <c r="B158" s="112" t="s">
        <v>1911</v>
      </c>
      <c r="C158" s="128" t="s">
        <v>149</v>
      </c>
      <c r="D158" s="133">
        <v>442.15</v>
      </c>
      <c r="E158" s="133">
        <v>445.2166666666667</v>
      </c>
      <c r="F158" s="134">
        <v>436.93333333333339</v>
      </c>
      <c r="G158" s="134">
        <v>431.7166666666667</v>
      </c>
      <c r="H158" s="134">
        <v>423.43333333333339</v>
      </c>
      <c r="I158" s="134">
        <v>450.43333333333339</v>
      </c>
      <c r="J158" s="134">
        <v>458.7166666666667</v>
      </c>
      <c r="K158" s="134">
        <v>463.93333333333339</v>
      </c>
      <c r="L158" s="129">
        <v>453.5</v>
      </c>
      <c r="M158" s="129">
        <v>440</v>
      </c>
      <c r="N158" s="145">
        <v>31251755</v>
      </c>
      <c r="O158" s="317">
        <v>-3.7449756543903791E-2</v>
      </c>
    </row>
    <row r="159" spans="1:15" ht="15">
      <c r="A159" s="128">
        <v>149</v>
      </c>
      <c r="B159" s="112" t="s">
        <v>1910</v>
      </c>
      <c r="C159" s="128" t="s">
        <v>150</v>
      </c>
      <c r="D159" s="133">
        <v>2141.25</v>
      </c>
      <c r="E159" s="133">
        <v>2130.0500000000002</v>
      </c>
      <c r="F159" s="134">
        <v>2113.0000000000005</v>
      </c>
      <c r="G159" s="134">
        <v>2084.7500000000005</v>
      </c>
      <c r="H159" s="134">
        <v>2067.7000000000007</v>
      </c>
      <c r="I159" s="134">
        <v>2158.3000000000002</v>
      </c>
      <c r="J159" s="134">
        <v>2175.3499999999995</v>
      </c>
      <c r="K159" s="134">
        <v>2203.6</v>
      </c>
      <c r="L159" s="129">
        <v>2147.1</v>
      </c>
      <c r="M159" s="129">
        <v>2101.8000000000002</v>
      </c>
      <c r="N159" s="145">
        <v>15418500</v>
      </c>
      <c r="O159" s="317">
        <v>-5.6164299706170422E-2</v>
      </c>
    </row>
    <row r="160" spans="1:15" ht="15">
      <c r="A160" s="128">
        <v>150</v>
      </c>
      <c r="B160" s="112" t="s">
        <v>1910</v>
      </c>
      <c r="C160" s="128" t="s">
        <v>151</v>
      </c>
      <c r="D160" s="133">
        <v>655.35</v>
      </c>
      <c r="E160" s="133">
        <v>653.5</v>
      </c>
      <c r="F160" s="134">
        <v>647.15</v>
      </c>
      <c r="G160" s="134">
        <v>638.94999999999993</v>
      </c>
      <c r="H160" s="134">
        <v>632.59999999999991</v>
      </c>
      <c r="I160" s="134">
        <v>661.7</v>
      </c>
      <c r="J160" s="134">
        <v>668.05</v>
      </c>
      <c r="K160" s="134">
        <v>676.25000000000011</v>
      </c>
      <c r="L160" s="129">
        <v>659.85</v>
      </c>
      <c r="M160" s="129">
        <v>645.29999999999995</v>
      </c>
      <c r="N160" s="145">
        <v>15514800</v>
      </c>
      <c r="O160" s="317">
        <v>-5.78590687167529E-2</v>
      </c>
    </row>
    <row r="161" spans="1:15" ht="15">
      <c r="A161" s="128">
        <v>151</v>
      </c>
      <c r="B161" s="112" t="s">
        <v>1902</v>
      </c>
      <c r="C161" s="128" t="s">
        <v>152</v>
      </c>
      <c r="D161" s="133">
        <v>1091.0999999999999</v>
      </c>
      <c r="E161" s="133">
        <v>1091.8999999999999</v>
      </c>
      <c r="F161" s="134">
        <v>1084.7999999999997</v>
      </c>
      <c r="G161" s="134">
        <v>1078.4999999999998</v>
      </c>
      <c r="H161" s="134">
        <v>1071.3999999999996</v>
      </c>
      <c r="I161" s="134">
        <v>1098.1999999999998</v>
      </c>
      <c r="J161" s="134">
        <v>1105.2999999999997</v>
      </c>
      <c r="K161" s="134">
        <v>1111.5999999999999</v>
      </c>
      <c r="L161" s="129">
        <v>1099</v>
      </c>
      <c r="M161" s="129">
        <v>1085.5999999999999</v>
      </c>
      <c r="N161" s="145">
        <v>9084750</v>
      </c>
      <c r="O161" s="317">
        <v>-7.576682435525714E-2</v>
      </c>
    </row>
    <row r="162" spans="1:15" ht="15">
      <c r="A162" s="128">
        <v>152</v>
      </c>
      <c r="B162" s="112" t="s">
        <v>1899</v>
      </c>
      <c r="C162" s="128" t="s">
        <v>211</v>
      </c>
      <c r="D162" s="133">
        <v>1618.9</v>
      </c>
      <c r="E162" s="133">
        <v>1608.3999999999999</v>
      </c>
      <c r="F162" s="134">
        <v>1586.7999999999997</v>
      </c>
      <c r="G162" s="134">
        <v>1554.6999999999998</v>
      </c>
      <c r="H162" s="134">
        <v>1533.0999999999997</v>
      </c>
      <c r="I162" s="134">
        <v>1640.4999999999998</v>
      </c>
      <c r="J162" s="134">
        <v>1662.0999999999997</v>
      </c>
      <c r="K162" s="134">
        <v>1694.1999999999998</v>
      </c>
      <c r="L162" s="129">
        <v>1630</v>
      </c>
      <c r="M162" s="129">
        <v>1576.3</v>
      </c>
      <c r="N162" s="145">
        <v>756500</v>
      </c>
      <c r="O162" s="317">
        <v>-0.22569089048106447</v>
      </c>
    </row>
    <row r="163" spans="1:15" ht="15">
      <c r="A163" s="128">
        <v>153</v>
      </c>
      <c r="B163" s="112" t="s">
        <v>1898</v>
      </c>
      <c r="C163" s="128" t="s">
        <v>212</v>
      </c>
      <c r="D163" s="133">
        <v>302.8</v>
      </c>
      <c r="E163" s="133">
        <v>303.91666666666669</v>
      </c>
      <c r="F163" s="134">
        <v>298.43333333333339</v>
      </c>
      <c r="G163" s="134">
        <v>294.06666666666672</v>
      </c>
      <c r="H163" s="134">
        <v>288.58333333333343</v>
      </c>
      <c r="I163" s="134">
        <v>308.28333333333336</v>
      </c>
      <c r="J163" s="134">
        <v>313.76666666666659</v>
      </c>
      <c r="K163" s="134">
        <v>318.13333333333333</v>
      </c>
      <c r="L163" s="129">
        <v>309.39999999999998</v>
      </c>
      <c r="M163" s="129">
        <v>299.55</v>
      </c>
      <c r="N163" s="145">
        <v>3321000</v>
      </c>
      <c r="O163" s="317">
        <v>-0.31284916201117319</v>
      </c>
    </row>
    <row r="164" spans="1:15" ht="15">
      <c r="A164" s="128">
        <v>154</v>
      </c>
      <c r="B164" s="112" t="s">
        <v>1901</v>
      </c>
      <c r="C164" s="128" t="s">
        <v>153</v>
      </c>
      <c r="D164" s="133">
        <v>365.45</v>
      </c>
      <c r="E164" s="133">
        <v>362.59999999999997</v>
      </c>
      <c r="F164" s="134">
        <v>358.54999999999995</v>
      </c>
      <c r="G164" s="134">
        <v>351.65</v>
      </c>
      <c r="H164" s="134">
        <v>347.59999999999997</v>
      </c>
      <c r="I164" s="134">
        <v>369.49999999999994</v>
      </c>
      <c r="J164" s="134">
        <v>373.55</v>
      </c>
      <c r="K164" s="134">
        <v>380.44999999999993</v>
      </c>
      <c r="L164" s="129">
        <v>366.65</v>
      </c>
      <c r="M164" s="129">
        <v>355.7</v>
      </c>
      <c r="N164" s="145">
        <v>6116000</v>
      </c>
      <c r="O164" s="317">
        <v>-0.226488592097941</v>
      </c>
    </row>
    <row r="165" spans="1:15" ht="15">
      <c r="A165" s="128">
        <v>155</v>
      </c>
      <c r="B165" s="112" t="s">
        <v>1902</v>
      </c>
      <c r="C165" s="128" t="s">
        <v>154</v>
      </c>
      <c r="D165" s="133">
        <v>1402.1</v>
      </c>
      <c r="E165" s="133">
        <v>1399.6166666666668</v>
      </c>
      <c r="F165" s="134">
        <v>1385.7833333333335</v>
      </c>
      <c r="G165" s="134">
        <v>1369.4666666666667</v>
      </c>
      <c r="H165" s="134">
        <v>1355.6333333333334</v>
      </c>
      <c r="I165" s="134">
        <v>1415.9333333333336</v>
      </c>
      <c r="J165" s="134">
        <v>1429.7666666666667</v>
      </c>
      <c r="K165" s="134">
        <v>1446.0833333333337</v>
      </c>
      <c r="L165" s="129">
        <v>1413.45</v>
      </c>
      <c r="M165" s="129">
        <v>1383.3</v>
      </c>
      <c r="N165" s="145">
        <v>1031800</v>
      </c>
      <c r="O165" s="317">
        <v>-6.2340966921119595E-2</v>
      </c>
    </row>
    <row r="166" spans="1:15" ht="15">
      <c r="A166" s="128">
        <v>156</v>
      </c>
      <c r="B166" s="112" t="s">
        <v>1903</v>
      </c>
      <c r="C166" s="128" t="s">
        <v>1672</v>
      </c>
      <c r="D166" s="133">
        <v>261.85000000000002</v>
      </c>
      <c r="E166" s="133">
        <v>265.51666666666671</v>
      </c>
      <c r="F166" s="134">
        <v>255.43333333333339</v>
      </c>
      <c r="G166" s="134">
        <v>249.01666666666671</v>
      </c>
      <c r="H166" s="134">
        <v>238.93333333333339</v>
      </c>
      <c r="I166" s="134">
        <v>271.93333333333339</v>
      </c>
      <c r="J166" s="134">
        <v>282.01666666666677</v>
      </c>
      <c r="K166" s="134">
        <v>288.43333333333339</v>
      </c>
      <c r="L166" s="129">
        <v>275.60000000000002</v>
      </c>
      <c r="M166" s="129">
        <v>259.10000000000002</v>
      </c>
      <c r="N166" s="145">
        <v>5108800</v>
      </c>
      <c r="O166" s="317">
        <v>-8.3787661406025823E-2</v>
      </c>
    </row>
    <row r="167" spans="1:15" ht="15">
      <c r="A167" s="128">
        <v>157</v>
      </c>
      <c r="B167" s="112" t="s">
        <v>1896</v>
      </c>
      <c r="C167" s="128" t="s">
        <v>156</v>
      </c>
      <c r="D167" s="133">
        <v>4483.1000000000004</v>
      </c>
      <c r="E167" s="133">
        <v>4500.6500000000005</v>
      </c>
      <c r="F167" s="134">
        <v>4449.3000000000011</v>
      </c>
      <c r="G167" s="134">
        <v>4415.5000000000009</v>
      </c>
      <c r="H167" s="134">
        <v>4364.1500000000015</v>
      </c>
      <c r="I167" s="134">
        <v>4534.4500000000007</v>
      </c>
      <c r="J167" s="134">
        <v>4585.8000000000011</v>
      </c>
      <c r="K167" s="134">
        <v>4619.6000000000004</v>
      </c>
      <c r="L167" s="129">
        <v>4552</v>
      </c>
      <c r="M167" s="129">
        <v>4466.8500000000004</v>
      </c>
      <c r="N167" s="145">
        <v>2133200</v>
      </c>
      <c r="O167" s="317">
        <v>-6.1587189864508181E-2</v>
      </c>
    </row>
    <row r="168" spans="1:15" ht="15">
      <c r="A168" s="128">
        <v>158</v>
      </c>
      <c r="B168" s="49" t="s">
        <v>1900</v>
      </c>
      <c r="C168" s="128" t="s">
        <v>157</v>
      </c>
      <c r="D168" s="133">
        <v>69.900000000000006</v>
      </c>
      <c r="E168" s="133">
        <v>70.333333333333329</v>
      </c>
      <c r="F168" s="134">
        <v>68.86666666666666</v>
      </c>
      <c r="G168" s="134">
        <v>67.833333333333329</v>
      </c>
      <c r="H168" s="134">
        <v>66.36666666666666</v>
      </c>
      <c r="I168" s="134">
        <v>71.36666666666666</v>
      </c>
      <c r="J168" s="134">
        <v>72.833333333333329</v>
      </c>
      <c r="K168" s="134">
        <v>73.86666666666666</v>
      </c>
      <c r="L168" s="129">
        <v>71.8</v>
      </c>
      <c r="M168" s="129">
        <v>69.3</v>
      </c>
      <c r="N168" s="145">
        <v>30303000</v>
      </c>
      <c r="O168" s="317">
        <v>-6.1971830985915494E-2</v>
      </c>
    </row>
    <row r="169" spans="1:15" ht="15">
      <c r="A169" s="128">
        <v>159</v>
      </c>
      <c r="B169" s="112" t="s">
        <v>3440</v>
      </c>
      <c r="C169" s="128" t="s">
        <v>158</v>
      </c>
      <c r="D169" s="133">
        <v>608.29999999999995</v>
      </c>
      <c r="E169" s="133">
        <v>613.80000000000007</v>
      </c>
      <c r="F169" s="134">
        <v>599.75000000000011</v>
      </c>
      <c r="G169" s="134">
        <v>591.20000000000005</v>
      </c>
      <c r="H169" s="134">
        <v>577.15000000000009</v>
      </c>
      <c r="I169" s="134">
        <v>622.35000000000014</v>
      </c>
      <c r="J169" s="134">
        <v>636.40000000000009</v>
      </c>
      <c r="K169" s="134">
        <v>644.95000000000016</v>
      </c>
      <c r="L169" s="129">
        <v>627.85</v>
      </c>
      <c r="M169" s="129">
        <v>605.25</v>
      </c>
      <c r="N169" s="145">
        <v>11310300</v>
      </c>
      <c r="O169" s="317">
        <v>-0.24194715888526963</v>
      </c>
    </row>
    <row r="170" spans="1:15" ht="15">
      <c r="A170" s="128">
        <v>160</v>
      </c>
      <c r="B170" s="112" t="s">
        <v>1911</v>
      </c>
      <c r="C170" s="128" t="s">
        <v>223</v>
      </c>
      <c r="D170" s="133">
        <v>172.45</v>
      </c>
      <c r="E170" s="133">
        <v>170.31666666666666</v>
      </c>
      <c r="F170" s="134">
        <v>167.43333333333334</v>
      </c>
      <c r="G170" s="134">
        <v>162.41666666666669</v>
      </c>
      <c r="H170" s="134">
        <v>159.53333333333336</v>
      </c>
      <c r="I170" s="134">
        <v>175.33333333333331</v>
      </c>
      <c r="J170" s="134">
        <v>178.21666666666664</v>
      </c>
      <c r="K170" s="134">
        <v>183.23333333333329</v>
      </c>
      <c r="L170" s="129">
        <v>173.2</v>
      </c>
      <c r="M170" s="129">
        <v>165.3</v>
      </c>
      <c r="N170" s="145">
        <v>69246000</v>
      </c>
      <c r="O170" s="317">
        <v>-1.7243581555754246E-2</v>
      </c>
    </row>
    <row r="171" spans="1:15" ht="15">
      <c r="A171" s="128">
        <v>161</v>
      </c>
      <c r="B171" s="112" t="s">
        <v>1905</v>
      </c>
      <c r="C171" s="128" t="s">
        <v>159</v>
      </c>
      <c r="D171" s="133">
        <v>577.79999999999995</v>
      </c>
      <c r="E171" s="133">
        <v>577.98333333333323</v>
      </c>
      <c r="F171" s="134">
        <v>573.06666666666649</v>
      </c>
      <c r="G171" s="134">
        <v>568.33333333333326</v>
      </c>
      <c r="H171" s="134">
        <v>563.41666666666652</v>
      </c>
      <c r="I171" s="134">
        <v>582.71666666666647</v>
      </c>
      <c r="J171" s="134">
        <v>587.63333333333321</v>
      </c>
      <c r="K171" s="134">
        <v>592.36666666666645</v>
      </c>
      <c r="L171" s="129">
        <v>582.9</v>
      </c>
      <c r="M171" s="129">
        <v>573.25</v>
      </c>
      <c r="N171" s="145">
        <v>3100000</v>
      </c>
      <c r="O171" s="317">
        <v>-0.2414974308783949</v>
      </c>
    </row>
    <row r="172" spans="1:15" ht="15">
      <c r="A172" s="128">
        <v>162</v>
      </c>
      <c r="B172" s="112" t="s">
        <v>1910</v>
      </c>
      <c r="C172" s="128" t="s">
        <v>160</v>
      </c>
      <c r="D172" s="133">
        <v>263.8</v>
      </c>
      <c r="E172" s="133">
        <v>264.53333333333336</v>
      </c>
      <c r="F172" s="134">
        <v>262.4666666666667</v>
      </c>
      <c r="G172" s="134">
        <v>261.13333333333333</v>
      </c>
      <c r="H172" s="134">
        <v>259.06666666666666</v>
      </c>
      <c r="I172" s="134">
        <v>265.86666666666673</v>
      </c>
      <c r="J172" s="134">
        <v>267.93333333333345</v>
      </c>
      <c r="K172" s="134">
        <v>269.26666666666677</v>
      </c>
      <c r="L172" s="129">
        <v>266.60000000000002</v>
      </c>
      <c r="M172" s="129">
        <v>263.2</v>
      </c>
      <c r="N172" s="145">
        <v>30534400</v>
      </c>
      <c r="O172" s="317">
        <v>-5.3279095148328209E-2</v>
      </c>
    </row>
    <row r="173" spans="1:15" ht="15">
      <c r="A173" s="128">
        <v>163</v>
      </c>
      <c r="B173" s="112" t="s">
        <v>1900</v>
      </c>
      <c r="C173" s="128" t="s">
        <v>162</v>
      </c>
      <c r="D173" s="133">
        <v>88.2</v>
      </c>
      <c r="E173" s="133">
        <v>88.516666666666652</v>
      </c>
      <c r="F173" s="134">
        <v>86.033333333333303</v>
      </c>
      <c r="G173" s="134">
        <v>83.866666666666646</v>
      </c>
      <c r="H173" s="134">
        <v>81.383333333333297</v>
      </c>
      <c r="I173" s="134">
        <v>90.683333333333309</v>
      </c>
      <c r="J173" s="134">
        <v>93.166666666666657</v>
      </c>
      <c r="K173" s="134">
        <v>95.333333333333314</v>
      </c>
      <c r="L173" s="129">
        <v>91</v>
      </c>
      <c r="M173" s="129">
        <v>86.35</v>
      </c>
      <c r="N173" s="145">
        <v>114521000</v>
      </c>
      <c r="O173" s="317">
        <v>-7.2285291654042877E-2</v>
      </c>
    </row>
    <row r="174" spans="1:15" ht="15">
      <c r="A174" s="128">
        <v>164</v>
      </c>
      <c r="B174" s="112" t="s">
        <v>1907</v>
      </c>
      <c r="C174" s="128" t="s">
        <v>163</v>
      </c>
      <c r="D174" s="133">
        <v>392.35</v>
      </c>
      <c r="E174" s="133">
        <v>387.5</v>
      </c>
      <c r="F174" s="134">
        <v>380.55</v>
      </c>
      <c r="G174" s="134">
        <v>368.75</v>
      </c>
      <c r="H174" s="134">
        <v>361.8</v>
      </c>
      <c r="I174" s="134">
        <v>399.3</v>
      </c>
      <c r="J174" s="134">
        <v>406.25000000000006</v>
      </c>
      <c r="K174" s="134">
        <v>418.05</v>
      </c>
      <c r="L174" s="129">
        <v>394.45</v>
      </c>
      <c r="M174" s="129">
        <v>375.7</v>
      </c>
      <c r="N174" s="145">
        <v>21496800</v>
      </c>
      <c r="O174" s="317">
        <v>-9.8560837331007414E-2</v>
      </c>
    </row>
    <row r="175" spans="1:15" ht="15">
      <c r="A175" s="128"/>
      <c r="B175" s="112"/>
      <c r="C175" s="128"/>
      <c r="D175" s="133"/>
      <c r="E175" s="133"/>
      <c r="F175" s="134"/>
      <c r="G175" s="134"/>
      <c r="H175" s="134"/>
      <c r="I175" s="134"/>
      <c r="J175" s="134"/>
      <c r="K175" s="134"/>
      <c r="L175" s="129"/>
      <c r="M175" s="129"/>
      <c r="N175" s="145"/>
      <c r="O175" s="317"/>
    </row>
    <row r="176" spans="1:15" ht="15">
      <c r="A176" s="128"/>
      <c r="B176" s="112"/>
      <c r="C176" s="128"/>
      <c r="D176" s="133"/>
      <c r="E176" s="133"/>
      <c r="F176" s="134"/>
      <c r="G176" s="134"/>
      <c r="H176" s="134"/>
      <c r="I176" s="134"/>
      <c r="J176" s="134"/>
      <c r="K176" s="134"/>
      <c r="L176" s="129"/>
      <c r="M176" s="129"/>
      <c r="N176" s="145"/>
      <c r="O176" s="317"/>
    </row>
    <row r="177" spans="1:15" ht="15">
      <c r="A177" s="128"/>
      <c r="B177" s="112"/>
      <c r="C177" s="128"/>
      <c r="D177" s="133"/>
      <c r="E177" s="133"/>
      <c r="F177" s="134"/>
      <c r="G177" s="134"/>
      <c r="H177" s="134"/>
      <c r="I177" s="134"/>
      <c r="J177" s="134"/>
      <c r="K177" s="134"/>
      <c r="L177" s="129"/>
      <c r="M177" s="129"/>
      <c r="N177" s="145"/>
      <c r="O177" s="317"/>
    </row>
    <row r="178" spans="1:15" ht="15">
      <c r="A178" s="128"/>
      <c r="B178" s="112"/>
      <c r="C178" s="128"/>
      <c r="D178" s="133"/>
      <c r="E178" s="133"/>
      <c r="F178" s="134"/>
      <c r="G178" s="134"/>
      <c r="H178" s="134"/>
      <c r="I178" s="134"/>
      <c r="J178" s="134"/>
      <c r="K178" s="134"/>
      <c r="L178" s="129"/>
      <c r="M178" s="129"/>
      <c r="N178" s="145"/>
      <c r="O178" s="317"/>
    </row>
    <row r="179" spans="1:15" ht="15">
      <c r="A179" s="128"/>
      <c r="B179" s="112"/>
      <c r="C179" s="128"/>
      <c r="D179" s="133"/>
      <c r="E179" s="133"/>
      <c r="F179" s="134"/>
      <c r="G179" s="134"/>
      <c r="H179" s="134"/>
      <c r="I179" s="134"/>
      <c r="J179" s="134"/>
      <c r="K179" s="134"/>
      <c r="L179" s="129"/>
      <c r="M179" s="129"/>
      <c r="N179" s="145"/>
      <c r="O179" s="317"/>
    </row>
    <row r="180" spans="1:15" ht="15">
      <c r="A180" s="128"/>
      <c r="B180" s="112"/>
      <c r="C180" s="128"/>
      <c r="D180" s="133"/>
      <c r="E180" s="133"/>
      <c r="F180" s="134"/>
      <c r="G180" s="134"/>
      <c r="H180" s="134"/>
      <c r="I180" s="134"/>
      <c r="J180" s="134"/>
      <c r="K180" s="134"/>
      <c r="L180" s="129"/>
      <c r="M180" s="129"/>
      <c r="N180" s="145"/>
      <c r="O180" s="317"/>
    </row>
    <row r="181" spans="1:15" ht="15">
      <c r="A181" s="128"/>
      <c r="B181" s="112"/>
      <c r="C181" s="128"/>
      <c r="D181" s="133"/>
      <c r="E181" s="133"/>
      <c r="F181" s="134"/>
      <c r="G181" s="134"/>
      <c r="H181" s="134"/>
      <c r="I181" s="134"/>
      <c r="J181" s="134"/>
      <c r="K181" s="134"/>
      <c r="L181" s="129"/>
      <c r="M181" s="129"/>
      <c r="N181" s="145"/>
      <c r="O181" s="317"/>
    </row>
    <row r="182" spans="1:15" ht="15">
      <c r="A182" s="128"/>
      <c r="B182" s="112"/>
      <c r="C182" s="128"/>
      <c r="D182" s="133"/>
      <c r="E182" s="133"/>
      <c r="F182" s="134"/>
      <c r="G182" s="134"/>
      <c r="H182" s="134"/>
      <c r="I182" s="134"/>
      <c r="J182" s="134"/>
      <c r="K182" s="134"/>
      <c r="L182" s="129"/>
      <c r="M182" s="129"/>
      <c r="N182" s="145"/>
      <c r="O182" s="317"/>
    </row>
    <row r="183" spans="1:15" ht="15">
      <c r="A183" s="128"/>
      <c r="B183" s="112"/>
      <c r="C183" s="128"/>
      <c r="D183" s="133"/>
      <c r="E183" s="133"/>
      <c r="F183" s="134"/>
      <c r="G183" s="134"/>
      <c r="H183" s="134"/>
      <c r="I183" s="134"/>
      <c r="J183" s="134"/>
      <c r="K183" s="134"/>
      <c r="L183" s="129"/>
      <c r="M183" s="129"/>
      <c r="N183" s="145"/>
      <c r="O183" s="317"/>
    </row>
    <row r="184" spans="1:15" ht="15">
      <c r="A184" s="128"/>
      <c r="B184" s="112"/>
      <c r="C184" s="128"/>
      <c r="D184" s="133"/>
      <c r="E184" s="133"/>
      <c r="F184" s="134"/>
      <c r="G184" s="134"/>
      <c r="H184" s="134"/>
      <c r="I184" s="134"/>
      <c r="J184" s="134"/>
      <c r="K184" s="134"/>
      <c r="L184" s="129"/>
      <c r="M184" s="129"/>
      <c r="N184" s="145"/>
      <c r="O184" s="317"/>
    </row>
    <row r="185" spans="1:15" ht="15">
      <c r="A185" s="128"/>
      <c r="B185" s="112"/>
      <c r="C185" s="128"/>
      <c r="D185" s="133"/>
      <c r="E185" s="133"/>
      <c r="F185" s="134"/>
      <c r="G185" s="134"/>
      <c r="H185" s="134"/>
      <c r="I185" s="134"/>
      <c r="J185" s="134"/>
      <c r="K185" s="134"/>
      <c r="L185" s="129"/>
      <c r="M185" s="129"/>
      <c r="N185" s="145"/>
      <c r="O185" s="317"/>
    </row>
    <row r="186" spans="1:15" ht="15">
      <c r="A186" s="128"/>
      <c r="B186" s="112"/>
      <c r="C186" s="128"/>
      <c r="D186" s="133"/>
      <c r="E186" s="133"/>
      <c r="F186" s="134"/>
      <c r="G186" s="134"/>
      <c r="H186" s="134"/>
      <c r="I186" s="134"/>
      <c r="J186" s="134"/>
      <c r="K186" s="134"/>
      <c r="L186" s="129"/>
      <c r="M186" s="129"/>
      <c r="N186" s="145"/>
      <c r="O186" s="317"/>
    </row>
    <row r="187" spans="1:15" ht="15">
      <c r="A187" s="128"/>
      <c r="B187" s="112"/>
      <c r="C187" s="128"/>
      <c r="D187" s="133"/>
      <c r="E187" s="133"/>
      <c r="F187" s="134"/>
      <c r="G187" s="134"/>
      <c r="H187" s="134"/>
      <c r="I187" s="134"/>
      <c r="J187" s="134"/>
      <c r="K187" s="134"/>
      <c r="L187" s="129"/>
      <c r="M187" s="129"/>
      <c r="N187" s="145"/>
      <c r="O187" s="317"/>
    </row>
    <row r="188" spans="1:15" ht="15">
      <c r="A188" s="128"/>
      <c r="B188" s="112"/>
      <c r="C188" s="128"/>
      <c r="D188" s="133"/>
      <c r="E188" s="133"/>
      <c r="F188" s="134"/>
      <c r="G188" s="134"/>
      <c r="H188" s="134"/>
      <c r="I188" s="134"/>
      <c r="J188" s="134"/>
      <c r="K188" s="134"/>
      <c r="L188" s="129"/>
      <c r="M188" s="129"/>
      <c r="N188" s="145"/>
      <c r="O188" s="317"/>
    </row>
    <row r="189" spans="1:15" ht="15">
      <c r="A189" s="128"/>
      <c r="B189" s="112"/>
      <c r="C189" s="128"/>
      <c r="D189" s="133"/>
      <c r="E189" s="133"/>
      <c r="F189" s="134"/>
      <c r="G189" s="134"/>
      <c r="H189" s="134"/>
      <c r="I189" s="134"/>
      <c r="J189" s="134"/>
      <c r="K189" s="134"/>
      <c r="L189" s="129"/>
      <c r="M189" s="129"/>
      <c r="N189" s="145"/>
      <c r="O189" s="317"/>
    </row>
    <row r="190" spans="1:15" ht="15">
      <c r="A190" s="128"/>
      <c r="B190" s="112"/>
      <c r="C190" s="128"/>
      <c r="D190" s="133"/>
      <c r="E190" s="133"/>
      <c r="F190" s="134"/>
      <c r="G190" s="134"/>
      <c r="H190" s="134"/>
      <c r="I190" s="134"/>
      <c r="J190" s="134"/>
      <c r="K190" s="134"/>
      <c r="L190" s="129"/>
      <c r="M190" s="129"/>
      <c r="N190" s="145"/>
      <c r="O190" s="317"/>
    </row>
    <row r="191" spans="1:15" ht="15">
      <c r="A191" s="128"/>
      <c r="B191" s="112"/>
      <c r="C191" s="128"/>
      <c r="D191" s="133"/>
      <c r="E191" s="133"/>
      <c r="F191" s="134"/>
      <c r="G191" s="134"/>
      <c r="H191" s="134"/>
      <c r="I191" s="134"/>
      <c r="J191" s="134"/>
      <c r="K191" s="134"/>
      <c r="L191" s="129"/>
      <c r="M191" s="129"/>
      <c r="N191" s="145"/>
      <c r="O191" s="317"/>
    </row>
    <row r="192" spans="1:15" ht="15">
      <c r="A192" s="128"/>
      <c r="B192" s="112"/>
      <c r="C192" s="128"/>
      <c r="D192" s="133"/>
      <c r="E192" s="133"/>
      <c r="F192" s="134"/>
      <c r="G192" s="134"/>
      <c r="H192" s="134"/>
      <c r="I192" s="134"/>
      <c r="J192" s="134"/>
      <c r="K192" s="134"/>
      <c r="L192" s="129"/>
      <c r="M192" s="129"/>
      <c r="N192" s="145"/>
      <c r="O192" s="317"/>
    </row>
    <row r="193" spans="1:15" ht="15">
      <c r="A193" s="128"/>
      <c r="B193" s="112"/>
      <c r="C193" s="128"/>
      <c r="D193" s="133"/>
      <c r="E193" s="133"/>
      <c r="F193" s="134"/>
      <c r="G193" s="134"/>
      <c r="H193" s="134"/>
      <c r="I193" s="134"/>
      <c r="J193" s="134"/>
      <c r="K193" s="134"/>
      <c r="L193" s="129"/>
      <c r="M193" s="129"/>
      <c r="N193" s="145"/>
      <c r="O193" s="317"/>
    </row>
    <row r="194" spans="1:15" ht="15">
      <c r="A194" s="128"/>
      <c r="B194" s="112"/>
      <c r="C194" s="128"/>
      <c r="D194" s="133"/>
      <c r="E194" s="133"/>
      <c r="F194" s="134"/>
      <c r="G194" s="134"/>
      <c r="H194" s="134"/>
      <c r="I194" s="134"/>
      <c r="J194" s="134"/>
      <c r="K194" s="134"/>
      <c r="L194" s="129"/>
      <c r="M194" s="129"/>
      <c r="N194" s="145"/>
      <c r="O194" s="317"/>
    </row>
    <row r="195" spans="1:15" ht="15">
      <c r="A195" s="128"/>
      <c r="B195" s="112"/>
      <c r="C195" s="128"/>
      <c r="D195" s="133"/>
      <c r="E195" s="133"/>
      <c r="F195" s="134"/>
      <c r="G195" s="134"/>
      <c r="H195" s="134"/>
      <c r="I195" s="134"/>
      <c r="J195" s="134"/>
      <c r="K195" s="134"/>
      <c r="L195" s="129"/>
      <c r="M195" s="129"/>
      <c r="N195" s="145"/>
      <c r="O195" s="317"/>
    </row>
    <row r="196" spans="1:15" ht="15">
      <c r="A196" s="128"/>
      <c r="B196" s="112"/>
      <c r="C196" s="128"/>
      <c r="D196" s="133"/>
      <c r="E196" s="133"/>
      <c r="F196" s="134"/>
      <c r="G196" s="134"/>
      <c r="H196" s="134"/>
      <c r="I196" s="134"/>
      <c r="J196" s="134"/>
      <c r="K196" s="134"/>
      <c r="L196" s="129"/>
      <c r="M196" s="129"/>
      <c r="N196" s="67"/>
      <c r="O196" s="317"/>
    </row>
    <row r="197" spans="1:15" ht="15">
      <c r="A197" s="128"/>
      <c r="B197" s="112"/>
      <c r="C197" s="128"/>
      <c r="D197" s="133"/>
      <c r="E197" s="133"/>
      <c r="F197" s="134"/>
      <c r="G197" s="134"/>
      <c r="H197" s="134"/>
      <c r="I197" s="134"/>
      <c r="J197" s="134"/>
      <c r="K197" s="134"/>
      <c r="L197" s="129"/>
      <c r="M197" s="129"/>
      <c r="N197" s="67"/>
      <c r="O197" s="317"/>
    </row>
    <row r="198" spans="1:15" ht="15">
      <c r="A198" s="128"/>
      <c r="B198" s="112"/>
      <c r="C198" s="128"/>
      <c r="D198" s="133"/>
      <c r="E198" s="133"/>
      <c r="F198" s="134"/>
      <c r="G198" s="134"/>
      <c r="H198" s="134"/>
      <c r="I198" s="134"/>
      <c r="J198" s="134"/>
      <c r="K198" s="134"/>
      <c r="L198" s="129"/>
      <c r="M198" s="129"/>
      <c r="N198" s="67"/>
      <c r="O198" s="317"/>
    </row>
    <row r="199" spans="1:15" ht="15">
      <c r="A199" s="128"/>
      <c r="B199" s="112"/>
      <c r="C199" s="128"/>
      <c r="D199" s="133"/>
      <c r="E199" s="133"/>
      <c r="F199" s="134"/>
      <c r="G199" s="134"/>
      <c r="H199" s="134"/>
      <c r="I199" s="134"/>
      <c r="J199" s="134"/>
      <c r="K199" s="134"/>
      <c r="L199" s="129"/>
      <c r="M199" s="129"/>
      <c r="N199" s="67"/>
      <c r="O199" s="317"/>
    </row>
    <row r="200" spans="1:15" ht="15">
      <c r="A200" s="128"/>
      <c r="B200" s="112"/>
      <c r="C200" s="128"/>
      <c r="D200" s="133"/>
      <c r="E200" s="133"/>
      <c r="F200" s="134"/>
      <c r="G200" s="134"/>
      <c r="H200" s="134"/>
      <c r="I200" s="134"/>
      <c r="J200" s="134"/>
      <c r="K200" s="134"/>
      <c r="L200" s="129"/>
      <c r="M200" s="129"/>
      <c r="N200" s="67"/>
      <c r="O200" s="317"/>
    </row>
    <row r="201" spans="1:15" ht="15">
      <c r="A201" s="128"/>
      <c r="B201" s="112"/>
      <c r="C201" s="128"/>
      <c r="D201" s="133"/>
      <c r="E201" s="133"/>
      <c r="F201" s="134"/>
      <c r="G201" s="134"/>
      <c r="H201" s="134"/>
      <c r="I201" s="134"/>
      <c r="J201" s="134"/>
      <c r="K201" s="134"/>
      <c r="L201" s="129"/>
      <c r="M201" s="129"/>
      <c r="N201" s="67"/>
      <c r="O201" s="317"/>
    </row>
    <row r="202" spans="1:15" ht="15">
      <c r="A202" s="128"/>
      <c r="B202" s="112"/>
      <c r="C202" s="128"/>
      <c r="D202" s="133"/>
      <c r="E202" s="133"/>
      <c r="F202" s="134"/>
      <c r="G202" s="134"/>
      <c r="H202" s="134"/>
      <c r="I202" s="134"/>
      <c r="J202" s="134"/>
      <c r="K202" s="134"/>
      <c r="L202" s="129"/>
      <c r="M202" s="129"/>
      <c r="N202" s="67"/>
      <c r="O202" s="317"/>
    </row>
    <row r="203" spans="1:15" ht="15">
      <c r="A203" s="128"/>
      <c r="B203" s="112"/>
      <c r="C203" s="128"/>
      <c r="D203" s="133"/>
      <c r="E203" s="133"/>
      <c r="F203" s="134"/>
      <c r="G203" s="134"/>
      <c r="H203" s="134"/>
      <c r="I203" s="134"/>
      <c r="J203" s="134"/>
      <c r="K203" s="134"/>
      <c r="L203" s="129"/>
      <c r="M203" s="129"/>
      <c r="N203" s="67"/>
      <c r="O203" s="317"/>
    </row>
    <row r="204" spans="1:15" ht="15">
      <c r="A204" s="128"/>
      <c r="B204" s="112"/>
      <c r="C204" s="128"/>
      <c r="D204" s="133"/>
      <c r="E204" s="133"/>
      <c r="F204" s="134"/>
      <c r="G204" s="134"/>
      <c r="H204" s="134"/>
      <c r="I204" s="134"/>
      <c r="J204" s="134"/>
      <c r="K204" s="134"/>
      <c r="L204" s="129"/>
      <c r="M204" s="129"/>
      <c r="N204" s="67"/>
      <c r="O204" s="317"/>
    </row>
    <row r="205" spans="1:15" ht="15">
      <c r="A205" s="128"/>
      <c r="B205" s="112"/>
      <c r="C205" s="128"/>
      <c r="D205" s="133"/>
      <c r="E205" s="133"/>
      <c r="F205" s="134"/>
      <c r="G205" s="134"/>
      <c r="H205" s="134"/>
      <c r="I205" s="134"/>
      <c r="J205" s="134"/>
      <c r="K205" s="134"/>
      <c r="L205" s="129"/>
      <c r="M205" s="129"/>
      <c r="N205" s="67"/>
      <c r="O205" s="317"/>
    </row>
    <row r="206" spans="1:15" ht="15">
      <c r="A206" s="128"/>
      <c r="B206" s="112"/>
      <c r="C206" s="128"/>
      <c r="D206" s="133"/>
      <c r="E206" s="133"/>
      <c r="F206" s="134"/>
      <c r="G206" s="134"/>
      <c r="H206" s="134"/>
      <c r="I206" s="134"/>
      <c r="J206" s="134"/>
      <c r="K206" s="134"/>
      <c r="L206" s="129"/>
      <c r="M206" s="129"/>
      <c r="N206" s="67"/>
      <c r="O206" s="317"/>
    </row>
    <row r="207" spans="1:15" ht="15">
      <c r="A207" s="128"/>
      <c r="B207" s="112"/>
      <c r="C207" s="128"/>
      <c r="D207" s="133"/>
      <c r="E207" s="133"/>
      <c r="F207" s="134"/>
      <c r="G207" s="134"/>
      <c r="H207" s="134"/>
      <c r="I207" s="134"/>
      <c r="J207" s="134"/>
      <c r="K207" s="134"/>
      <c r="L207" s="129"/>
      <c r="M207" s="129"/>
      <c r="N207" s="67"/>
      <c r="O207" s="317"/>
    </row>
    <row r="208" spans="1:15" ht="15">
      <c r="A208" s="128"/>
      <c r="B208" s="112"/>
      <c r="C208" s="128"/>
      <c r="D208" s="133"/>
      <c r="E208" s="133"/>
      <c r="F208" s="134"/>
      <c r="G208" s="134"/>
      <c r="H208" s="134"/>
      <c r="I208" s="134"/>
      <c r="J208" s="134"/>
      <c r="K208" s="134"/>
      <c r="L208" s="129"/>
      <c r="M208" s="129"/>
      <c r="N208" s="67"/>
      <c r="O208" s="317"/>
    </row>
    <row r="209" spans="1:15" ht="15">
      <c r="A209" s="128"/>
      <c r="C209" s="128"/>
      <c r="D209" s="133"/>
      <c r="E209" s="133"/>
      <c r="F209" s="134"/>
      <c r="G209" s="134"/>
      <c r="H209" s="134"/>
      <c r="I209" s="134"/>
      <c r="J209" s="134"/>
      <c r="K209" s="134"/>
      <c r="L209" s="129"/>
      <c r="M209" s="129"/>
      <c r="N209" s="67"/>
      <c r="O209" s="317"/>
    </row>
    <row r="210" spans="1:15">
      <c r="A210" s="128"/>
      <c r="C210" s="147"/>
      <c r="D210" s="166"/>
      <c r="E210" s="166"/>
      <c r="F210" s="167"/>
      <c r="G210" s="167"/>
      <c r="H210" s="167"/>
      <c r="I210" s="167"/>
      <c r="J210" s="167"/>
      <c r="K210" s="167"/>
      <c r="L210" s="168"/>
      <c r="M210" s="168"/>
    </row>
    <row r="211" spans="1:15">
      <c r="A211" s="128"/>
      <c r="C211" s="26"/>
      <c r="D211" s="27"/>
      <c r="E211" s="27"/>
      <c r="F211" s="28"/>
      <c r="G211" s="28"/>
      <c r="H211" s="28"/>
      <c r="I211" s="28"/>
      <c r="J211" s="28"/>
      <c r="K211" s="28"/>
      <c r="L211" s="28"/>
      <c r="M211" s="28"/>
    </row>
    <row r="212" spans="1:15">
      <c r="A212" s="128"/>
      <c r="C212" s="26"/>
      <c r="D212" s="27"/>
      <c r="E212" s="27"/>
      <c r="F212" s="28"/>
      <c r="G212" s="28"/>
      <c r="H212" s="28"/>
      <c r="I212" s="28"/>
      <c r="J212" s="28"/>
      <c r="K212" s="28"/>
      <c r="L212" s="28"/>
      <c r="M212" s="28"/>
    </row>
    <row r="213" spans="1:15">
      <c r="A213" s="147"/>
      <c r="C213" s="26"/>
      <c r="D213" s="27"/>
      <c r="E213" s="27"/>
      <c r="F213" s="28"/>
      <c r="G213" s="28"/>
      <c r="H213" s="28"/>
      <c r="I213" s="28"/>
      <c r="J213" s="28"/>
      <c r="K213" s="28"/>
      <c r="L213" s="28"/>
      <c r="M213" s="28"/>
    </row>
    <row r="214" spans="1:15">
      <c r="A214" s="147"/>
      <c r="C214" s="26"/>
      <c r="D214" s="27"/>
      <c r="E214" s="27"/>
      <c r="F214" s="28"/>
      <c r="G214" s="28"/>
      <c r="H214" s="28"/>
      <c r="I214" s="28"/>
      <c r="J214" s="28"/>
      <c r="K214" s="28"/>
      <c r="L214" s="28"/>
      <c r="M214" s="28"/>
    </row>
    <row r="215" spans="1:15">
      <c r="C215" s="26"/>
      <c r="D215" s="27"/>
      <c r="E215" s="27"/>
      <c r="F215" s="28"/>
      <c r="G215" s="28"/>
      <c r="H215" s="28"/>
      <c r="I215" s="28"/>
      <c r="J215" s="28"/>
      <c r="K215" s="28"/>
      <c r="L215" s="28"/>
      <c r="M215" s="28"/>
    </row>
    <row r="217" spans="1:15">
      <c r="B217" s="26"/>
      <c r="C217" s="27"/>
      <c r="D217" s="27"/>
      <c r="E217" s="27"/>
      <c r="F217" s="28"/>
      <c r="G217" s="28"/>
      <c r="H217" s="28"/>
      <c r="I217" s="28"/>
      <c r="J217" s="28"/>
      <c r="K217" s="28"/>
      <c r="L217" s="28"/>
      <c r="M217" s="28"/>
    </row>
    <row r="218" spans="1:15">
      <c r="B218" s="26"/>
      <c r="C218" s="27"/>
      <c r="D218" s="27"/>
      <c r="E218" s="27"/>
      <c r="F218" s="28"/>
      <c r="G218" s="28"/>
      <c r="H218" s="28"/>
      <c r="I218" s="28"/>
      <c r="J218" s="28"/>
      <c r="K218" s="28"/>
      <c r="L218" s="28"/>
      <c r="M218" s="28"/>
    </row>
    <row r="219" spans="1:15">
      <c r="B219" s="26"/>
      <c r="C219" s="27"/>
      <c r="D219" s="27"/>
      <c r="E219" s="27"/>
      <c r="F219" s="28"/>
      <c r="G219" s="28"/>
      <c r="H219" s="28"/>
      <c r="I219" s="28"/>
      <c r="J219" s="28"/>
      <c r="K219" s="28"/>
      <c r="L219" s="28"/>
      <c r="M219" s="28"/>
    </row>
    <row r="220" spans="1:15">
      <c r="B220" s="26"/>
      <c r="C220" s="27"/>
      <c r="D220" s="27"/>
      <c r="E220" s="27"/>
      <c r="F220" s="28"/>
      <c r="G220" s="28"/>
      <c r="H220" s="28"/>
      <c r="I220" s="28"/>
      <c r="J220" s="28"/>
      <c r="K220" s="28"/>
      <c r="L220" s="28"/>
      <c r="M220" s="28"/>
    </row>
    <row r="221" spans="1:15">
      <c r="A221" s="26" t="s">
        <v>164</v>
      </c>
      <c r="B221" s="26"/>
      <c r="C221" s="27"/>
      <c r="D221" s="27"/>
      <c r="E221" s="27"/>
      <c r="F221" s="28"/>
      <c r="G221" s="28"/>
      <c r="H221" s="28"/>
      <c r="I221" s="28"/>
      <c r="J221" s="28"/>
      <c r="K221" s="28"/>
      <c r="L221" s="28"/>
      <c r="M221" s="28"/>
    </row>
    <row r="222" spans="1:15">
      <c r="A222" s="26" t="s">
        <v>165</v>
      </c>
      <c r="C222" s="27"/>
      <c r="D222" s="27"/>
      <c r="E222" s="27"/>
      <c r="F222" s="28"/>
      <c r="G222" s="28"/>
      <c r="H222" s="28"/>
      <c r="I222" s="28"/>
      <c r="J222" s="28"/>
      <c r="K222" s="28"/>
      <c r="L222" s="28"/>
      <c r="M222" s="28"/>
    </row>
    <row r="223" spans="1:15">
      <c r="A223" s="26" t="s">
        <v>166</v>
      </c>
      <c r="B223" s="21"/>
      <c r="D223" s="29"/>
      <c r="E223" s="29"/>
      <c r="F223" s="25"/>
      <c r="G223" s="25"/>
      <c r="H223" s="28"/>
      <c r="I223" s="25"/>
      <c r="J223" s="25"/>
      <c r="K223" s="25"/>
      <c r="L223" s="25"/>
      <c r="M223" s="25"/>
    </row>
    <row r="224" spans="1:15">
      <c r="A224" s="26" t="s">
        <v>167</v>
      </c>
      <c r="B224" s="29"/>
      <c r="D224" s="29"/>
      <c r="E224" s="29"/>
      <c r="F224" s="25"/>
      <c r="G224" s="25"/>
      <c r="H224" s="25"/>
      <c r="I224" s="25"/>
      <c r="J224" s="25"/>
      <c r="K224" s="25"/>
      <c r="L224" s="25"/>
      <c r="M224" s="25"/>
    </row>
    <row r="225" spans="1:13">
      <c r="A225" s="26" t="s">
        <v>168</v>
      </c>
      <c r="B225" s="29"/>
      <c r="D225" s="30"/>
      <c r="E225" s="30"/>
      <c r="F225" s="25"/>
      <c r="G225" s="25"/>
      <c r="H225" s="25"/>
      <c r="I225" s="25"/>
      <c r="J225" s="25"/>
      <c r="K225" s="25"/>
      <c r="L225" s="25"/>
      <c r="M225" s="25"/>
    </row>
    <row r="226" spans="1:13">
      <c r="B226" s="29"/>
      <c r="D226" s="30"/>
      <c r="E226" s="30"/>
      <c r="F226" s="25"/>
      <c r="G226" s="25"/>
      <c r="H226" s="25"/>
      <c r="I226" s="25"/>
      <c r="J226" s="25"/>
      <c r="K226" s="25"/>
      <c r="L226" s="25"/>
      <c r="M226" s="25"/>
    </row>
    <row r="227" spans="1:13">
      <c r="A227" s="21" t="s">
        <v>169</v>
      </c>
      <c r="B227" s="30"/>
      <c r="D227" s="30"/>
      <c r="E227" s="30"/>
      <c r="F227" s="25"/>
      <c r="G227" s="25"/>
      <c r="H227" s="25"/>
      <c r="I227" s="25"/>
      <c r="J227" s="25"/>
      <c r="K227" s="25"/>
      <c r="L227" s="25"/>
      <c r="M227" s="25"/>
    </row>
    <row r="228" spans="1:13">
      <c r="A228" s="29" t="s">
        <v>170</v>
      </c>
      <c r="B228" s="30"/>
      <c r="D228" s="30"/>
      <c r="E228" s="30"/>
      <c r="F228" s="25"/>
      <c r="G228" s="25"/>
      <c r="H228" s="25"/>
      <c r="I228" s="25"/>
      <c r="J228" s="25"/>
      <c r="K228" s="25"/>
      <c r="L228" s="25"/>
      <c r="M228" s="25"/>
    </row>
    <row r="229" spans="1:13">
      <c r="A229" s="29" t="s">
        <v>171</v>
      </c>
      <c r="B229" s="30"/>
      <c r="D229" s="30"/>
      <c r="E229" s="30"/>
      <c r="F229" s="25"/>
      <c r="G229" s="25"/>
      <c r="H229" s="25"/>
      <c r="I229" s="25"/>
      <c r="J229" s="25"/>
      <c r="K229" s="25"/>
      <c r="L229" s="25"/>
      <c r="M229" s="25"/>
    </row>
    <row r="230" spans="1:13">
      <c r="A230" s="29" t="s">
        <v>172</v>
      </c>
      <c r="B230" s="30"/>
      <c r="D230" s="30"/>
      <c r="E230" s="30"/>
      <c r="F230" s="25"/>
      <c r="G230" s="25"/>
      <c r="H230" s="25"/>
      <c r="I230" s="25"/>
      <c r="J230" s="25"/>
      <c r="K230" s="25"/>
      <c r="L230" s="25"/>
      <c r="M230" s="25"/>
    </row>
    <row r="231" spans="1:13">
      <c r="A231" s="30" t="s">
        <v>173</v>
      </c>
      <c r="B231" s="30"/>
      <c r="H231" s="25"/>
    </row>
    <row r="232" spans="1:13">
      <c r="A232" s="30" t="s">
        <v>174</v>
      </c>
      <c r="B232" s="30"/>
    </row>
    <row r="233" spans="1:13">
      <c r="A233" s="30" t="s">
        <v>175</v>
      </c>
    </row>
    <row r="234" spans="1:13">
      <c r="A234" s="30" t="s">
        <v>176</v>
      </c>
    </row>
    <row r="235" spans="1:13">
      <c r="A235" s="30" t="s">
        <v>177</v>
      </c>
    </row>
    <row r="236" spans="1:13">
      <c r="A236" s="30" t="s">
        <v>178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7"/>
  <sheetViews>
    <sheetView zoomScale="85" zoomScaleNormal="85" workbookViewId="0">
      <pane ySplit="9" topLeftCell="A10" activePane="bottomLeft" state="frozen"/>
      <selection sqref="A1:B1"/>
      <selection pane="bottomLeft" activeCell="B10" sqref="B10:M217"/>
    </sheetView>
  </sheetViews>
  <sheetFormatPr defaultColWidth="9.140625"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710937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231</v>
      </c>
    </row>
    <row r="6" spans="1:15">
      <c r="A6" s="21" t="s">
        <v>12</v>
      </c>
      <c r="K6" s="10">
        <f>Main!B10</f>
        <v>43672</v>
      </c>
    </row>
    <row r="7" spans="1:15" ht="13.5" thickBot="1">
      <c r="A7"/>
    </row>
    <row r="8" spans="1:15" ht="28.5" customHeight="1" thickBot="1">
      <c r="A8" s="636" t="s">
        <v>13</v>
      </c>
      <c r="B8" s="637" t="s">
        <v>14</v>
      </c>
      <c r="C8" s="635" t="s">
        <v>15</v>
      </c>
      <c r="D8" s="635" t="s">
        <v>16</v>
      </c>
      <c r="E8" s="635" t="s">
        <v>17</v>
      </c>
      <c r="F8" s="635"/>
      <c r="G8" s="635"/>
      <c r="H8" s="635" t="s">
        <v>18</v>
      </c>
      <c r="I8" s="635"/>
      <c r="J8" s="635"/>
      <c r="K8" s="23"/>
      <c r="L8" s="34"/>
      <c r="M8" s="34"/>
    </row>
    <row r="9" spans="1:15" ht="36" customHeight="1">
      <c r="A9" s="631"/>
      <c r="B9" s="633"/>
      <c r="C9" s="638" t="s">
        <v>19</v>
      </c>
      <c r="D9" s="638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233</v>
      </c>
    </row>
    <row r="10" spans="1:15">
      <c r="A10" s="66">
        <v>1</v>
      </c>
      <c r="B10" s="122" t="s">
        <v>242</v>
      </c>
      <c r="C10" s="125">
        <v>11252.15</v>
      </c>
      <c r="D10" s="126">
        <v>11284.300000000001</v>
      </c>
      <c r="E10" s="126">
        <v>11207.200000000003</v>
      </c>
      <c r="F10" s="126">
        <v>11162.250000000002</v>
      </c>
      <c r="G10" s="126">
        <v>11085.150000000003</v>
      </c>
      <c r="H10" s="126">
        <v>11329.250000000002</v>
      </c>
      <c r="I10" s="126">
        <v>11406.35</v>
      </c>
      <c r="J10" s="126">
        <v>11451.300000000001</v>
      </c>
      <c r="K10" s="125">
        <v>11361.4</v>
      </c>
      <c r="L10" s="125">
        <v>11239.35</v>
      </c>
      <c r="M10" s="127"/>
    </row>
    <row r="11" spans="1:15">
      <c r="A11" s="66">
        <v>2</v>
      </c>
      <c r="B11" s="122" t="s">
        <v>243</v>
      </c>
      <c r="C11" s="124">
        <v>29043.05</v>
      </c>
      <c r="D11" s="123">
        <v>29071.633333333331</v>
      </c>
      <c r="E11" s="123">
        <v>28902.466666666664</v>
      </c>
      <c r="F11" s="123">
        <v>28761.883333333331</v>
      </c>
      <c r="G11" s="123">
        <v>28592.716666666664</v>
      </c>
      <c r="H11" s="123">
        <v>29212.216666666664</v>
      </c>
      <c r="I11" s="123">
        <v>29381.383333333335</v>
      </c>
      <c r="J11" s="123">
        <v>29521.966666666664</v>
      </c>
      <c r="K11" s="124">
        <v>29240.799999999999</v>
      </c>
      <c r="L11" s="124">
        <v>28931.05</v>
      </c>
      <c r="M11" s="127"/>
    </row>
    <row r="12" spans="1:15">
      <c r="A12" s="66">
        <v>3</v>
      </c>
      <c r="B12" s="121" t="s">
        <v>1941</v>
      </c>
      <c r="C12" s="124">
        <v>2074.4</v>
      </c>
      <c r="D12" s="123">
        <v>2081</v>
      </c>
      <c r="E12" s="123">
        <v>2056.8000000000002</v>
      </c>
      <c r="F12" s="123">
        <v>2039.2000000000003</v>
      </c>
      <c r="G12" s="123">
        <v>2015.0000000000005</v>
      </c>
      <c r="H12" s="123">
        <v>2098.6</v>
      </c>
      <c r="I12" s="123">
        <v>2122.7999999999997</v>
      </c>
      <c r="J12" s="123">
        <v>2140.3999999999996</v>
      </c>
      <c r="K12" s="124">
        <v>2105.1999999999998</v>
      </c>
      <c r="L12" s="124">
        <v>2063.4</v>
      </c>
      <c r="M12" s="127"/>
    </row>
    <row r="13" spans="1:15">
      <c r="A13" s="66">
        <v>4</v>
      </c>
      <c r="B13" s="122" t="s">
        <v>244</v>
      </c>
      <c r="C13" s="124">
        <v>3128.4</v>
      </c>
      <c r="D13" s="123">
        <v>3142.6833333333329</v>
      </c>
      <c r="E13" s="123">
        <v>3106.016666666666</v>
      </c>
      <c r="F13" s="123">
        <v>3083.6333333333332</v>
      </c>
      <c r="G13" s="123">
        <v>3046.9666666666662</v>
      </c>
      <c r="H13" s="123">
        <v>3165.0666666666657</v>
      </c>
      <c r="I13" s="123">
        <v>3201.7333333333327</v>
      </c>
      <c r="J13" s="123">
        <v>3224.1166666666654</v>
      </c>
      <c r="K13" s="124">
        <v>3179.35</v>
      </c>
      <c r="L13" s="124">
        <v>3120.3</v>
      </c>
      <c r="M13" s="127"/>
    </row>
    <row r="14" spans="1:15">
      <c r="A14" s="66">
        <v>5</v>
      </c>
      <c r="B14" s="122" t="s">
        <v>245</v>
      </c>
      <c r="C14" s="124">
        <v>15474.65</v>
      </c>
      <c r="D14" s="123">
        <v>15442.766666666668</v>
      </c>
      <c r="E14" s="123">
        <v>15374.933333333336</v>
      </c>
      <c r="F14" s="123">
        <v>15275.216666666667</v>
      </c>
      <c r="G14" s="123">
        <v>15207.383333333335</v>
      </c>
      <c r="H14" s="123">
        <v>15542.483333333337</v>
      </c>
      <c r="I14" s="123">
        <v>15610.316666666669</v>
      </c>
      <c r="J14" s="123">
        <v>15710.033333333338</v>
      </c>
      <c r="K14" s="124">
        <v>15510.6</v>
      </c>
      <c r="L14" s="124">
        <v>15343.05</v>
      </c>
      <c r="M14" s="127"/>
    </row>
    <row r="15" spans="1:15">
      <c r="A15" s="66">
        <v>6</v>
      </c>
      <c r="B15" s="122" t="s">
        <v>246</v>
      </c>
      <c r="C15" s="124">
        <v>3296.25</v>
      </c>
      <c r="D15" s="123">
        <v>3305.9166666666665</v>
      </c>
      <c r="E15" s="123">
        <v>3273.1833333333329</v>
      </c>
      <c r="F15" s="123">
        <v>3250.1166666666663</v>
      </c>
      <c r="G15" s="123">
        <v>3217.3833333333328</v>
      </c>
      <c r="H15" s="123">
        <v>3328.9833333333331</v>
      </c>
      <c r="I15" s="123">
        <v>3361.7166666666667</v>
      </c>
      <c r="J15" s="123">
        <v>3384.7833333333333</v>
      </c>
      <c r="K15" s="124">
        <v>3338.65</v>
      </c>
      <c r="L15" s="124">
        <v>3282.85</v>
      </c>
      <c r="M15" s="127"/>
    </row>
    <row r="16" spans="1:15">
      <c r="A16" s="66">
        <v>7</v>
      </c>
      <c r="B16" s="122" t="s">
        <v>240</v>
      </c>
      <c r="C16" s="124">
        <v>4385.3999999999996</v>
      </c>
      <c r="D16" s="123">
        <v>4387.3833333333332</v>
      </c>
      <c r="E16" s="123">
        <v>4364.9166666666661</v>
      </c>
      <c r="F16" s="123">
        <v>4344.4333333333325</v>
      </c>
      <c r="G16" s="123">
        <v>4321.9666666666653</v>
      </c>
      <c r="H16" s="123">
        <v>4407.8666666666668</v>
      </c>
      <c r="I16" s="123">
        <v>4430.3333333333339</v>
      </c>
      <c r="J16" s="123">
        <v>4450.8166666666675</v>
      </c>
      <c r="K16" s="124">
        <v>4409.8500000000004</v>
      </c>
      <c r="L16" s="124">
        <v>4366.8999999999996</v>
      </c>
      <c r="M16" s="127"/>
    </row>
    <row r="17" spans="1:13">
      <c r="A17" s="66">
        <v>8</v>
      </c>
      <c r="B17" s="122" t="s">
        <v>183</v>
      </c>
      <c r="C17" s="122">
        <v>1402.8</v>
      </c>
      <c r="D17" s="123">
        <v>1394.2666666666664</v>
      </c>
      <c r="E17" s="123">
        <v>1374.6333333333328</v>
      </c>
      <c r="F17" s="123">
        <v>1346.4666666666662</v>
      </c>
      <c r="G17" s="123">
        <v>1326.8333333333326</v>
      </c>
      <c r="H17" s="123">
        <v>1422.4333333333329</v>
      </c>
      <c r="I17" s="123">
        <v>1442.0666666666666</v>
      </c>
      <c r="J17" s="123">
        <v>1470.2333333333331</v>
      </c>
      <c r="K17" s="122">
        <v>1413.9</v>
      </c>
      <c r="L17" s="122">
        <v>1366.1</v>
      </c>
      <c r="M17" s="122">
        <v>4.45967</v>
      </c>
    </row>
    <row r="18" spans="1:13">
      <c r="A18" s="66">
        <v>9</v>
      </c>
      <c r="B18" s="122" t="s">
        <v>28</v>
      </c>
      <c r="C18" s="122">
        <v>1585.25</v>
      </c>
      <c r="D18" s="123">
        <v>1585.6666666666667</v>
      </c>
      <c r="E18" s="123">
        <v>1569.4333333333334</v>
      </c>
      <c r="F18" s="123">
        <v>1553.6166666666666</v>
      </c>
      <c r="G18" s="123">
        <v>1537.3833333333332</v>
      </c>
      <c r="H18" s="123">
        <v>1601.4833333333336</v>
      </c>
      <c r="I18" s="123">
        <v>1617.7166666666667</v>
      </c>
      <c r="J18" s="123">
        <v>1633.5333333333338</v>
      </c>
      <c r="K18" s="122">
        <v>1601.9</v>
      </c>
      <c r="L18" s="122">
        <v>1569.85</v>
      </c>
      <c r="M18" s="122">
        <v>9.0646500000000003</v>
      </c>
    </row>
    <row r="19" spans="1:13">
      <c r="A19" s="66">
        <v>10</v>
      </c>
      <c r="B19" s="122" t="s">
        <v>2054</v>
      </c>
      <c r="C19" s="122">
        <v>634.1</v>
      </c>
      <c r="D19" s="123">
        <v>638.0333333333333</v>
      </c>
      <c r="E19" s="123">
        <v>624.06666666666661</v>
      </c>
      <c r="F19" s="123">
        <v>614.0333333333333</v>
      </c>
      <c r="G19" s="123">
        <v>600.06666666666661</v>
      </c>
      <c r="H19" s="123">
        <v>648.06666666666661</v>
      </c>
      <c r="I19" s="123">
        <v>662.0333333333333</v>
      </c>
      <c r="J19" s="123">
        <v>672.06666666666661</v>
      </c>
      <c r="K19" s="122">
        <v>652</v>
      </c>
      <c r="L19" s="122">
        <v>628</v>
      </c>
      <c r="M19" s="122">
        <v>3.28573</v>
      </c>
    </row>
    <row r="20" spans="1:13">
      <c r="A20" s="66">
        <v>11</v>
      </c>
      <c r="B20" s="122" t="s">
        <v>30</v>
      </c>
      <c r="C20" s="122">
        <v>380.35</v>
      </c>
      <c r="D20" s="123">
        <v>380.9666666666667</v>
      </c>
      <c r="E20" s="123">
        <v>376.38333333333338</v>
      </c>
      <c r="F20" s="123">
        <v>372.41666666666669</v>
      </c>
      <c r="G20" s="123">
        <v>367.83333333333337</v>
      </c>
      <c r="H20" s="123">
        <v>384.93333333333339</v>
      </c>
      <c r="I20" s="123">
        <v>389.51666666666665</v>
      </c>
      <c r="J20" s="123">
        <v>393.48333333333341</v>
      </c>
      <c r="K20" s="122">
        <v>385.55</v>
      </c>
      <c r="L20" s="122">
        <v>377</v>
      </c>
      <c r="M20" s="122">
        <v>29.989699999999999</v>
      </c>
    </row>
    <row r="21" spans="1:13">
      <c r="A21" s="66">
        <v>12</v>
      </c>
      <c r="B21" s="122" t="s">
        <v>31</v>
      </c>
      <c r="C21" s="122">
        <v>62.1</v>
      </c>
      <c r="D21" s="123">
        <v>62.033333333333331</v>
      </c>
      <c r="E21" s="123">
        <v>60.066666666666663</v>
      </c>
      <c r="F21" s="123">
        <v>58.033333333333331</v>
      </c>
      <c r="G21" s="123">
        <v>56.066666666666663</v>
      </c>
      <c r="H21" s="123">
        <v>64.066666666666663</v>
      </c>
      <c r="I21" s="123">
        <v>66.033333333333331</v>
      </c>
      <c r="J21" s="123">
        <v>68.066666666666663</v>
      </c>
      <c r="K21" s="122">
        <v>64</v>
      </c>
      <c r="L21" s="122">
        <v>60</v>
      </c>
      <c r="M21" s="122">
        <v>148.90472</v>
      </c>
    </row>
    <row r="22" spans="1:13">
      <c r="A22" s="66">
        <v>13</v>
      </c>
      <c r="B22" s="122" t="s">
        <v>2128</v>
      </c>
      <c r="C22" s="122">
        <v>85.9</v>
      </c>
      <c r="D22" s="123">
        <v>85.3</v>
      </c>
      <c r="E22" s="123">
        <v>84.25</v>
      </c>
      <c r="F22" s="123">
        <v>82.600000000000009</v>
      </c>
      <c r="G22" s="123">
        <v>81.550000000000011</v>
      </c>
      <c r="H22" s="123">
        <v>86.949999999999989</v>
      </c>
      <c r="I22" s="123">
        <v>87.999999999999972</v>
      </c>
      <c r="J22" s="123">
        <v>89.649999999999977</v>
      </c>
      <c r="K22" s="122">
        <v>86.35</v>
      </c>
      <c r="L22" s="122">
        <v>83.65</v>
      </c>
      <c r="M22" s="122">
        <v>10.555669999999999</v>
      </c>
    </row>
    <row r="23" spans="1:13">
      <c r="A23" s="66">
        <v>14</v>
      </c>
      <c r="B23" s="122" t="s">
        <v>387</v>
      </c>
      <c r="C23" s="122">
        <v>204.95</v>
      </c>
      <c r="D23" s="123">
        <v>204.54999999999998</v>
      </c>
      <c r="E23" s="123">
        <v>202.39999999999998</v>
      </c>
      <c r="F23" s="123">
        <v>199.85</v>
      </c>
      <c r="G23" s="123">
        <v>197.7</v>
      </c>
      <c r="H23" s="123">
        <v>207.09999999999997</v>
      </c>
      <c r="I23" s="123">
        <v>209.25</v>
      </c>
      <c r="J23" s="123">
        <v>211.79999999999995</v>
      </c>
      <c r="K23" s="122">
        <v>206.7</v>
      </c>
      <c r="L23" s="122">
        <v>202</v>
      </c>
      <c r="M23" s="122">
        <v>2.6051500000000001</v>
      </c>
    </row>
    <row r="24" spans="1:13">
      <c r="A24" s="66">
        <v>15</v>
      </c>
      <c r="B24" s="122" t="s">
        <v>230</v>
      </c>
      <c r="C24" s="122">
        <v>884.05</v>
      </c>
      <c r="D24" s="123">
        <v>886.35</v>
      </c>
      <c r="E24" s="123">
        <v>864.7</v>
      </c>
      <c r="F24" s="123">
        <v>845.35</v>
      </c>
      <c r="G24" s="123">
        <v>823.7</v>
      </c>
      <c r="H24" s="123">
        <v>905.7</v>
      </c>
      <c r="I24" s="123">
        <v>927.34999999999991</v>
      </c>
      <c r="J24" s="123">
        <v>946.7</v>
      </c>
      <c r="K24" s="122">
        <v>908</v>
      </c>
      <c r="L24" s="122">
        <v>867</v>
      </c>
      <c r="M24" s="122">
        <v>2.42767</v>
      </c>
    </row>
    <row r="25" spans="1:13">
      <c r="A25" s="66">
        <v>16</v>
      </c>
      <c r="B25" s="122" t="s">
        <v>415</v>
      </c>
      <c r="C25" s="122">
        <v>1815.15</v>
      </c>
      <c r="D25" s="123">
        <v>1807.0833333333333</v>
      </c>
      <c r="E25" s="123">
        <v>1789.3666666666666</v>
      </c>
      <c r="F25" s="123">
        <v>1763.5833333333333</v>
      </c>
      <c r="G25" s="123">
        <v>1745.8666666666666</v>
      </c>
      <c r="H25" s="123">
        <v>1832.8666666666666</v>
      </c>
      <c r="I25" s="123">
        <v>1850.5833333333333</v>
      </c>
      <c r="J25" s="123">
        <v>1876.3666666666666</v>
      </c>
      <c r="K25" s="122">
        <v>1824.8</v>
      </c>
      <c r="L25" s="122">
        <v>1781.3</v>
      </c>
      <c r="M25" s="122">
        <v>0.20147000000000001</v>
      </c>
    </row>
    <row r="26" spans="1:13">
      <c r="A26" s="66">
        <v>17</v>
      </c>
      <c r="B26" s="122" t="s">
        <v>184</v>
      </c>
      <c r="C26" s="122">
        <v>635.95000000000005</v>
      </c>
      <c r="D26" s="123">
        <v>634.76666666666677</v>
      </c>
      <c r="E26" s="123">
        <v>628.03333333333353</v>
      </c>
      <c r="F26" s="123">
        <v>620.11666666666679</v>
      </c>
      <c r="G26" s="123">
        <v>613.38333333333355</v>
      </c>
      <c r="H26" s="123">
        <v>642.68333333333351</v>
      </c>
      <c r="I26" s="123">
        <v>649.41666666666686</v>
      </c>
      <c r="J26" s="123">
        <v>657.33333333333348</v>
      </c>
      <c r="K26" s="122">
        <v>641.5</v>
      </c>
      <c r="L26" s="122">
        <v>626.85</v>
      </c>
      <c r="M26" s="122">
        <v>3.30436</v>
      </c>
    </row>
    <row r="27" spans="1:13">
      <c r="A27" s="66">
        <v>18</v>
      </c>
      <c r="B27" s="122" t="s">
        <v>33</v>
      </c>
      <c r="C27" s="122">
        <v>214.05</v>
      </c>
      <c r="D27" s="123">
        <v>215.01666666666665</v>
      </c>
      <c r="E27" s="123">
        <v>210.0333333333333</v>
      </c>
      <c r="F27" s="123">
        <v>206.01666666666665</v>
      </c>
      <c r="G27" s="123">
        <v>201.0333333333333</v>
      </c>
      <c r="H27" s="123">
        <v>219.0333333333333</v>
      </c>
      <c r="I27" s="123">
        <v>224.01666666666665</v>
      </c>
      <c r="J27" s="123">
        <v>228.0333333333333</v>
      </c>
      <c r="K27" s="122">
        <v>220</v>
      </c>
      <c r="L27" s="122">
        <v>211</v>
      </c>
      <c r="M27" s="122">
        <v>41.481749999999998</v>
      </c>
    </row>
    <row r="28" spans="1:13">
      <c r="A28" s="66">
        <v>19</v>
      </c>
      <c r="B28" s="122" t="s">
        <v>35</v>
      </c>
      <c r="C28" s="122">
        <v>1343.6</v>
      </c>
      <c r="D28" s="123">
        <v>1335.5333333333333</v>
      </c>
      <c r="E28" s="123">
        <v>1322.0666666666666</v>
      </c>
      <c r="F28" s="123">
        <v>1300.5333333333333</v>
      </c>
      <c r="G28" s="123">
        <v>1287.0666666666666</v>
      </c>
      <c r="H28" s="123">
        <v>1357.0666666666666</v>
      </c>
      <c r="I28" s="123">
        <v>1370.5333333333333</v>
      </c>
      <c r="J28" s="123">
        <v>1392.0666666666666</v>
      </c>
      <c r="K28" s="122">
        <v>1349</v>
      </c>
      <c r="L28" s="122">
        <v>1314</v>
      </c>
      <c r="M28" s="122">
        <v>3.91683</v>
      </c>
    </row>
    <row r="29" spans="1:13">
      <c r="A29" s="66">
        <v>20</v>
      </c>
      <c r="B29" s="122" t="s">
        <v>36</v>
      </c>
      <c r="C29" s="122">
        <v>161.35</v>
      </c>
      <c r="D29" s="123">
        <v>162.48333333333332</v>
      </c>
      <c r="E29" s="123">
        <v>159.56666666666663</v>
      </c>
      <c r="F29" s="123">
        <v>157.7833333333333</v>
      </c>
      <c r="G29" s="123">
        <v>154.86666666666662</v>
      </c>
      <c r="H29" s="123">
        <v>164.26666666666665</v>
      </c>
      <c r="I29" s="123">
        <v>167.18333333333334</v>
      </c>
      <c r="J29" s="123">
        <v>168.96666666666667</v>
      </c>
      <c r="K29" s="122">
        <v>165.4</v>
      </c>
      <c r="L29" s="122">
        <v>160.69999999999999</v>
      </c>
      <c r="M29" s="122">
        <v>25.896889999999999</v>
      </c>
    </row>
    <row r="30" spans="1:13">
      <c r="A30" s="66">
        <v>21</v>
      </c>
      <c r="B30" s="122" t="s">
        <v>38</v>
      </c>
      <c r="C30" s="122">
        <v>72.3</v>
      </c>
      <c r="D30" s="123">
        <v>72.350000000000009</v>
      </c>
      <c r="E30" s="123">
        <v>71.500000000000014</v>
      </c>
      <c r="F30" s="123">
        <v>70.7</v>
      </c>
      <c r="G30" s="123">
        <v>69.850000000000009</v>
      </c>
      <c r="H30" s="123">
        <v>73.15000000000002</v>
      </c>
      <c r="I30" s="123">
        <v>74.000000000000014</v>
      </c>
      <c r="J30" s="123">
        <v>74.800000000000026</v>
      </c>
      <c r="K30" s="122">
        <v>73.2</v>
      </c>
      <c r="L30" s="122">
        <v>71.55</v>
      </c>
      <c r="M30" s="122">
        <v>175.74892</v>
      </c>
    </row>
    <row r="31" spans="1:13">
      <c r="A31" s="66">
        <v>22</v>
      </c>
      <c r="B31" s="122" t="s">
        <v>39</v>
      </c>
      <c r="C31" s="122">
        <v>1495.85</v>
      </c>
      <c r="D31" s="123">
        <v>1486.25</v>
      </c>
      <c r="E31" s="123">
        <v>1468.65</v>
      </c>
      <c r="F31" s="123">
        <v>1441.45</v>
      </c>
      <c r="G31" s="123">
        <v>1423.8500000000001</v>
      </c>
      <c r="H31" s="123">
        <v>1513.45</v>
      </c>
      <c r="I31" s="123">
        <v>1531.05</v>
      </c>
      <c r="J31" s="123">
        <v>1558.25</v>
      </c>
      <c r="K31" s="122">
        <v>1503.85</v>
      </c>
      <c r="L31" s="122">
        <v>1459.05</v>
      </c>
      <c r="M31" s="122">
        <v>41.948090000000001</v>
      </c>
    </row>
    <row r="32" spans="1:13">
      <c r="A32" s="66">
        <v>23</v>
      </c>
      <c r="B32" s="122" t="s">
        <v>40</v>
      </c>
      <c r="C32" s="122">
        <v>553.9</v>
      </c>
      <c r="D32" s="123">
        <v>555.41666666666663</v>
      </c>
      <c r="E32" s="123">
        <v>548.98333333333323</v>
      </c>
      <c r="F32" s="123">
        <v>544.06666666666661</v>
      </c>
      <c r="G32" s="123">
        <v>537.63333333333321</v>
      </c>
      <c r="H32" s="123">
        <v>560.33333333333326</v>
      </c>
      <c r="I32" s="123">
        <v>566.76666666666665</v>
      </c>
      <c r="J32" s="123">
        <v>571.68333333333328</v>
      </c>
      <c r="K32" s="122">
        <v>561.85</v>
      </c>
      <c r="L32" s="122">
        <v>550.5</v>
      </c>
      <c r="M32" s="122">
        <v>18.898309999999999</v>
      </c>
    </row>
    <row r="33" spans="1:13">
      <c r="A33" s="66">
        <v>24</v>
      </c>
      <c r="B33" s="122" t="s">
        <v>1969</v>
      </c>
      <c r="C33" s="122">
        <v>1420.15</v>
      </c>
      <c r="D33" s="123">
        <v>1423.3166666666666</v>
      </c>
      <c r="E33" s="123">
        <v>1397.8333333333333</v>
      </c>
      <c r="F33" s="123">
        <v>1375.5166666666667</v>
      </c>
      <c r="G33" s="123">
        <v>1350.0333333333333</v>
      </c>
      <c r="H33" s="123">
        <v>1445.6333333333332</v>
      </c>
      <c r="I33" s="123">
        <v>1471.1166666666668</v>
      </c>
      <c r="J33" s="123">
        <v>1493.4333333333332</v>
      </c>
      <c r="K33" s="122">
        <v>1448.8</v>
      </c>
      <c r="L33" s="122">
        <v>1401</v>
      </c>
      <c r="M33" s="122">
        <v>3.3149600000000001</v>
      </c>
    </row>
    <row r="34" spans="1:13">
      <c r="A34" s="66">
        <v>25</v>
      </c>
      <c r="B34" s="122" t="s">
        <v>41</v>
      </c>
      <c r="C34" s="122">
        <v>723.15</v>
      </c>
      <c r="D34" s="123">
        <v>718.58333333333337</v>
      </c>
      <c r="E34" s="123">
        <v>710.91666666666674</v>
      </c>
      <c r="F34" s="123">
        <v>698.68333333333339</v>
      </c>
      <c r="G34" s="123">
        <v>691.01666666666677</v>
      </c>
      <c r="H34" s="123">
        <v>730.81666666666672</v>
      </c>
      <c r="I34" s="123">
        <v>738.48333333333346</v>
      </c>
      <c r="J34" s="123">
        <v>750.7166666666667</v>
      </c>
      <c r="K34" s="122">
        <v>726.25</v>
      </c>
      <c r="L34" s="122">
        <v>706.35</v>
      </c>
      <c r="M34" s="122">
        <v>99.722040000000007</v>
      </c>
    </row>
    <row r="35" spans="1:13">
      <c r="A35" s="66">
        <v>26</v>
      </c>
      <c r="B35" s="122" t="s">
        <v>42</v>
      </c>
      <c r="C35" s="122">
        <v>2547</v>
      </c>
      <c r="D35" s="123">
        <v>2542.6333333333332</v>
      </c>
      <c r="E35" s="123">
        <v>2517.3666666666663</v>
      </c>
      <c r="F35" s="123">
        <v>2487.7333333333331</v>
      </c>
      <c r="G35" s="123">
        <v>2462.4666666666662</v>
      </c>
      <c r="H35" s="123">
        <v>2572.2666666666664</v>
      </c>
      <c r="I35" s="123">
        <v>2597.5333333333328</v>
      </c>
      <c r="J35" s="123">
        <v>2627.1666666666665</v>
      </c>
      <c r="K35" s="122">
        <v>2567.9</v>
      </c>
      <c r="L35" s="122">
        <v>2513</v>
      </c>
      <c r="M35" s="122">
        <v>5.4980799999999999</v>
      </c>
    </row>
    <row r="36" spans="1:13">
      <c r="A36" s="66">
        <v>27</v>
      </c>
      <c r="B36" s="122" t="s">
        <v>185</v>
      </c>
      <c r="C36" s="122">
        <v>3046.5</v>
      </c>
      <c r="D36" s="123">
        <v>3095.3666666666663</v>
      </c>
      <c r="E36" s="123">
        <v>2947.3333333333326</v>
      </c>
      <c r="F36" s="123">
        <v>2848.1666666666661</v>
      </c>
      <c r="G36" s="123">
        <v>2700.1333333333323</v>
      </c>
      <c r="H36" s="123">
        <v>3194.5333333333328</v>
      </c>
      <c r="I36" s="123">
        <v>3342.5666666666666</v>
      </c>
      <c r="J36" s="123">
        <v>3441.7333333333331</v>
      </c>
      <c r="K36" s="122">
        <v>3243.4</v>
      </c>
      <c r="L36" s="122">
        <v>2996.2</v>
      </c>
      <c r="M36" s="122">
        <v>102.90577</v>
      </c>
    </row>
    <row r="37" spans="1:13">
      <c r="A37" s="66">
        <v>28</v>
      </c>
      <c r="B37" s="122" t="s">
        <v>186</v>
      </c>
      <c r="C37" s="122">
        <v>6782.3</v>
      </c>
      <c r="D37" s="123">
        <v>6904.0999999999995</v>
      </c>
      <c r="E37" s="123">
        <v>6638.1999999999989</v>
      </c>
      <c r="F37" s="123">
        <v>6494.0999999999995</v>
      </c>
      <c r="G37" s="123">
        <v>6228.1999999999989</v>
      </c>
      <c r="H37" s="123">
        <v>7048.1999999999989</v>
      </c>
      <c r="I37" s="123">
        <v>7314.0999999999985</v>
      </c>
      <c r="J37" s="123">
        <v>7458.1999999999989</v>
      </c>
      <c r="K37" s="122">
        <v>7170</v>
      </c>
      <c r="L37" s="122">
        <v>6760</v>
      </c>
      <c r="M37" s="122">
        <v>10.95745</v>
      </c>
    </row>
    <row r="38" spans="1:13">
      <c r="A38" s="66">
        <v>29</v>
      </c>
      <c r="B38" s="122" t="s">
        <v>508</v>
      </c>
      <c r="C38" s="122">
        <v>3372.6</v>
      </c>
      <c r="D38" s="123">
        <v>3357.0666666666671</v>
      </c>
      <c r="E38" s="123">
        <v>3314.1333333333341</v>
      </c>
      <c r="F38" s="123">
        <v>3255.666666666667</v>
      </c>
      <c r="G38" s="123">
        <v>3212.733333333334</v>
      </c>
      <c r="H38" s="123">
        <v>3415.5333333333342</v>
      </c>
      <c r="I38" s="123">
        <v>3458.4666666666676</v>
      </c>
      <c r="J38" s="123">
        <v>3516.9333333333343</v>
      </c>
      <c r="K38" s="122">
        <v>3400</v>
      </c>
      <c r="L38" s="122">
        <v>3298.6</v>
      </c>
      <c r="M38" s="122">
        <v>0.34631000000000001</v>
      </c>
    </row>
    <row r="39" spans="1:13">
      <c r="A39" s="66">
        <v>30</v>
      </c>
      <c r="B39" s="122" t="s">
        <v>513</v>
      </c>
      <c r="C39" s="122">
        <v>725.15</v>
      </c>
      <c r="D39" s="123">
        <v>721.15</v>
      </c>
      <c r="E39" s="123">
        <v>709.3</v>
      </c>
      <c r="F39" s="123">
        <v>693.44999999999993</v>
      </c>
      <c r="G39" s="123">
        <v>681.59999999999991</v>
      </c>
      <c r="H39" s="123">
        <v>737</v>
      </c>
      <c r="I39" s="123">
        <v>748.85000000000014</v>
      </c>
      <c r="J39" s="123">
        <v>764.7</v>
      </c>
      <c r="K39" s="122">
        <v>733</v>
      </c>
      <c r="L39" s="122">
        <v>705.3</v>
      </c>
      <c r="M39" s="122">
        <v>3.7514500000000002</v>
      </c>
    </row>
    <row r="40" spans="1:13">
      <c r="A40" s="66">
        <v>31</v>
      </c>
      <c r="B40" s="122" t="s">
        <v>2450</v>
      </c>
      <c r="C40" s="122">
        <v>461.4</v>
      </c>
      <c r="D40" s="123">
        <v>457.13333333333338</v>
      </c>
      <c r="E40" s="123">
        <v>449.36666666666679</v>
      </c>
      <c r="F40" s="123">
        <v>437.33333333333343</v>
      </c>
      <c r="G40" s="123">
        <v>429.56666666666683</v>
      </c>
      <c r="H40" s="123">
        <v>469.16666666666674</v>
      </c>
      <c r="I40" s="123">
        <v>476.93333333333328</v>
      </c>
      <c r="J40" s="123">
        <v>488.9666666666667</v>
      </c>
      <c r="K40" s="122">
        <v>464.9</v>
      </c>
      <c r="L40" s="122">
        <v>445.1</v>
      </c>
      <c r="M40" s="122">
        <v>18.022919999999999</v>
      </c>
    </row>
    <row r="41" spans="1:13">
      <c r="A41" s="66">
        <v>32</v>
      </c>
      <c r="B41" s="122" t="s">
        <v>43</v>
      </c>
      <c r="C41" s="122">
        <v>109.55</v>
      </c>
      <c r="D41" s="123">
        <v>109.64999999999999</v>
      </c>
      <c r="E41" s="123">
        <v>108.19999999999999</v>
      </c>
      <c r="F41" s="123">
        <v>106.85</v>
      </c>
      <c r="G41" s="123">
        <v>105.39999999999999</v>
      </c>
      <c r="H41" s="123">
        <v>110.99999999999999</v>
      </c>
      <c r="I41" s="123">
        <v>112.45</v>
      </c>
      <c r="J41" s="123">
        <v>113.79999999999998</v>
      </c>
      <c r="K41" s="122">
        <v>111.1</v>
      </c>
      <c r="L41" s="122">
        <v>108.3</v>
      </c>
      <c r="M41" s="122">
        <v>189.73739</v>
      </c>
    </row>
    <row r="42" spans="1:13">
      <c r="A42" s="66">
        <v>33</v>
      </c>
      <c r="B42" s="122" t="s">
        <v>44</v>
      </c>
      <c r="C42" s="122">
        <v>75.400000000000006</v>
      </c>
      <c r="D42" s="123">
        <v>75.766666666666666</v>
      </c>
      <c r="E42" s="123">
        <v>74.033333333333331</v>
      </c>
      <c r="F42" s="123">
        <v>72.666666666666671</v>
      </c>
      <c r="G42" s="123">
        <v>70.933333333333337</v>
      </c>
      <c r="H42" s="123">
        <v>77.133333333333326</v>
      </c>
      <c r="I42" s="123">
        <v>78.866666666666646</v>
      </c>
      <c r="J42" s="123">
        <v>80.23333333333332</v>
      </c>
      <c r="K42" s="122">
        <v>77.5</v>
      </c>
      <c r="L42" s="122">
        <v>74.400000000000006</v>
      </c>
      <c r="M42" s="122">
        <v>74.570250000000001</v>
      </c>
    </row>
    <row r="43" spans="1:13">
      <c r="A43" s="66">
        <v>34</v>
      </c>
      <c r="B43" s="122" t="s">
        <v>45</v>
      </c>
      <c r="C43" s="122">
        <v>1301.3</v>
      </c>
      <c r="D43" s="123">
        <v>1302.8499999999999</v>
      </c>
      <c r="E43" s="123">
        <v>1291.0999999999999</v>
      </c>
      <c r="F43" s="123">
        <v>1280.9000000000001</v>
      </c>
      <c r="G43" s="123">
        <v>1269.1500000000001</v>
      </c>
      <c r="H43" s="123">
        <v>1313.0499999999997</v>
      </c>
      <c r="I43" s="123">
        <v>1324.7999999999997</v>
      </c>
      <c r="J43" s="123">
        <v>1334.9999999999995</v>
      </c>
      <c r="K43" s="122">
        <v>1314.6</v>
      </c>
      <c r="L43" s="122">
        <v>1292.6500000000001</v>
      </c>
      <c r="M43" s="122">
        <v>5.7168999999999999</v>
      </c>
    </row>
    <row r="44" spans="1:13">
      <c r="A44" s="66">
        <v>35</v>
      </c>
      <c r="B44" s="122" t="s">
        <v>543</v>
      </c>
      <c r="C44" s="122">
        <v>327.05</v>
      </c>
      <c r="D44" s="123">
        <v>327.25</v>
      </c>
      <c r="E44" s="123">
        <v>323.8</v>
      </c>
      <c r="F44" s="123">
        <v>320.55</v>
      </c>
      <c r="G44" s="123">
        <v>317.10000000000002</v>
      </c>
      <c r="H44" s="123">
        <v>330.5</v>
      </c>
      <c r="I44" s="123">
        <v>333.95000000000005</v>
      </c>
      <c r="J44" s="123">
        <v>337.2</v>
      </c>
      <c r="K44" s="122">
        <v>330.7</v>
      </c>
      <c r="L44" s="122">
        <v>324</v>
      </c>
      <c r="M44" s="122">
        <v>22.373570000000001</v>
      </c>
    </row>
    <row r="45" spans="1:13">
      <c r="A45" s="66">
        <v>36</v>
      </c>
      <c r="B45" s="122" t="s">
        <v>187</v>
      </c>
      <c r="C45" s="122">
        <v>99.15</v>
      </c>
      <c r="D45" s="123">
        <v>98.866666666666674</v>
      </c>
      <c r="E45" s="123">
        <v>97.483333333333348</v>
      </c>
      <c r="F45" s="123">
        <v>95.816666666666677</v>
      </c>
      <c r="G45" s="123">
        <v>94.433333333333351</v>
      </c>
      <c r="H45" s="123">
        <v>100.53333333333335</v>
      </c>
      <c r="I45" s="123">
        <v>101.91666666666667</v>
      </c>
      <c r="J45" s="123">
        <v>103.58333333333334</v>
      </c>
      <c r="K45" s="122">
        <v>100.25</v>
      </c>
      <c r="L45" s="122">
        <v>97.2</v>
      </c>
      <c r="M45" s="122">
        <v>135.32297</v>
      </c>
    </row>
    <row r="46" spans="1:13">
      <c r="A46" s="66">
        <v>37</v>
      </c>
      <c r="B46" s="122" t="s">
        <v>46</v>
      </c>
      <c r="C46" s="122">
        <v>428.25</v>
      </c>
      <c r="D46" s="123">
        <v>431.01666666666665</v>
      </c>
      <c r="E46" s="123">
        <v>424.0333333333333</v>
      </c>
      <c r="F46" s="123">
        <v>419.81666666666666</v>
      </c>
      <c r="G46" s="123">
        <v>412.83333333333331</v>
      </c>
      <c r="H46" s="123">
        <v>435.23333333333329</v>
      </c>
      <c r="I46" s="123">
        <v>442.21666666666664</v>
      </c>
      <c r="J46" s="123">
        <v>446.43333333333328</v>
      </c>
      <c r="K46" s="122">
        <v>438</v>
      </c>
      <c r="L46" s="122">
        <v>426.8</v>
      </c>
      <c r="M46" s="122">
        <v>9.5412700000000008</v>
      </c>
    </row>
    <row r="47" spans="1:13">
      <c r="A47" s="66">
        <v>38</v>
      </c>
      <c r="B47" s="122" t="s">
        <v>48</v>
      </c>
      <c r="C47" s="122">
        <v>61.15</v>
      </c>
      <c r="D47" s="123">
        <v>61.383333333333333</v>
      </c>
      <c r="E47" s="123">
        <v>60.366666666666667</v>
      </c>
      <c r="F47" s="123">
        <v>59.583333333333336</v>
      </c>
      <c r="G47" s="123">
        <v>58.56666666666667</v>
      </c>
      <c r="H47" s="123">
        <v>62.166666666666664</v>
      </c>
      <c r="I47" s="123">
        <v>63.18333333333333</v>
      </c>
      <c r="J47" s="123">
        <v>63.966666666666661</v>
      </c>
      <c r="K47" s="122">
        <v>62.4</v>
      </c>
      <c r="L47" s="122">
        <v>60.6</v>
      </c>
      <c r="M47" s="122">
        <v>83.195629999999994</v>
      </c>
    </row>
    <row r="48" spans="1:13">
      <c r="A48" s="66">
        <v>39</v>
      </c>
      <c r="B48" s="122" t="s">
        <v>51</v>
      </c>
      <c r="C48" s="122">
        <v>340.3</v>
      </c>
      <c r="D48" s="123">
        <v>343.73333333333329</v>
      </c>
      <c r="E48" s="123">
        <v>335.96666666666658</v>
      </c>
      <c r="F48" s="123">
        <v>331.63333333333327</v>
      </c>
      <c r="G48" s="123">
        <v>323.86666666666656</v>
      </c>
      <c r="H48" s="123">
        <v>348.06666666666661</v>
      </c>
      <c r="I48" s="123">
        <v>355.83333333333337</v>
      </c>
      <c r="J48" s="123">
        <v>360.16666666666663</v>
      </c>
      <c r="K48" s="122">
        <v>351.5</v>
      </c>
      <c r="L48" s="122">
        <v>339.4</v>
      </c>
      <c r="M48" s="122">
        <v>35.156500000000001</v>
      </c>
    </row>
    <row r="49" spans="1:13">
      <c r="A49" s="66">
        <v>40</v>
      </c>
      <c r="B49" s="122" t="s">
        <v>47</v>
      </c>
      <c r="C49" s="122">
        <v>339</v>
      </c>
      <c r="D49" s="123">
        <v>339</v>
      </c>
      <c r="E49" s="123">
        <v>334.55</v>
      </c>
      <c r="F49" s="123">
        <v>330.1</v>
      </c>
      <c r="G49" s="123">
        <v>325.65000000000003</v>
      </c>
      <c r="H49" s="123">
        <v>343.45</v>
      </c>
      <c r="I49" s="123">
        <v>347.90000000000003</v>
      </c>
      <c r="J49" s="123">
        <v>352.34999999999997</v>
      </c>
      <c r="K49" s="122">
        <v>343.45</v>
      </c>
      <c r="L49" s="122">
        <v>334.55</v>
      </c>
      <c r="M49" s="122">
        <v>74.601100000000002</v>
      </c>
    </row>
    <row r="50" spans="1:13">
      <c r="A50" s="66">
        <v>41</v>
      </c>
      <c r="B50" s="122" t="s">
        <v>188</v>
      </c>
      <c r="C50" s="122">
        <v>261.89999999999998</v>
      </c>
      <c r="D50" s="123">
        <v>267.01666666666665</v>
      </c>
      <c r="E50" s="123">
        <v>254.18333333333328</v>
      </c>
      <c r="F50" s="123">
        <v>246.46666666666664</v>
      </c>
      <c r="G50" s="123">
        <v>233.63333333333327</v>
      </c>
      <c r="H50" s="123">
        <v>274.73333333333329</v>
      </c>
      <c r="I50" s="123">
        <v>287.56666666666666</v>
      </c>
      <c r="J50" s="123">
        <v>295.2833333333333</v>
      </c>
      <c r="K50" s="122">
        <v>279.85000000000002</v>
      </c>
      <c r="L50" s="122">
        <v>259.3</v>
      </c>
      <c r="M50" s="122">
        <v>84.542289999999994</v>
      </c>
    </row>
    <row r="51" spans="1:13">
      <c r="A51" s="66">
        <v>42</v>
      </c>
      <c r="B51" s="122" t="s">
        <v>49</v>
      </c>
      <c r="C51" s="122">
        <v>238.6</v>
      </c>
      <c r="D51" s="123">
        <v>237.16666666666666</v>
      </c>
      <c r="E51" s="123">
        <v>234.43333333333331</v>
      </c>
      <c r="F51" s="123">
        <v>230.26666666666665</v>
      </c>
      <c r="G51" s="123">
        <v>227.5333333333333</v>
      </c>
      <c r="H51" s="123">
        <v>241.33333333333331</v>
      </c>
      <c r="I51" s="123">
        <v>244.06666666666666</v>
      </c>
      <c r="J51" s="123">
        <v>248.23333333333332</v>
      </c>
      <c r="K51" s="122">
        <v>239.9</v>
      </c>
      <c r="L51" s="122">
        <v>233</v>
      </c>
      <c r="M51" s="122">
        <v>31.092980000000001</v>
      </c>
    </row>
    <row r="52" spans="1:13">
      <c r="A52" s="66">
        <v>43</v>
      </c>
      <c r="B52" s="122" t="s">
        <v>538</v>
      </c>
      <c r="C52" s="122">
        <v>886.85</v>
      </c>
      <c r="D52" s="123">
        <v>890.4666666666667</v>
      </c>
      <c r="E52" s="123">
        <v>874.48333333333335</v>
      </c>
      <c r="F52" s="123">
        <v>862.11666666666667</v>
      </c>
      <c r="G52" s="123">
        <v>846.13333333333333</v>
      </c>
      <c r="H52" s="123">
        <v>902.83333333333337</v>
      </c>
      <c r="I52" s="123">
        <v>918.81666666666672</v>
      </c>
      <c r="J52" s="123">
        <v>931.18333333333339</v>
      </c>
      <c r="K52" s="122">
        <v>906.45</v>
      </c>
      <c r="L52" s="122">
        <v>878.1</v>
      </c>
      <c r="M52" s="122">
        <v>0.54701</v>
      </c>
    </row>
    <row r="53" spans="1:13">
      <c r="A53" s="66">
        <v>44</v>
      </c>
      <c r="B53" s="122" t="s">
        <v>50</v>
      </c>
      <c r="C53" s="122">
        <v>15002.45</v>
      </c>
      <c r="D53" s="123">
        <v>14897.133333333333</v>
      </c>
      <c r="E53" s="123">
        <v>14720.316666666666</v>
      </c>
      <c r="F53" s="123">
        <v>14438.183333333332</v>
      </c>
      <c r="G53" s="123">
        <v>14261.366666666665</v>
      </c>
      <c r="H53" s="123">
        <v>15179.266666666666</v>
      </c>
      <c r="I53" s="123">
        <v>15356.083333333336</v>
      </c>
      <c r="J53" s="123">
        <v>15638.216666666667</v>
      </c>
      <c r="K53" s="122">
        <v>15073.95</v>
      </c>
      <c r="L53" s="122">
        <v>14615</v>
      </c>
      <c r="M53" s="122">
        <v>0.17366999999999999</v>
      </c>
    </row>
    <row r="54" spans="1:13">
      <c r="A54" s="66">
        <v>45</v>
      </c>
      <c r="B54" s="122" t="s">
        <v>189</v>
      </c>
      <c r="C54" s="122">
        <v>2671.55</v>
      </c>
      <c r="D54" s="123">
        <v>2662.5499999999997</v>
      </c>
      <c r="E54" s="123">
        <v>2640.0999999999995</v>
      </c>
      <c r="F54" s="123">
        <v>2608.6499999999996</v>
      </c>
      <c r="G54" s="123">
        <v>2586.1999999999994</v>
      </c>
      <c r="H54" s="123">
        <v>2693.9999999999995</v>
      </c>
      <c r="I54" s="123">
        <v>2716.4499999999994</v>
      </c>
      <c r="J54" s="123">
        <v>2747.8999999999996</v>
      </c>
      <c r="K54" s="122">
        <v>2685</v>
      </c>
      <c r="L54" s="122">
        <v>2631.1</v>
      </c>
      <c r="M54" s="122">
        <v>7.7187799999999998</v>
      </c>
    </row>
    <row r="55" spans="1:13">
      <c r="A55" s="66">
        <v>46</v>
      </c>
      <c r="B55" s="122" t="s">
        <v>191</v>
      </c>
      <c r="C55" s="122">
        <v>230.2</v>
      </c>
      <c r="D55" s="123">
        <v>230.63333333333333</v>
      </c>
      <c r="E55" s="123">
        <v>226.06666666666666</v>
      </c>
      <c r="F55" s="123">
        <v>221.93333333333334</v>
      </c>
      <c r="G55" s="123">
        <v>217.36666666666667</v>
      </c>
      <c r="H55" s="123">
        <v>234.76666666666665</v>
      </c>
      <c r="I55" s="123">
        <v>239.33333333333331</v>
      </c>
      <c r="J55" s="123">
        <v>243.46666666666664</v>
      </c>
      <c r="K55" s="122">
        <v>235.2</v>
      </c>
      <c r="L55" s="122">
        <v>226.5</v>
      </c>
      <c r="M55" s="122">
        <v>14.60683</v>
      </c>
    </row>
    <row r="56" spans="1:13">
      <c r="A56" s="66">
        <v>47</v>
      </c>
      <c r="B56" s="122" t="s">
        <v>52</v>
      </c>
      <c r="C56" s="122">
        <v>239.25</v>
      </c>
      <c r="D56" s="123">
        <v>241.63333333333333</v>
      </c>
      <c r="E56" s="123">
        <v>233.26666666666665</v>
      </c>
      <c r="F56" s="123">
        <v>227.28333333333333</v>
      </c>
      <c r="G56" s="123">
        <v>218.91666666666666</v>
      </c>
      <c r="H56" s="123">
        <v>247.61666666666665</v>
      </c>
      <c r="I56" s="123">
        <v>255.98333333333332</v>
      </c>
      <c r="J56" s="123">
        <v>261.96666666666664</v>
      </c>
      <c r="K56" s="122">
        <v>250</v>
      </c>
      <c r="L56" s="122">
        <v>235.65</v>
      </c>
      <c r="M56" s="122">
        <v>120.27668</v>
      </c>
    </row>
    <row r="57" spans="1:13">
      <c r="A57" s="66">
        <v>48</v>
      </c>
      <c r="B57" s="122" t="s">
        <v>228</v>
      </c>
      <c r="C57" s="122">
        <v>124.8</v>
      </c>
      <c r="D57" s="123">
        <v>124.5</v>
      </c>
      <c r="E57" s="123">
        <v>122.3</v>
      </c>
      <c r="F57" s="123">
        <v>119.8</v>
      </c>
      <c r="G57" s="123">
        <v>117.6</v>
      </c>
      <c r="H57" s="123">
        <v>127</v>
      </c>
      <c r="I57" s="123">
        <v>129.19999999999999</v>
      </c>
      <c r="J57" s="123">
        <v>131.69999999999999</v>
      </c>
      <c r="K57" s="122">
        <v>126.7</v>
      </c>
      <c r="L57" s="122">
        <v>122</v>
      </c>
      <c r="M57" s="122">
        <v>10.752319999999999</v>
      </c>
    </row>
    <row r="58" spans="1:13">
      <c r="A58" s="66">
        <v>49</v>
      </c>
      <c r="B58" s="122" t="s">
        <v>617</v>
      </c>
      <c r="C58" s="122">
        <v>249.05</v>
      </c>
      <c r="D58" s="123">
        <v>247.5</v>
      </c>
      <c r="E58" s="123">
        <v>241.4</v>
      </c>
      <c r="F58" s="123">
        <v>233.75</v>
      </c>
      <c r="G58" s="123">
        <v>227.65</v>
      </c>
      <c r="H58" s="123">
        <v>255.15</v>
      </c>
      <c r="I58" s="123">
        <v>261.25</v>
      </c>
      <c r="J58" s="123">
        <v>268.89999999999998</v>
      </c>
      <c r="K58" s="122">
        <v>253.6</v>
      </c>
      <c r="L58" s="122">
        <v>239.85</v>
      </c>
      <c r="M58" s="122">
        <v>15.500830000000001</v>
      </c>
    </row>
    <row r="59" spans="1:13">
      <c r="A59" s="66">
        <v>50</v>
      </c>
      <c r="B59" s="122" t="s">
        <v>55</v>
      </c>
      <c r="C59" s="122">
        <v>536.65</v>
      </c>
      <c r="D59" s="123">
        <v>531.61666666666667</v>
      </c>
      <c r="E59" s="123">
        <v>524.0333333333333</v>
      </c>
      <c r="F59" s="123">
        <v>511.41666666666663</v>
      </c>
      <c r="G59" s="123">
        <v>503.83333333333326</v>
      </c>
      <c r="H59" s="123">
        <v>544.23333333333335</v>
      </c>
      <c r="I59" s="123">
        <v>551.81666666666661</v>
      </c>
      <c r="J59" s="123">
        <v>564.43333333333339</v>
      </c>
      <c r="K59" s="122">
        <v>539.20000000000005</v>
      </c>
      <c r="L59" s="122">
        <v>519</v>
      </c>
      <c r="M59" s="122">
        <v>31.835100000000001</v>
      </c>
    </row>
    <row r="60" spans="1:13">
      <c r="A60" s="66">
        <v>51</v>
      </c>
      <c r="B60" s="122" t="s">
        <v>56</v>
      </c>
      <c r="C60" s="122">
        <v>209.05</v>
      </c>
      <c r="D60" s="123">
        <v>211.60000000000002</v>
      </c>
      <c r="E60" s="123">
        <v>205.55000000000004</v>
      </c>
      <c r="F60" s="123">
        <v>202.05</v>
      </c>
      <c r="G60" s="123">
        <v>196.00000000000003</v>
      </c>
      <c r="H60" s="123">
        <v>215.10000000000005</v>
      </c>
      <c r="I60" s="123">
        <v>221.15</v>
      </c>
      <c r="J60" s="123">
        <v>224.65000000000006</v>
      </c>
      <c r="K60" s="122">
        <v>217.65</v>
      </c>
      <c r="L60" s="122">
        <v>208.1</v>
      </c>
      <c r="M60" s="122">
        <v>192.51346000000001</v>
      </c>
    </row>
    <row r="61" spans="1:13">
      <c r="A61" s="66">
        <v>52</v>
      </c>
      <c r="B61" s="122" t="s">
        <v>57</v>
      </c>
      <c r="C61" s="122">
        <v>1143.3499999999999</v>
      </c>
      <c r="D61" s="123">
        <v>1148.8666666666666</v>
      </c>
      <c r="E61" s="123">
        <v>1133.4333333333332</v>
      </c>
      <c r="F61" s="123">
        <v>1123.5166666666667</v>
      </c>
      <c r="G61" s="123">
        <v>1108.0833333333333</v>
      </c>
      <c r="H61" s="123">
        <v>1158.7833333333331</v>
      </c>
      <c r="I61" s="123">
        <v>1174.2166666666665</v>
      </c>
      <c r="J61" s="123">
        <v>1184.133333333333</v>
      </c>
      <c r="K61" s="122">
        <v>1164.3</v>
      </c>
      <c r="L61" s="122">
        <v>1138.95</v>
      </c>
      <c r="M61" s="122">
        <v>5.0820100000000004</v>
      </c>
    </row>
    <row r="62" spans="1:13">
      <c r="A62" s="66">
        <v>53</v>
      </c>
      <c r="B62" s="122" t="s">
        <v>192</v>
      </c>
      <c r="C62" s="122">
        <v>528</v>
      </c>
      <c r="D62" s="123">
        <v>529.4666666666667</v>
      </c>
      <c r="E62" s="123">
        <v>523.43333333333339</v>
      </c>
      <c r="F62" s="123">
        <v>518.86666666666667</v>
      </c>
      <c r="G62" s="123">
        <v>512.83333333333337</v>
      </c>
      <c r="H62" s="123">
        <v>534.03333333333342</v>
      </c>
      <c r="I62" s="123">
        <v>540.06666666666672</v>
      </c>
      <c r="J62" s="123">
        <v>544.63333333333344</v>
      </c>
      <c r="K62" s="122">
        <v>535.5</v>
      </c>
      <c r="L62" s="122">
        <v>524.9</v>
      </c>
      <c r="M62" s="122">
        <v>17.242850000000001</v>
      </c>
    </row>
    <row r="63" spans="1:13">
      <c r="A63" s="66">
        <v>54</v>
      </c>
      <c r="B63" s="122" t="s">
        <v>627</v>
      </c>
      <c r="C63" s="122">
        <v>383.85</v>
      </c>
      <c r="D63" s="123">
        <v>385.23333333333335</v>
      </c>
      <c r="E63" s="123">
        <v>380.81666666666672</v>
      </c>
      <c r="F63" s="123">
        <v>377.78333333333336</v>
      </c>
      <c r="G63" s="123">
        <v>373.36666666666673</v>
      </c>
      <c r="H63" s="123">
        <v>388.26666666666671</v>
      </c>
      <c r="I63" s="123">
        <v>392.68333333333334</v>
      </c>
      <c r="J63" s="123">
        <v>395.7166666666667</v>
      </c>
      <c r="K63" s="122">
        <v>389.65</v>
      </c>
      <c r="L63" s="122">
        <v>382.2</v>
      </c>
      <c r="M63" s="122">
        <v>0.71589000000000003</v>
      </c>
    </row>
    <row r="64" spans="1:13">
      <c r="A64" s="66">
        <v>55</v>
      </c>
      <c r="B64" s="122" t="s">
        <v>639</v>
      </c>
      <c r="C64" s="122">
        <v>225.25</v>
      </c>
      <c r="D64" s="123">
        <v>226.56666666666669</v>
      </c>
      <c r="E64" s="123">
        <v>221.68333333333339</v>
      </c>
      <c r="F64" s="123">
        <v>218.1166666666667</v>
      </c>
      <c r="G64" s="123">
        <v>213.23333333333341</v>
      </c>
      <c r="H64" s="123">
        <v>230.13333333333338</v>
      </c>
      <c r="I64" s="123">
        <v>235.01666666666665</v>
      </c>
      <c r="J64" s="123">
        <v>238.58333333333337</v>
      </c>
      <c r="K64" s="122">
        <v>231.45</v>
      </c>
      <c r="L64" s="122">
        <v>223</v>
      </c>
      <c r="M64" s="122">
        <v>7.8322099999999999</v>
      </c>
    </row>
    <row r="65" spans="1:13">
      <c r="A65" s="66">
        <v>56</v>
      </c>
      <c r="B65" s="122" t="s">
        <v>339</v>
      </c>
      <c r="C65" s="122">
        <v>750.7</v>
      </c>
      <c r="D65" s="123">
        <v>748.9</v>
      </c>
      <c r="E65" s="123">
        <v>732.8</v>
      </c>
      <c r="F65" s="123">
        <v>714.9</v>
      </c>
      <c r="G65" s="123">
        <v>698.8</v>
      </c>
      <c r="H65" s="123">
        <v>766.8</v>
      </c>
      <c r="I65" s="123">
        <v>782.90000000000009</v>
      </c>
      <c r="J65" s="123">
        <v>800.8</v>
      </c>
      <c r="K65" s="122">
        <v>765</v>
      </c>
      <c r="L65" s="122">
        <v>731</v>
      </c>
      <c r="M65" s="122">
        <v>8.1236499999999996</v>
      </c>
    </row>
    <row r="66" spans="1:13">
      <c r="A66" s="66">
        <v>57</v>
      </c>
      <c r="B66" s="122" t="s">
        <v>61</v>
      </c>
      <c r="C66" s="122">
        <v>176.35</v>
      </c>
      <c r="D66" s="123">
        <v>177</v>
      </c>
      <c r="E66" s="123">
        <v>174.15</v>
      </c>
      <c r="F66" s="123">
        <v>171.95000000000002</v>
      </c>
      <c r="G66" s="123">
        <v>169.10000000000002</v>
      </c>
      <c r="H66" s="123">
        <v>179.2</v>
      </c>
      <c r="I66" s="123">
        <v>182.05</v>
      </c>
      <c r="J66" s="123">
        <v>184.24999999999997</v>
      </c>
      <c r="K66" s="122">
        <v>179.85</v>
      </c>
      <c r="L66" s="122">
        <v>174.8</v>
      </c>
      <c r="M66" s="122">
        <v>72.730369999999994</v>
      </c>
    </row>
    <row r="67" spans="1:13">
      <c r="A67" s="66">
        <v>58</v>
      </c>
      <c r="B67" s="122" t="s">
        <v>58</v>
      </c>
      <c r="C67" s="122">
        <v>422.85</v>
      </c>
      <c r="D67" s="123">
        <v>422.75</v>
      </c>
      <c r="E67" s="123">
        <v>419.15</v>
      </c>
      <c r="F67" s="123">
        <v>415.45</v>
      </c>
      <c r="G67" s="123">
        <v>411.84999999999997</v>
      </c>
      <c r="H67" s="123">
        <v>426.45</v>
      </c>
      <c r="I67" s="123">
        <v>430.05</v>
      </c>
      <c r="J67" s="123">
        <v>433.75</v>
      </c>
      <c r="K67" s="122">
        <v>426.35</v>
      </c>
      <c r="L67" s="122">
        <v>419.05</v>
      </c>
      <c r="M67" s="122">
        <v>20.743089999999999</v>
      </c>
    </row>
    <row r="68" spans="1:13">
      <c r="A68" s="66">
        <v>59</v>
      </c>
      <c r="B68" s="122" t="s">
        <v>229</v>
      </c>
      <c r="C68" s="122">
        <v>55.2</v>
      </c>
      <c r="D68" s="123">
        <v>55.483333333333327</v>
      </c>
      <c r="E68" s="123">
        <v>53.166666666666657</v>
      </c>
      <c r="F68" s="123">
        <v>51.133333333333333</v>
      </c>
      <c r="G68" s="123">
        <v>48.816666666666663</v>
      </c>
      <c r="H68" s="123">
        <v>57.516666666666652</v>
      </c>
      <c r="I68" s="123">
        <v>59.833333333333329</v>
      </c>
      <c r="J68" s="123">
        <v>61.866666666666646</v>
      </c>
      <c r="K68" s="122">
        <v>57.8</v>
      </c>
      <c r="L68" s="122">
        <v>53.45</v>
      </c>
      <c r="M68" s="122">
        <v>373.78917000000001</v>
      </c>
    </row>
    <row r="69" spans="1:13">
      <c r="A69" s="66">
        <v>60</v>
      </c>
      <c r="B69" s="122" t="s">
        <v>1827</v>
      </c>
      <c r="C69" s="122">
        <v>420</v>
      </c>
      <c r="D69" s="123">
        <v>420.66666666666669</v>
      </c>
      <c r="E69" s="123">
        <v>413.33333333333337</v>
      </c>
      <c r="F69" s="123">
        <v>406.66666666666669</v>
      </c>
      <c r="G69" s="123">
        <v>399.33333333333337</v>
      </c>
      <c r="H69" s="123">
        <v>427.33333333333337</v>
      </c>
      <c r="I69" s="123">
        <v>434.66666666666674</v>
      </c>
      <c r="J69" s="123">
        <v>441.33333333333337</v>
      </c>
      <c r="K69" s="122">
        <v>428</v>
      </c>
      <c r="L69" s="122">
        <v>414</v>
      </c>
      <c r="M69" s="122">
        <v>1.2080500000000001</v>
      </c>
    </row>
    <row r="70" spans="1:13">
      <c r="A70" s="66">
        <v>61</v>
      </c>
      <c r="B70" s="122" t="s">
        <v>59</v>
      </c>
      <c r="C70" s="122">
        <v>32.25</v>
      </c>
      <c r="D70" s="123">
        <v>32.266666666666666</v>
      </c>
      <c r="E70" s="123">
        <v>31.783333333333331</v>
      </c>
      <c r="F70" s="123">
        <v>31.316666666666666</v>
      </c>
      <c r="G70" s="123">
        <v>30.833333333333332</v>
      </c>
      <c r="H70" s="123">
        <v>32.733333333333334</v>
      </c>
      <c r="I70" s="123">
        <v>33.216666666666669</v>
      </c>
      <c r="J70" s="123">
        <v>33.68333333333333</v>
      </c>
      <c r="K70" s="122">
        <v>32.75</v>
      </c>
      <c r="L70" s="122">
        <v>31.8</v>
      </c>
      <c r="M70" s="122">
        <v>168.27493999999999</v>
      </c>
    </row>
    <row r="71" spans="1:13">
      <c r="A71" s="66">
        <v>62</v>
      </c>
      <c r="B71" s="122" t="s">
        <v>60</v>
      </c>
      <c r="C71" s="122">
        <v>1641.75</v>
      </c>
      <c r="D71" s="123">
        <v>1631.5666666666666</v>
      </c>
      <c r="E71" s="123">
        <v>1613.1833333333332</v>
      </c>
      <c r="F71" s="123">
        <v>1584.6166666666666</v>
      </c>
      <c r="G71" s="123">
        <v>1566.2333333333331</v>
      </c>
      <c r="H71" s="123">
        <v>1660.1333333333332</v>
      </c>
      <c r="I71" s="123">
        <v>1678.5166666666664</v>
      </c>
      <c r="J71" s="123">
        <v>1707.0833333333333</v>
      </c>
      <c r="K71" s="122">
        <v>1649.95</v>
      </c>
      <c r="L71" s="122">
        <v>1603</v>
      </c>
      <c r="M71" s="122">
        <v>3.8212999999999999</v>
      </c>
    </row>
    <row r="72" spans="1:13">
      <c r="A72" s="66">
        <v>63</v>
      </c>
      <c r="B72" s="122" t="s">
        <v>62</v>
      </c>
      <c r="C72" s="122">
        <v>2654.1</v>
      </c>
      <c r="D72" s="123">
        <v>2642.4500000000003</v>
      </c>
      <c r="E72" s="123">
        <v>2618.9000000000005</v>
      </c>
      <c r="F72" s="123">
        <v>2583.7000000000003</v>
      </c>
      <c r="G72" s="123">
        <v>2560.1500000000005</v>
      </c>
      <c r="H72" s="123">
        <v>2677.6500000000005</v>
      </c>
      <c r="I72" s="123">
        <v>2701.2000000000007</v>
      </c>
      <c r="J72" s="123">
        <v>2736.4000000000005</v>
      </c>
      <c r="K72" s="122">
        <v>2666</v>
      </c>
      <c r="L72" s="122">
        <v>2607.25</v>
      </c>
      <c r="M72" s="122">
        <v>5.1638799999999998</v>
      </c>
    </row>
    <row r="73" spans="1:13">
      <c r="A73" s="66">
        <v>64</v>
      </c>
      <c r="B73" s="122" t="s">
        <v>693</v>
      </c>
      <c r="C73" s="122">
        <v>149.19999999999999</v>
      </c>
      <c r="D73" s="123">
        <v>148.19999999999999</v>
      </c>
      <c r="E73" s="123">
        <v>145.54999999999998</v>
      </c>
      <c r="F73" s="123">
        <v>141.9</v>
      </c>
      <c r="G73" s="123">
        <v>139.25</v>
      </c>
      <c r="H73" s="123">
        <v>151.84999999999997</v>
      </c>
      <c r="I73" s="123">
        <v>154.49999999999994</v>
      </c>
      <c r="J73" s="123">
        <v>158.14999999999995</v>
      </c>
      <c r="K73" s="122">
        <v>150.85</v>
      </c>
      <c r="L73" s="122">
        <v>144.55000000000001</v>
      </c>
      <c r="M73" s="122">
        <v>11.37388</v>
      </c>
    </row>
    <row r="74" spans="1:13">
      <c r="A74" s="66">
        <v>65</v>
      </c>
      <c r="B74" s="122" t="s">
        <v>63</v>
      </c>
      <c r="C74" s="122">
        <v>16436.849999999999</v>
      </c>
      <c r="D74" s="123">
        <v>16448.149999999998</v>
      </c>
      <c r="E74" s="123">
        <v>16176.449999999997</v>
      </c>
      <c r="F74" s="123">
        <v>15916.05</v>
      </c>
      <c r="G74" s="123">
        <v>15644.349999999999</v>
      </c>
      <c r="H74" s="123">
        <v>16708.549999999996</v>
      </c>
      <c r="I74" s="123">
        <v>16980.25</v>
      </c>
      <c r="J74" s="123">
        <v>17240.649999999994</v>
      </c>
      <c r="K74" s="122">
        <v>16719.849999999999</v>
      </c>
      <c r="L74" s="122">
        <v>16187.75</v>
      </c>
      <c r="M74" s="122">
        <v>2.0596800000000002</v>
      </c>
    </row>
    <row r="75" spans="1:13">
      <c r="A75" s="66">
        <v>66</v>
      </c>
      <c r="B75" s="122" t="s">
        <v>1873</v>
      </c>
      <c r="C75" s="122">
        <v>931.15</v>
      </c>
      <c r="D75" s="123">
        <v>932.01666666666677</v>
      </c>
      <c r="E75" s="123">
        <v>906.68333333333351</v>
      </c>
      <c r="F75" s="123">
        <v>882.2166666666667</v>
      </c>
      <c r="G75" s="123">
        <v>856.88333333333344</v>
      </c>
      <c r="H75" s="123">
        <v>956.48333333333358</v>
      </c>
      <c r="I75" s="123">
        <v>981.81666666666683</v>
      </c>
      <c r="J75" s="123">
        <v>1006.2833333333336</v>
      </c>
      <c r="K75" s="122">
        <v>957.35</v>
      </c>
      <c r="L75" s="122">
        <v>907.55</v>
      </c>
      <c r="M75" s="122">
        <v>0.54149999999999998</v>
      </c>
    </row>
    <row r="76" spans="1:13">
      <c r="A76" s="66">
        <v>67</v>
      </c>
      <c r="B76" s="122" t="s">
        <v>64</v>
      </c>
      <c r="C76" s="122">
        <v>104.1</v>
      </c>
      <c r="D76" s="123">
        <v>104.31666666666666</v>
      </c>
      <c r="E76" s="123">
        <v>103.13333333333333</v>
      </c>
      <c r="F76" s="123">
        <v>102.16666666666666</v>
      </c>
      <c r="G76" s="123">
        <v>100.98333333333332</v>
      </c>
      <c r="H76" s="123">
        <v>105.28333333333333</v>
      </c>
      <c r="I76" s="123">
        <v>106.46666666666667</v>
      </c>
      <c r="J76" s="123">
        <v>107.43333333333334</v>
      </c>
      <c r="K76" s="122">
        <v>105.5</v>
      </c>
      <c r="L76" s="122">
        <v>103.35</v>
      </c>
      <c r="M76" s="122">
        <v>11.61003</v>
      </c>
    </row>
    <row r="77" spans="1:13">
      <c r="A77" s="66">
        <v>68</v>
      </c>
      <c r="B77" s="122" t="s">
        <v>714</v>
      </c>
      <c r="C77" s="122">
        <v>470.2</v>
      </c>
      <c r="D77" s="123">
        <v>476.0333333333333</v>
      </c>
      <c r="E77" s="123">
        <v>462.21666666666658</v>
      </c>
      <c r="F77" s="123">
        <v>454.23333333333329</v>
      </c>
      <c r="G77" s="123">
        <v>440.41666666666657</v>
      </c>
      <c r="H77" s="123">
        <v>484.01666666666659</v>
      </c>
      <c r="I77" s="123">
        <v>497.83333333333331</v>
      </c>
      <c r="J77" s="123">
        <v>505.81666666666661</v>
      </c>
      <c r="K77" s="122">
        <v>489.85</v>
      </c>
      <c r="L77" s="122">
        <v>468.05</v>
      </c>
      <c r="M77" s="122">
        <v>23.477650000000001</v>
      </c>
    </row>
    <row r="78" spans="1:13">
      <c r="A78" s="66">
        <v>69</v>
      </c>
      <c r="B78" s="122" t="s">
        <v>65</v>
      </c>
      <c r="C78" s="122">
        <v>181.4</v>
      </c>
      <c r="D78" s="123">
        <v>182.46666666666667</v>
      </c>
      <c r="E78" s="123">
        <v>179.93333333333334</v>
      </c>
      <c r="F78" s="123">
        <v>178.46666666666667</v>
      </c>
      <c r="G78" s="123">
        <v>175.93333333333334</v>
      </c>
      <c r="H78" s="123">
        <v>183.93333333333334</v>
      </c>
      <c r="I78" s="123">
        <v>186.4666666666667</v>
      </c>
      <c r="J78" s="123">
        <v>187.93333333333334</v>
      </c>
      <c r="K78" s="122">
        <v>185</v>
      </c>
      <c r="L78" s="122">
        <v>181</v>
      </c>
      <c r="M78" s="122">
        <v>18.610990000000001</v>
      </c>
    </row>
    <row r="79" spans="1:13">
      <c r="A79" s="66">
        <v>70</v>
      </c>
      <c r="B79" s="122" t="s">
        <v>66</v>
      </c>
      <c r="C79" s="122">
        <v>92.45</v>
      </c>
      <c r="D79" s="123">
        <v>92.583333333333329</v>
      </c>
      <c r="E79" s="123">
        <v>91.516666666666652</v>
      </c>
      <c r="F79" s="123">
        <v>90.583333333333329</v>
      </c>
      <c r="G79" s="123">
        <v>89.516666666666652</v>
      </c>
      <c r="H79" s="123">
        <v>93.516666666666652</v>
      </c>
      <c r="I79" s="123">
        <v>94.583333333333343</v>
      </c>
      <c r="J79" s="123">
        <v>95.516666666666652</v>
      </c>
      <c r="K79" s="122">
        <v>93.65</v>
      </c>
      <c r="L79" s="122">
        <v>91.65</v>
      </c>
      <c r="M79" s="122">
        <v>113.64230000000001</v>
      </c>
    </row>
    <row r="80" spans="1:13">
      <c r="A80" s="66">
        <v>71</v>
      </c>
      <c r="B80" s="122" t="s">
        <v>1875</v>
      </c>
      <c r="C80" s="122">
        <v>29.15</v>
      </c>
      <c r="D80" s="123">
        <v>30.316666666666666</v>
      </c>
      <c r="E80" s="123">
        <v>27.033333333333331</v>
      </c>
      <c r="F80" s="123">
        <v>24.916666666666664</v>
      </c>
      <c r="G80" s="123">
        <v>21.633333333333329</v>
      </c>
      <c r="H80" s="123">
        <v>32.433333333333337</v>
      </c>
      <c r="I80" s="123">
        <v>35.716666666666669</v>
      </c>
      <c r="J80" s="123">
        <v>37.833333333333336</v>
      </c>
      <c r="K80" s="122">
        <v>33.6</v>
      </c>
      <c r="L80" s="122">
        <v>28.2</v>
      </c>
      <c r="M80" s="122">
        <v>48.635770000000001</v>
      </c>
    </row>
    <row r="81" spans="1:13">
      <c r="A81" s="66">
        <v>72</v>
      </c>
      <c r="B81" s="122" t="s">
        <v>2243</v>
      </c>
      <c r="C81" s="122">
        <v>425.1</v>
      </c>
      <c r="D81" s="123">
        <v>423.36666666666662</v>
      </c>
      <c r="E81" s="123">
        <v>418.83333333333326</v>
      </c>
      <c r="F81" s="123">
        <v>412.56666666666666</v>
      </c>
      <c r="G81" s="123">
        <v>408.0333333333333</v>
      </c>
      <c r="H81" s="123">
        <v>429.63333333333321</v>
      </c>
      <c r="I81" s="123">
        <v>434.16666666666663</v>
      </c>
      <c r="J81" s="123">
        <v>440.43333333333317</v>
      </c>
      <c r="K81" s="122">
        <v>427.9</v>
      </c>
      <c r="L81" s="122">
        <v>417.1</v>
      </c>
      <c r="M81" s="122">
        <v>1.6033599999999999</v>
      </c>
    </row>
    <row r="82" spans="1:13">
      <c r="A82" s="66">
        <v>73</v>
      </c>
      <c r="B82" s="122" t="s">
        <v>67</v>
      </c>
      <c r="C82" s="122">
        <v>134.75</v>
      </c>
      <c r="D82" s="123">
        <v>135.46666666666667</v>
      </c>
      <c r="E82" s="123">
        <v>133.43333333333334</v>
      </c>
      <c r="F82" s="123">
        <v>132.11666666666667</v>
      </c>
      <c r="G82" s="123">
        <v>130.08333333333334</v>
      </c>
      <c r="H82" s="123">
        <v>136.78333333333333</v>
      </c>
      <c r="I82" s="123">
        <v>138.81666666666669</v>
      </c>
      <c r="J82" s="123">
        <v>140.13333333333333</v>
      </c>
      <c r="K82" s="122">
        <v>137.5</v>
      </c>
      <c r="L82" s="122">
        <v>134.15</v>
      </c>
      <c r="M82" s="122">
        <v>80.82602</v>
      </c>
    </row>
    <row r="83" spans="1:13">
      <c r="A83" s="66">
        <v>74</v>
      </c>
      <c r="B83" s="122" t="s">
        <v>69</v>
      </c>
      <c r="C83" s="122">
        <v>14.6</v>
      </c>
      <c r="D83" s="123">
        <v>14.666666666666666</v>
      </c>
      <c r="E83" s="123">
        <v>14.433333333333332</v>
      </c>
      <c r="F83" s="123">
        <v>14.266666666666666</v>
      </c>
      <c r="G83" s="123">
        <v>14.033333333333331</v>
      </c>
      <c r="H83" s="123">
        <v>14.833333333333332</v>
      </c>
      <c r="I83" s="123">
        <v>15.066666666666666</v>
      </c>
      <c r="J83" s="123">
        <v>15.233333333333333</v>
      </c>
      <c r="K83" s="122">
        <v>14.9</v>
      </c>
      <c r="L83" s="122">
        <v>14.5</v>
      </c>
      <c r="M83" s="122">
        <v>125.30295</v>
      </c>
    </row>
    <row r="84" spans="1:13">
      <c r="A84" s="66">
        <v>75</v>
      </c>
      <c r="B84" s="122" t="s">
        <v>2174</v>
      </c>
      <c r="C84" s="122">
        <v>212.8</v>
      </c>
      <c r="D84" s="123">
        <v>214.13333333333333</v>
      </c>
      <c r="E84" s="123">
        <v>209.66666666666666</v>
      </c>
      <c r="F84" s="123">
        <v>206.53333333333333</v>
      </c>
      <c r="G84" s="123">
        <v>202.06666666666666</v>
      </c>
      <c r="H84" s="123">
        <v>217.26666666666665</v>
      </c>
      <c r="I84" s="123">
        <v>221.73333333333335</v>
      </c>
      <c r="J84" s="123">
        <v>224.86666666666665</v>
      </c>
      <c r="K84" s="122">
        <v>218.6</v>
      </c>
      <c r="L84" s="122">
        <v>211</v>
      </c>
      <c r="M84" s="122">
        <v>0.43765999999999999</v>
      </c>
    </row>
    <row r="85" spans="1:13">
      <c r="A85" s="66">
        <v>76</v>
      </c>
      <c r="B85" s="122" t="s">
        <v>179</v>
      </c>
      <c r="C85" s="122">
        <v>7444.05</v>
      </c>
      <c r="D85" s="123">
        <v>7445.0999999999995</v>
      </c>
      <c r="E85" s="123">
        <v>7398.9499999999989</v>
      </c>
      <c r="F85" s="123">
        <v>7353.8499999999995</v>
      </c>
      <c r="G85" s="123">
        <v>7307.6999999999989</v>
      </c>
      <c r="H85" s="123">
        <v>7490.1999999999989</v>
      </c>
      <c r="I85" s="123">
        <v>7536.3499999999985</v>
      </c>
      <c r="J85" s="123">
        <v>7581.4499999999989</v>
      </c>
      <c r="K85" s="122">
        <v>7491.25</v>
      </c>
      <c r="L85" s="122">
        <v>7400</v>
      </c>
      <c r="M85" s="122">
        <v>0.11675000000000001</v>
      </c>
    </row>
    <row r="86" spans="1:13">
      <c r="A86" s="66">
        <v>77</v>
      </c>
      <c r="B86" s="122" t="s">
        <v>68</v>
      </c>
      <c r="C86" s="122">
        <v>425.6</v>
      </c>
      <c r="D86" s="123">
        <v>423.86666666666662</v>
      </c>
      <c r="E86" s="123">
        <v>416.73333333333323</v>
      </c>
      <c r="F86" s="123">
        <v>407.86666666666662</v>
      </c>
      <c r="G86" s="123">
        <v>400.73333333333323</v>
      </c>
      <c r="H86" s="123">
        <v>432.73333333333323</v>
      </c>
      <c r="I86" s="123">
        <v>439.86666666666656</v>
      </c>
      <c r="J86" s="123">
        <v>448.73333333333323</v>
      </c>
      <c r="K86" s="122">
        <v>431</v>
      </c>
      <c r="L86" s="122">
        <v>415</v>
      </c>
      <c r="M86" s="122">
        <v>12.014709999999999</v>
      </c>
    </row>
    <row r="87" spans="1:13">
      <c r="A87" s="66">
        <v>78</v>
      </c>
      <c r="B87" s="122" t="s">
        <v>2164</v>
      </c>
      <c r="C87" s="122">
        <v>461.55</v>
      </c>
      <c r="D87" s="123">
        <v>465.16666666666669</v>
      </c>
      <c r="E87" s="123">
        <v>456.48333333333335</v>
      </c>
      <c r="F87" s="123">
        <v>451.41666666666669</v>
      </c>
      <c r="G87" s="123">
        <v>442.73333333333335</v>
      </c>
      <c r="H87" s="123">
        <v>470.23333333333335</v>
      </c>
      <c r="I87" s="123">
        <v>478.91666666666663</v>
      </c>
      <c r="J87" s="123">
        <v>483.98333333333335</v>
      </c>
      <c r="K87" s="122">
        <v>473.85</v>
      </c>
      <c r="L87" s="122">
        <v>460.1</v>
      </c>
      <c r="M87" s="122">
        <v>0.32443</v>
      </c>
    </row>
    <row r="88" spans="1:13">
      <c r="A88" s="66">
        <v>79</v>
      </c>
      <c r="B88" s="122" t="s">
        <v>335</v>
      </c>
      <c r="C88" s="122">
        <v>616.70000000000005</v>
      </c>
      <c r="D88" s="123">
        <v>616.58333333333337</v>
      </c>
      <c r="E88" s="123">
        <v>608.56666666666672</v>
      </c>
      <c r="F88" s="123">
        <v>600.43333333333339</v>
      </c>
      <c r="G88" s="123">
        <v>592.41666666666674</v>
      </c>
      <c r="H88" s="123">
        <v>624.7166666666667</v>
      </c>
      <c r="I88" s="123">
        <v>632.73333333333335</v>
      </c>
      <c r="J88" s="123">
        <v>640.86666666666667</v>
      </c>
      <c r="K88" s="122">
        <v>624.6</v>
      </c>
      <c r="L88" s="122">
        <v>608.45000000000005</v>
      </c>
      <c r="M88" s="122">
        <v>8.0591899999999992</v>
      </c>
    </row>
    <row r="89" spans="1:13">
      <c r="A89" s="66">
        <v>80</v>
      </c>
      <c r="B89" s="122" t="s">
        <v>70</v>
      </c>
      <c r="C89" s="122">
        <v>458.25</v>
      </c>
      <c r="D89" s="123">
        <v>460.65000000000003</v>
      </c>
      <c r="E89" s="123">
        <v>448.15000000000009</v>
      </c>
      <c r="F89" s="123">
        <v>438.05000000000007</v>
      </c>
      <c r="G89" s="123">
        <v>425.55000000000013</v>
      </c>
      <c r="H89" s="123">
        <v>470.75000000000006</v>
      </c>
      <c r="I89" s="123">
        <v>483.24999999999994</v>
      </c>
      <c r="J89" s="123">
        <v>493.35</v>
      </c>
      <c r="K89" s="122">
        <v>473.15</v>
      </c>
      <c r="L89" s="122">
        <v>450.55</v>
      </c>
      <c r="M89" s="122">
        <v>1.3621000000000001</v>
      </c>
    </row>
    <row r="90" spans="1:13">
      <c r="A90" s="66">
        <v>81</v>
      </c>
      <c r="B90" s="122" t="s">
        <v>790</v>
      </c>
      <c r="C90" s="122">
        <v>293.35000000000002</v>
      </c>
      <c r="D90" s="123">
        <v>291.36666666666667</v>
      </c>
      <c r="E90" s="123">
        <v>284.13333333333333</v>
      </c>
      <c r="F90" s="123">
        <v>274.91666666666663</v>
      </c>
      <c r="G90" s="123">
        <v>267.68333333333328</v>
      </c>
      <c r="H90" s="123">
        <v>300.58333333333337</v>
      </c>
      <c r="I90" s="123">
        <v>307.81666666666672</v>
      </c>
      <c r="J90" s="123">
        <v>317.03333333333342</v>
      </c>
      <c r="K90" s="122">
        <v>298.60000000000002</v>
      </c>
      <c r="L90" s="122">
        <v>282.14999999999998</v>
      </c>
      <c r="M90" s="122">
        <v>15.00333</v>
      </c>
    </row>
    <row r="91" spans="1:13">
      <c r="A91" s="66">
        <v>82</v>
      </c>
      <c r="B91" s="122" t="s">
        <v>71</v>
      </c>
      <c r="C91" s="122">
        <v>868.65</v>
      </c>
      <c r="D91" s="123">
        <v>872.58333333333337</v>
      </c>
      <c r="E91" s="123">
        <v>859.26666666666677</v>
      </c>
      <c r="F91" s="123">
        <v>849.88333333333344</v>
      </c>
      <c r="G91" s="123">
        <v>836.56666666666683</v>
      </c>
      <c r="H91" s="123">
        <v>881.9666666666667</v>
      </c>
      <c r="I91" s="123">
        <v>895.2833333333333</v>
      </c>
      <c r="J91" s="123">
        <v>904.66666666666663</v>
      </c>
      <c r="K91" s="122">
        <v>885.9</v>
      </c>
      <c r="L91" s="122">
        <v>863.2</v>
      </c>
      <c r="M91" s="122">
        <v>9.6922700000000006</v>
      </c>
    </row>
    <row r="92" spans="1:13">
      <c r="A92" s="66">
        <v>83</v>
      </c>
      <c r="B92" s="122" t="s">
        <v>803</v>
      </c>
      <c r="C92" s="122">
        <v>252</v>
      </c>
      <c r="D92" s="123">
        <v>248.91666666666666</v>
      </c>
      <c r="E92" s="123">
        <v>243.88333333333333</v>
      </c>
      <c r="F92" s="123">
        <v>235.76666666666668</v>
      </c>
      <c r="G92" s="123">
        <v>230.73333333333335</v>
      </c>
      <c r="H92" s="123">
        <v>257.0333333333333</v>
      </c>
      <c r="I92" s="123">
        <v>262.06666666666666</v>
      </c>
      <c r="J92" s="123">
        <v>270.18333333333328</v>
      </c>
      <c r="K92" s="122">
        <v>253.95</v>
      </c>
      <c r="L92" s="122">
        <v>240.8</v>
      </c>
      <c r="M92" s="122">
        <v>8.2051800000000004</v>
      </c>
    </row>
    <row r="93" spans="1:13">
      <c r="A93" s="66">
        <v>84</v>
      </c>
      <c r="B93" s="122" t="s">
        <v>195</v>
      </c>
      <c r="C93" s="122">
        <v>205.9</v>
      </c>
      <c r="D93" s="123">
        <v>206.13333333333335</v>
      </c>
      <c r="E93" s="123">
        <v>203.9666666666667</v>
      </c>
      <c r="F93" s="123">
        <v>202.03333333333333</v>
      </c>
      <c r="G93" s="123">
        <v>199.86666666666667</v>
      </c>
      <c r="H93" s="123">
        <v>208.06666666666672</v>
      </c>
      <c r="I93" s="123">
        <v>210.23333333333341</v>
      </c>
      <c r="J93" s="123">
        <v>212.16666666666674</v>
      </c>
      <c r="K93" s="122">
        <v>208.3</v>
      </c>
      <c r="L93" s="122">
        <v>204.2</v>
      </c>
      <c r="M93" s="122">
        <v>6.09504</v>
      </c>
    </row>
    <row r="94" spans="1:13">
      <c r="A94" s="66">
        <v>85</v>
      </c>
      <c r="B94" s="122" t="s">
        <v>841</v>
      </c>
      <c r="C94" s="122">
        <v>958.1</v>
      </c>
      <c r="D94" s="123">
        <v>954.91666666666663</v>
      </c>
      <c r="E94" s="123">
        <v>935.83333333333326</v>
      </c>
      <c r="F94" s="123">
        <v>913.56666666666661</v>
      </c>
      <c r="G94" s="123">
        <v>894.48333333333323</v>
      </c>
      <c r="H94" s="123">
        <v>977.18333333333328</v>
      </c>
      <c r="I94" s="123">
        <v>996.26666666666654</v>
      </c>
      <c r="J94" s="123">
        <v>1018.5333333333333</v>
      </c>
      <c r="K94" s="122">
        <v>974</v>
      </c>
      <c r="L94" s="122">
        <v>932.65</v>
      </c>
      <c r="M94" s="122">
        <v>6.5438499999999999</v>
      </c>
    </row>
    <row r="95" spans="1:13">
      <c r="A95" s="66">
        <v>86</v>
      </c>
      <c r="B95" s="122" t="s">
        <v>73</v>
      </c>
      <c r="C95" s="122">
        <v>1011.3</v>
      </c>
      <c r="D95" s="123">
        <v>1013.9833333333332</v>
      </c>
      <c r="E95" s="123">
        <v>1000.3166666666664</v>
      </c>
      <c r="F95" s="123">
        <v>989.33333333333314</v>
      </c>
      <c r="G95" s="123">
        <v>975.66666666666629</v>
      </c>
      <c r="H95" s="123">
        <v>1024.9666666666665</v>
      </c>
      <c r="I95" s="123">
        <v>1038.6333333333332</v>
      </c>
      <c r="J95" s="123">
        <v>1049.6166666666666</v>
      </c>
      <c r="K95" s="122">
        <v>1027.6500000000001</v>
      </c>
      <c r="L95" s="122">
        <v>1003</v>
      </c>
      <c r="M95" s="122">
        <v>30.2102</v>
      </c>
    </row>
    <row r="96" spans="1:13">
      <c r="A96" s="66">
        <v>87</v>
      </c>
      <c r="B96" s="122" t="s">
        <v>2661</v>
      </c>
      <c r="C96" s="122">
        <v>2091.15</v>
      </c>
      <c r="D96" s="123">
        <v>2096.7833333333333</v>
      </c>
      <c r="E96" s="123">
        <v>2059.5666666666666</v>
      </c>
      <c r="F96" s="123">
        <v>2027.9833333333331</v>
      </c>
      <c r="G96" s="123">
        <v>1990.7666666666664</v>
      </c>
      <c r="H96" s="123">
        <v>2128.3666666666668</v>
      </c>
      <c r="I96" s="123">
        <v>2165.583333333333</v>
      </c>
      <c r="J96" s="123">
        <v>2197.166666666667</v>
      </c>
      <c r="K96" s="122">
        <v>2134</v>
      </c>
      <c r="L96" s="122">
        <v>2065.1999999999998</v>
      </c>
      <c r="M96" s="122">
        <v>4.2122599999999997</v>
      </c>
    </row>
    <row r="97" spans="1:13">
      <c r="A97" s="66">
        <v>88</v>
      </c>
      <c r="B97" s="122" t="s">
        <v>75</v>
      </c>
      <c r="C97" s="122">
        <v>2286.0500000000002</v>
      </c>
      <c r="D97" s="123">
        <v>2293.9166666666665</v>
      </c>
      <c r="E97" s="123">
        <v>2272.3833333333332</v>
      </c>
      <c r="F97" s="123">
        <v>2258.7166666666667</v>
      </c>
      <c r="G97" s="123">
        <v>2237.1833333333334</v>
      </c>
      <c r="H97" s="123">
        <v>2307.583333333333</v>
      </c>
      <c r="I97" s="123">
        <v>2329.1166666666668</v>
      </c>
      <c r="J97" s="123">
        <v>2342.7833333333328</v>
      </c>
      <c r="K97" s="122">
        <v>2315.4499999999998</v>
      </c>
      <c r="L97" s="122">
        <v>2280.25</v>
      </c>
      <c r="M97" s="122">
        <v>48.65502</v>
      </c>
    </row>
    <row r="98" spans="1:13">
      <c r="A98" s="66">
        <v>89</v>
      </c>
      <c r="B98" s="122" t="s">
        <v>2233</v>
      </c>
      <c r="C98" s="122">
        <v>501.2</v>
      </c>
      <c r="D98" s="123">
        <v>503.36666666666662</v>
      </c>
      <c r="E98" s="123">
        <v>496.03333333333325</v>
      </c>
      <c r="F98" s="123">
        <v>490.86666666666662</v>
      </c>
      <c r="G98" s="123">
        <v>483.53333333333325</v>
      </c>
      <c r="H98" s="123">
        <v>508.53333333333325</v>
      </c>
      <c r="I98" s="123">
        <v>515.86666666666656</v>
      </c>
      <c r="J98" s="123">
        <v>521.0333333333333</v>
      </c>
      <c r="K98" s="122">
        <v>510.7</v>
      </c>
      <c r="L98" s="122">
        <v>498.2</v>
      </c>
      <c r="M98" s="122">
        <v>26.30537</v>
      </c>
    </row>
    <row r="99" spans="1:13">
      <c r="A99" s="66">
        <v>90</v>
      </c>
      <c r="B99" s="122" t="s">
        <v>72</v>
      </c>
      <c r="C99" s="122">
        <v>691.45</v>
      </c>
      <c r="D99" s="123">
        <v>692.75</v>
      </c>
      <c r="E99" s="123">
        <v>686.8</v>
      </c>
      <c r="F99" s="123">
        <v>682.15</v>
      </c>
      <c r="G99" s="123">
        <v>676.19999999999993</v>
      </c>
      <c r="H99" s="123">
        <v>697.4</v>
      </c>
      <c r="I99" s="123">
        <v>703.35</v>
      </c>
      <c r="J99" s="123">
        <v>708</v>
      </c>
      <c r="K99" s="122">
        <v>698.7</v>
      </c>
      <c r="L99" s="122">
        <v>688.1</v>
      </c>
      <c r="M99" s="122">
        <v>9.9085900000000002</v>
      </c>
    </row>
    <row r="100" spans="1:13">
      <c r="A100" s="66">
        <v>91</v>
      </c>
      <c r="B100" s="122" t="s">
        <v>77</v>
      </c>
      <c r="C100" s="122">
        <v>2386.5</v>
      </c>
      <c r="D100" s="123">
        <v>2404.8666666666668</v>
      </c>
      <c r="E100" s="123">
        <v>2361.7333333333336</v>
      </c>
      <c r="F100" s="123">
        <v>2336.9666666666667</v>
      </c>
      <c r="G100" s="123">
        <v>2293.8333333333335</v>
      </c>
      <c r="H100" s="123">
        <v>2429.6333333333337</v>
      </c>
      <c r="I100" s="123">
        <v>2472.7666666666669</v>
      </c>
      <c r="J100" s="123">
        <v>2497.5333333333338</v>
      </c>
      <c r="K100" s="122">
        <v>2448</v>
      </c>
      <c r="L100" s="122">
        <v>2380.1</v>
      </c>
      <c r="M100" s="122">
        <v>8.1283200000000004</v>
      </c>
    </row>
    <row r="101" spans="1:13">
      <c r="A101" s="66">
        <v>92</v>
      </c>
      <c r="B101" s="122" t="s">
        <v>78</v>
      </c>
      <c r="C101" s="122">
        <v>361.4</v>
      </c>
      <c r="D101" s="123">
        <v>360.5333333333333</v>
      </c>
      <c r="E101" s="123">
        <v>352.06666666666661</v>
      </c>
      <c r="F101" s="123">
        <v>342.73333333333329</v>
      </c>
      <c r="G101" s="123">
        <v>334.26666666666659</v>
      </c>
      <c r="H101" s="123">
        <v>369.86666666666662</v>
      </c>
      <c r="I101" s="123">
        <v>378.33333333333331</v>
      </c>
      <c r="J101" s="123">
        <v>387.66666666666663</v>
      </c>
      <c r="K101" s="122">
        <v>369</v>
      </c>
      <c r="L101" s="122">
        <v>351.2</v>
      </c>
      <c r="M101" s="122">
        <v>14.339600000000001</v>
      </c>
    </row>
    <row r="102" spans="1:13">
      <c r="A102" s="66">
        <v>93</v>
      </c>
      <c r="B102" s="122" t="s">
        <v>79</v>
      </c>
      <c r="C102" s="122">
        <v>196.75</v>
      </c>
      <c r="D102" s="123">
        <v>197.48333333333335</v>
      </c>
      <c r="E102" s="123">
        <v>194.7166666666667</v>
      </c>
      <c r="F102" s="123">
        <v>192.68333333333334</v>
      </c>
      <c r="G102" s="123">
        <v>189.91666666666669</v>
      </c>
      <c r="H102" s="123">
        <v>199.51666666666671</v>
      </c>
      <c r="I102" s="123">
        <v>202.28333333333336</v>
      </c>
      <c r="J102" s="123">
        <v>204.31666666666672</v>
      </c>
      <c r="K102" s="122">
        <v>200.25</v>
      </c>
      <c r="L102" s="122">
        <v>195.45</v>
      </c>
      <c r="M102" s="122">
        <v>57.205629999999999</v>
      </c>
    </row>
    <row r="103" spans="1:13">
      <c r="A103" s="66">
        <v>94</v>
      </c>
      <c r="B103" s="122" t="s">
        <v>80</v>
      </c>
      <c r="C103" s="122">
        <v>266.75</v>
      </c>
      <c r="D103" s="123">
        <v>270.7833333333333</v>
      </c>
      <c r="E103" s="123">
        <v>261.16666666666663</v>
      </c>
      <c r="F103" s="123">
        <v>255.58333333333331</v>
      </c>
      <c r="G103" s="123">
        <v>245.96666666666664</v>
      </c>
      <c r="H103" s="123">
        <v>276.36666666666662</v>
      </c>
      <c r="I103" s="123">
        <v>285.98333333333329</v>
      </c>
      <c r="J103" s="123">
        <v>291.56666666666661</v>
      </c>
      <c r="K103" s="122">
        <v>280.39999999999998</v>
      </c>
      <c r="L103" s="122">
        <v>265.2</v>
      </c>
      <c r="M103" s="122">
        <v>43.18233</v>
      </c>
    </row>
    <row r="104" spans="1:13">
      <c r="A104" s="66">
        <v>95</v>
      </c>
      <c r="B104" s="122" t="s">
        <v>81</v>
      </c>
      <c r="C104" s="122">
        <v>1736.65</v>
      </c>
      <c r="D104" s="123">
        <v>1738.1833333333334</v>
      </c>
      <c r="E104" s="123">
        <v>1726.4666666666667</v>
      </c>
      <c r="F104" s="123">
        <v>1716.2833333333333</v>
      </c>
      <c r="G104" s="123">
        <v>1704.5666666666666</v>
      </c>
      <c r="H104" s="123">
        <v>1748.3666666666668</v>
      </c>
      <c r="I104" s="123">
        <v>1760.0833333333335</v>
      </c>
      <c r="J104" s="123">
        <v>1770.2666666666669</v>
      </c>
      <c r="K104" s="122">
        <v>1749.9</v>
      </c>
      <c r="L104" s="122">
        <v>1728</v>
      </c>
      <c r="M104" s="122">
        <v>12.972670000000001</v>
      </c>
    </row>
    <row r="105" spans="1:13">
      <c r="A105" s="66">
        <v>96</v>
      </c>
      <c r="B105" s="122" t="s">
        <v>82</v>
      </c>
      <c r="C105" s="122">
        <v>217.1</v>
      </c>
      <c r="D105" s="123">
        <v>218.25</v>
      </c>
      <c r="E105" s="123">
        <v>214.65</v>
      </c>
      <c r="F105" s="123">
        <v>212.20000000000002</v>
      </c>
      <c r="G105" s="123">
        <v>208.60000000000002</v>
      </c>
      <c r="H105" s="123">
        <v>220.7</v>
      </c>
      <c r="I105" s="123">
        <v>224.3</v>
      </c>
      <c r="J105" s="123">
        <v>226.74999999999997</v>
      </c>
      <c r="K105" s="122">
        <v>221.85</v>
      </c>
      <c r="L105" s="122">
        <v>215.8</v>
      </c>
      <c r="M105" s="122">
        <v>14.952030000000001</v>
      </c>
    </row>
    <row r="106" spans="1:13">
      <c r="A106" s="66">
        <v>97</v>
      </c>
      <c r="B106" s="122" t="s">
        <v>1999</v>
      </c>
      <c r="C106" s="122">
        <v>34.700000000000003</v>
      </c>
      <c r="D106" s="123">
        <v>34.916666666666664</v>
      </c>
      <c r="E106" s="123">
        <v>34.383333333333326</v>
      </c>
      <c r="F106" s="123">
        <v>34.066666666666663</v>
      </c>
      <c r="G106" s="123">
        <v>33.533333333333324</v>
      </c>
      <c r="H106" s="123">
        <v>35.233333333333327</v>
      </c>
      <c r="I106" s="123">
        <v>35.766666666666673</v>
      </c>
      <c r="J106" s="123">
        <v>36.083333333333329</v>
      </c>
      <c r="K106" s="122">
        <v>35.450000000000003</v>
      </c>
      <c r="L106" s="122">
        <v>34.6</v>
      </c>
      <c r="M106" s="122">
        <v>4.5380000000000003</v>
      </c>
    </row>
    <row r="107" spans="1:13">
      <c r="A107" s="66">
        <v>98</v>
      </c>
      <c r="B107" s="122" t="s">
        <v>74</v>
      </c>
      <c r="C107" s="122">
        <v>2195.35</v>
      </c>
      <c r="D107" s="123">
        <v>2190.6166666666663</v>
      </c>
      <c r="E107" s="123">
        <v>2166.0333333333328</v>
      </c>
      <c r="F107" s="123">
        <v>2136.7166666666667</v>
      </c>
      <c r="G107" s="123">
        <v>2112.1333333333332</v>
      </c>
      <c r="H107" s="123">
        <v>2219.9333333333325</v>
      </c>
      <c r="I107" s="123">
        <v>2244.5166666666655</v>
      </c>
      <c r="J107" s="123">
        <v>2273.8333333333321</v>
      </c>
      <c r="K107" s="122">
        <v>2215.1999999999998</v>
      </c>
      <c r="L107" s="122">
        <v>2161.3000000000002</v>
      </c>
      <c r="M107" s="122">
        <v>31.947690000000001</v>
      </c>
    </row>
    <row r="108" spans="1:13">
      <c r="A108" s="66">
        <v>99</v>
      </c>
      <c r="B108" s="122" t="s">
        <v>85</v>
      </c>
      <c r="C108" s="122">
        <v>409</v>
      </c>
      <c r="D108" s="123">
        <v>409.38333333333338</v>
      </c>
      <c r="E108" s="123">
        <v>404.91666666666674</v>
      </c>
      <c r="F108" s="123">
        <v>400.83333333333337</v>
      </c>
      <c r="G108" s="123">
        <v>396.36666666666673</v>
      </c>
      <c r="H108" s="123">
        <v>413.46666666666675</v>
      </c>
      <c r="I108" s="123">
        <v>417.93333333333334</v>
      </c>
      <c r="J108" s="123">
        <v>422.01666666666677</v>
      </c>
      <c r="K108" s="122">
        <v>413.85</v>
      </c>
      <c r="L108" s="122">
        <v>405.3</v>
      </c>
      <c r="M108" s="122">
        <v>168.52479</v>
      </c>
    </row>
    <row r="109" spans="1:13">
      <c r="A109" s="66">
        <v>100</v>
      </c>
      <c r="B109" s="122" t="s">
        <v>2143</v>
      </c>
      <c r="C109" s="122">
        <v>1098.1500000000001</v>
      </c>
      <c r="D109" s="123">
        <v>1090.8500000000001</v>
      </c>
      <c r="E109" s="123">
        <v>1072.8000000000002</v>
      </c>
      <c r="F109" s="123">
        <v>1047.45</v>
      </c>
      <c r="G109" s="123">
        <v>1029.4000000000001</v>
      </c>
      <c r="H109" s="123">
        <v>1116.2000000000003</v>
      </c>
      <c r="I109" s="123">
        <v>1134.25</v>
      </c>
      <c r="J109" s="123">
        <v>1159.6000000000004</v>
      </c>
      <c r="K109" s="122">
        <v>1108.9000000000001</v>
      </c>
      <c r="L109" s="122">
        <v>1065.5</v>
      </c>
      <c r="M109" s="122">
        <v>7.0304399999999996</v>
      </c>
    </row>
    <row r="110" spans="1:13">
      <c r="A110" s="66">
        <v>101</v>
      </c>
      <c r="B110" s="122" t="s">
        <v>1863</v>
      </c>
      <c r="C110" s="122">
        <v>396.1</v>
      </c>
      <c r="D110" s="123">
        <v>397.2</v>
      </c>
      <c r="E110" s="123">
        <v>386.04999999999995</v>
      </c>
      <c r="F110" s="123">
        <v>375.99999999999994</v>
      </c>
      <c r="G110" s="123">
        <v>364.84999999999991</v>
      </c>
      <c r="H110" s="123">
        <v>407.25</v>
      </c>
      <c r="I110" s="123">
        <v>418.4</v>
      </c>
      <c r="J110" s="123">
        <v>428.45000000000005</v>
      </c>
      <c r="K110" s="122">
        <v>408.35</v>
      </c>
      <c r="L110" s="122">
        <v>387.15</v>
      </c>
      <c r="M110" s="122">
        <v>107.41604</v>
      </c>
    </row>
    <row r="111" spans="1:13">
      <c r="A111" s="66">
        <v>102</v>
      </c>
      <c r="B111" s="122" t="s">
        <v>86</v>
      </c>
      <c r="C111" s="122">
        <v>30.8</v>
      </c>
      <c r="D111" s="123">
        <v>30.916666666666668</v>
      </c>
      <c r="E111" s="123">
        <v>29.883333333333336</v>
      </c>
      <c r="F111" s="123">
        <v>28.966666666666669</v>
      </c>
      <c r="G111" s="123">
        <v>27.933333333333337</v>
      </c>
      <c r="H111" s="123">
        <v>31.833333333333336</v>
      </c>
      <c r="I111" s="123">
        <v>32.866666666666667</v>
      </c>
      <c r="J111" s="123">
        <v>33.783333333333331</v>
      </c>
      <c r="K111" s="122">
        <v>31.95</v>
      </c>
      <c r="L111" s="122">
        <v>30</v>
      </c>
      <c r="M111" s="122">
        <v>93.281869999999998</v>
      </c>
    </row>
    <row r="112" spans="1:13">
      <c r="A112" s="66">
        <v>103</v>
      </c>
      <c r="B112" s="122" t="s">
        <v>3182</v>
      </c>
      <c r="C112" s="122">
        <v>38.950000000000003</v>
      </c>
      <c r="D112" s="123">
        <v>38.416666666666664</v>
      </c>
      <c r="E112" s="123">
        <v>36.533333333333331</v>
      </c>
      <c r="F112" s="123">
        <v>34.116666666666667</v>
      </c>
      <c r="G112" s="123">
        <v>32.233333333333334</v>
      </c>
      <c r="H112" s="123">
        <v>40.833333333333329</v>
      </c>
      <c r="I112" s="123">
        <v>42.716666666666669</v>
      </c>
      <c r="J112" s="123">
        <v>45.133333333333326</v>
      </c>
      <c r="K112" s="122">
        <v>40.299999999999997</v>
      </c>
      <c r="L112" s="122">
        <v>36</v>
      </c>
      <c r="M112" s="122">
        <v>574.02700000000004</v>
      </c>
    </row>
    <row r="113" spans="1:13">
      <c r="A113" s="66">
        <v>104</v>
      </c>
      <c r="B113" s="122" t="s">
        <v>97</v>
      </c>
      <c r="C113" s="122">
        <v>267.85000000000002</v>
      </c>
      <c r="D113" s="123">
        <v>269.08333333333331</v>
      </c>
      <c r="E113" s="123">
        <v>265.66666666666663</v>
      </c>
      <c r="F113" s="123">
        <v>263.48333333333329</v>
      </c>
      <c r="G113" s="123">
        <v>260.06666666666661</v>
      </c>
      <c r="H113" s="123">
        <v>271.26666666666665</v>
      </c>
      <c r="I113" s="123">
        <v>274.68333333333328</v>
      </c>
      <c r="J113" s="123">
        <v>276.86666666666667</v>
      </c>
      <c r="K113" s="122">
        <v>272.5</v>
      </c>
      <c r="L113" s="122">
        <v>266.89999999999998</v>
      </c>
      <c r="M113" s="122">
        <v>176.69911999999999</v>
      </c>
    </row>
    <row r="114" spans="1:13">
      <c r="A114" s="66">
        <v>105</v>
      </c>
      <c r="B114" s="122" t="s">
        <v>84</v>
      </c>
      <c r="C114" s="122">
        <v>612</v>
      </c>
      <c r="D114" s="123">
        <v>614.43333333333328</v>
      </c>
      <c r="E114" s="123">
        <v>601.56666666666661</v>
      </c>
      <c r="F114" s="123">
        <v>591.13333333333333</v>
      </c>
      <c r="G114" s="123">
        <v>578.26666666666665</v>
      </c>
      <c r="H114" s="123">
        <v>624.86666666666656</v>
      </c>
      <c r="I114" s="123">
        <v>637.73333333333312</v>
      </c>
      <c r="J114" s="123">
        <v>648.16666666666652</v>
      </c>
      <c r="K114" s="122">
        <v>627.29999999999995</v>
      </c>
      <c r="L114" s="122">
        <v>604</v>
      </c>
      <c r="M114" s="122">
        <v>90.086079999999995</v>
      </c>
    </row>
    <row r="115" spans="1:13">
      <c r="A115" s="66">
        <v>106</v>
      </c>
      <c r="B115" s="122" t="s">
        <v>888</v>
      </c>
      <c r="C115" s="122">
        <v>268.8</v>
      </c>
      <c r="D115" s="123">
        <v>270.4666666666667</v>
      </c>
      <c r="E115" s="123">
        <v>264.03333333333342</v>
      </c>
      <c r="F115" s="123">
        <v>259.26666666666671</v>
      </c>
      <c r="G115" s="123">
        <v>252.83333333333343</v>
      </c>
      <c r="H115" s="123">
        <v>275.23333333333341</v>
      </c>
      <c r="I115" s="123">
        <v>281.66666666666669</v>
      </c>
      <c r="J115" s="123">
        <v>286.43333333333339</v>
      </c>
      <c r="K115" s="122">
        <v>276.89999999999998</v>
      </c>
      <c r="L115" s="122">
        <v>265.7</v>
      </c>
      <c r="M115" s="122">
        <v>4.0899200000000002</v>
      </c>
    </row>
    <row r="116" spans="1:13">
      <c r="A116" s="66">
        <v>107</v>
      </c>
      <c r="B116" s="122" t="s">
        <v>908</v>
      </c>
      <c r="C116" s="122">
        <v>212.7</v>
      </c>
      <c r="D116" s="123">
        <v>214.9</v>
      </c>
      <c r="E116" s="123">
        <v>208.9</v>
      </c>
      <c r="F116" s="123">
        <v>205.1</v>
      </c>
      <c r="G116" s="123">
        <v>199.1</v>
      </c>
      <c r="H116" s="123">
        <v>218.70000000000002</v>
      </c>
      <c r="I116" s="123">
        <v>224.70000000000002</v>
      </c>
      <c r="J116" s="123">
        <v>228.50000000000003</v>
      </c>
      <c r="K116" s="122">
        <v>220.9</v>
      </c>
      <c r="L116" s="122">
        <v>211.1</v>
      </c>
      <c r="M116" s="122">
        <v>5.15116</v>
      </c>
    </row>
    <row r="117" spans="1:13">
      <c r="A117" s="66">
        <v>108</v>
      </c>
      <c r="B117" s="122" t="s">
        <v>196</v>
      </c>
      <c r="C117" s="122">
        <v>145.44999999999999</v>
      </c>
      <c r="D117" s="123">
        <v>146.56666666666663</v>
      </c>
      <c r="E117" s="123">
        <v>143.28333333333327</v>
      </c>
      <c r="F117" s="123">
        <v>141.11666666666665</v>
      </c>
      <c r="G117" s="123">
        <v>137.83333333333329</v>
      </c>
      <c r="H117" s="123">
        <v>148.73333333333326</v>
      </c>
      <c r="I117" s="123">
        <v>152.01666666666662</v>
      </c>
      <c r="J117" s="123">
        <v>154.18333333333325</v>
      </c>
      <c r="K117" s="122">
        <v>149.85</v>
      </c>
      <c r="L117" s="122">
        <v>144.4</v>
      </c>
      <c r="M117" s="122">
        <v>3.9103500000000002</v>
      </c>
    </row>
    <row r="118" spans="1:13">
      <c r="A118" s="66">
        <v>109</v>
      </c>
      <c r="B118" s="122" t="s">
        <v>95</v>
      </c>
      <c r="C118" s="122">
        <v>146.65</v>
      </c>
      <c r="D118" s="123">
        <v>146.66666666666666</v>
      </c>
      <c r="E118" s="123">
        <v>145.33333333333331</v>
      </c>
      <c r="F118" s="123">
        <v>144.01666666666665</v>
      </c>
      <c r="G118" s="123">
        <v>142.68333333333331</v>
      </c>
      <c r="H118" s="123">
        <v>147.98333333333332</v>
      </c>
      <c r="I118" s="123">
        <v>149.31666666666663</v>
      </c>
      <c r="J118" s="123">
        <v>150.63333333333333</v>
      </c>
      <c r="K118" s="122">
        <v>148</v>
      </c>
      <c r="L118" s="122">
        <v>145.35</v>
      </c>
      <c r="M118" s="122">
        <v>499.24633</v>
      </c>
    </row>
    <row r="119" spans="1:13">
      <c r="A119" s="66">
        <v>110</v>
      </c>
      <c r="B119" s="122" t="s">
        <v>90</v>
      </c>
      <c r="C119" s="122">
        <v>314.85000000000002</v>
      </c>
      <c r="D119" s="123">
        <v>312.45</v>
      </c>
      <c r="E119" s="123">
        <v>301.64999999999998</v>
      </c>
      <c r="F119" s="123">
        <v>288.45</v>
      </c>
      <c r="G119" s="123">
        <v>277.64999999999998</v>
      </c>
      <c r="H119" s="123">
        <v>325.64999999999998</v>
      </c>
      <c r="I119" s="123">
        <v>336.45000000000005</v>
      </c>
      <c r="J119" s="123">
        <v>349.65</v>
      </c>
      <c r="K119" s="122">
        <v>323.25</v>
      </c>
      <c r="L119" s="122">
        <v>299.25</v>
      </c>
      <c r="M119" s="122">
        <v>42.91639</v>
      </c>
    </row>
    <row r="120" spans="1:13">
      <c r="A120" s="66">
        <v>111</v>
      </c>
      <c r="B120" s="122" t="s">
        <v>92</v>
      </c>
      <c r="C120" s="122">
        <v>1391.65</v>
      </c>
      <c r="D120" s="123">
        <v>1392.6666666666667</v>
      </c>
      <c r="E120" s="123">
        <v>1365.9833333333336</v>
      </c>
      <c r="F120" s="123">
        <v>1340.3166666666668</v>
      </c>
      <c r="G120" s="123">
        <v>1313.6333333333337</v>
      </c>
      <c r="H120" s="123">
        <v>1418.3333333333335</v>
      </c>
      <c r="I120" s="123">
        <v>1445.0166666666664</v>
      </c>
      <c r="J120" s="123">
        <v>1470.6833333333334</v>
      </c>
      <c r="K120" s="122">
        <v>1419.35</v>
      </c>
      <c r="L120" s="122">
        <v>1367</v>
      </c>
      <c r="M120" s="122">
        <v>68.164460000000005</v>
      </c>
    </row>
    <row r="121" spans="1:13">
      <c r="A121" s="66">
        <v>112</v>
      </c>
      <c r="B121" s="122" t="s">
        <v>1205</v>
      </c>
      <c r="C121" s="122">
        <v>2245.15</v>
      </c>
      <c r="D121" s="123">
        <v>2220.5833333333335</v>
      </c>
      <c r="E121" s="123">
        <v>2179.2166666666672</v>
      </c>
      <c r="F121" s="123">
        <v>2113.2833333333338</v>
      </c>
      <c r="G121" s="123">
        <v>2071.9166666666674</v>
      </c>
      <c r="H121" s="123">
        <v>2286.5166666666669</v>
      </c>
      <c r="I121" s="123">
        <v>2327.8833333333328</v>
      </c>
      <c r="J121" s="123">
        <v>2393.8166666666666</v>
      </c>
      <c r="K121" s="122">
        <v>2261.9499999999998</v>
      </c>
      <c r="L121" s="122">
        <v>2154.65</v>
      </c>
      <c r="M121" s="122">
        <v>2.8034400000000002</v>
      </c>
    </row>
    <row r="122" spans="1:13">
      <c r="A122" s="66">
        <v>113</v>
      </c>
      <c r="B122" s="122" t="s">
        <v>93</v>
      </c>
      <c r="C122" s="122">
        <v>794.5</v>
      </c>
      <c r="D122" s="123">
        <v>794.11666666666667</v>
      </c>
      <c r="E122" s="123">
        <v>788.0333333333333</v>
      </c>
      <c r="F122" s="123">
        <v>781.56666666666661</v>
      </c>
      <c r="G122" s="123">
        <v>775.48333333333323</v>
      </c>
      <c r="H122" s="123">
        <v>800.58333333333337</v>
      </c>
      <c r="I122" s="123">
        <v>806.66666666666663</v>
      </c>
      <c r="J122" s="123">
        <v>813.13333333333344</v>
      </c>
      <c r="K122" s="122">
        <v>800.2</v>
      </c>
      <c r="L122" s="122">
        <v>787.65</v>
      </c>
      <c r="M122" s="122">
        <v>97.735680000000002</v>
      </c>
    </row>
    <row r="123" spans="1:13">
      <c r="A123" s="66">
        <v>114</v>
      </c>
      <c r="B123" s="122" t="s">
        <v>911</v>
      </c>
      <c r="C123" s="122">
        <v>1584.75</v>
      </c>
      <c r="D123" s="123">
        <v>1595.2333333333333</v>
      </c>
      <c r="E123" s="123">
        <v>1566.5166666666667</v>
      </c>
      <c r="F123" s="123">
        <v>1548.2833333333333</v>
      </c>
      <c r="G123" s="123">
        <v>1519.5666666666666</v>
      </c>
      <c r="H123" s="123">
        <v>1613.4666666666667</v>
      </c>
      <c r="I123" s="123">
        <v>1642.1833333333334</v>
      </c>
      <c r="J123" s="123">
        <v>1660.4166666666667</v>
      </c>
      <c r="K123" s="122">
        <v>1623.95</v>
      </c>
      <c r="L123" s="122">
        <v>1577</v>
      </c>
      <c r="M123" s="122">
        <v>28.776710000000001</v>
      </c>
    </row>
    <row r="124" spans="1:13">
      <c r="A124" s="66">
        <v>115</v>
      </c>
      <c r="B124" s="122" t="s">
        <v>101</v>
      </c>
      <c r="C124" s="122">
        <v>68.349999999999994</v>
      </c>
      <c r="D124" s="123">
        <v>69.033333333333331</v>
      </c>
      <c r="E124" s="123">
        <v>67.316666666666663</v>
      </c>
      <c r="F124" s="123">
        <v>66.283333333333331</v>
      </c>
      <c r="G124" s="123">
        <v>64.566666666666663</v>
      </c>
      <c r="H124" s="123">
        <v>70.066666666666663</v>
      </c>
      <c r="I124" s="123">
        <v>71.783333333333331</v>
      </c>
      <c r="J124" s="123">
        <v>72.816666666666663</v>
      </c>
      <c r="K124" s="122">
        <v>70.75</v>
      </c>
      <c r="L124" s="122">
        <v>68</v>
      </c>
      <c r="M124" s="122">
        <v>3.0549599999999999</v>
      </c>
    </row>
    <row r="125" spans="1:13">
      <c r="A125" s="66">
        <v>116</v>
      </c>
      <c r="B125" s="122" t="s">
        <v>102</v>
      </c>
      <c r="C125" s="122">
        <v>248.65</v>
      </c>
      <c r="D125" s="123">
        <v>251.44999999999996</v>
      </c>
      <c r="E125" s="123">
        <v>244.99999999999994</v>
      </c>
      <c r="F125" s="123">
        <v>241.35</v>
      </c>
      <c r="G125" s="123">
        <v>234.89999999999998</v>
      </c>
      <c r="H125" s="123">
        <v>255.09999999999991</v>
      </c>
      <c r="I125" s="123">
        <v>261.5499999999999</v>
      </c>
      <c r="J125" s="123">
        <v>265.19999999999987</v>
      </c>
      <c r="K125" s="122">
        <v>257.89999999999998</v>
      </c>
      <c r="L125" s="122">
        <v>247.8</v>
      </c>
      <c r="M125" s="122">
        <v>68.950239999999994</v>
      </c>
    </row>
    <row r="126" spans="1:13">
      <c r="A126" s="66">
        <v>117</v>
      </c>
      <c r="B126" s="122" t="s">
        <v>98</v>
      </c>
      <c r="C126" s="122">
        <v>135.1</v>
      </c>
      <c r="D126" s="123">
        <v>134.93333333333334</v>
      </c>
      <c r="E126" s="123">
        <v>132.96666666666667</v>
      </c>
      <c r="F126" s="123">
        <v>130.83333333333334</v>
      </c>
      <c r="G126" s="123">
        <v>128.86666666666667</v>
      </c>
      <c r="H126" s="123">
        <v>137.06666666666666</v>
      </c>
      <c r="I126" s="123">
        <v>139.03333333333336</v>
      </c>
      <c r="J126" s="123">
        <v>141.16666666666666</v>
      </c>
      <c r="K126" s="122">
        <v>136.9</v>
      </c>
      <c r="L126" s="122">
        <v>132.80000000000001</v>
      </c>
      <c r="M126" s="122">
        <v>121.37940999999999</v>
      </c>
    </row>
    <row r="127" spans="1:13">
      <c r="A127" s="66">
        <v>118</v>
      </c>
      <c r="B127" s="122" t="s">
        <v>103</v>
      </c>
      <c r="C127" s="122">
        <v>1177.25</v>
      </c>
      <c r="D127" s="123">
        <v>1161.75</v>
      </c>
      <c r="E127" s="123">
        <v>1123.5</v>
      </c>
      <c r="F127" s="123">
        <v>1069.75</v>
      </c>
      <c r="G127" s="123">
        <v>1031.5</v>
      </c>
      <c r="H127" s="123">
        <v>1215.5</v>
      </c>
      <c r="I127" s="123">
        <v>1253.75</v>
      </c>
      <c r="J127" s="123">
        <v>1307.5</v>
      </c>
      <c r="K127" s="122">
        <v>1200</v>
      </c>
      <c r="L127" s="122">
        <v>1108</v>
      </c>
      <c r="M127" s="122">
        <v>48.316940000000002</v>
      </c>
    </row>
    <row r="128" spans="1:13">
      <c r="A128" s="66">
        <v>119</v>
      </c>
      <c r="B128" s="122" t="s">
        <v>981</v>
      </c>
      <c r="C128" s="122">
        <v>449.3</v>
      </c>
      <c r="D128" s="123">
        <v>443.7166666666667</v>
      </c>
      <c r="E128" s="123">
        <v>430.58333333333337</v>
      </c>
      <c r="F128" s="123">
        <v>411.86666666666667</v>
      </c>
      <c r="G128" s="123">
        <v>398.73333333333335</v>
      </c>
      <c r="H128" s="123">
        <v>462.43333333333339</v>
      </c>
      <c r="I128" s="123">
        <v>475.56666666666672</v>
      </c>
      <c r="J128" s="123">
        <v>494.28333333333342</v>
      </c>
      <c r="K128" s="122">
        <v>456.85</v>
      </c>
      <c r="L128" s="122">
        <v>425</v>
      </c>
      <c r="M128" s="122">
        <v>2.8989799999999999</v>
      </c>
    </row>
    <row r="129" spans="1:13">
      <c r="A129" s="66">
        <v>120</v>
      </c>
      <c r="B129" s="122" t="s">
        <v>105</v>
      </c>
      <c r="C129" s="122">
        <v>1485.05</v>
      </c>
      <c r="D129" s="123">
        <v>1489.6666666666667</v>
      </c>
      <c r="E129" s="123">
        <v>1475.3333333333335</v>
      </c>
      <c r="F129" s="123">
        <v>1465.6166666666668</v>
      </c>
      <c r="G129" s="123">
        <v>1451.2833333333335</v>
      </c>
      <c r="H129" s="123">
        <v>1499.3833333333334</v>
      </c>
      <c r="I129" s="123">
        <v>1513.7166666666669</v>
      </c>
      <c r="J129" s="123">
        <v>1523.4333333333334</v>
      </c>
      <c r="K129" s="122">
        <v>1504</v>
      </c>
      <c r="L129" s="122">
        <v>1479.95</v>
      </c>
      <c r="M129" s="122">
        <v>28.389230000000001</v>
      </c>
    </row>
    <row r="130" spans="1:13">
      <c r="A130" s="66">
        <v>121</v>
      </c>
      <c r="B130" s="122" t="s">
        <v>107</v>
      </c>
      <c r="C130" s="122">
        <v>102</v>
      </c>
      <c r="D130" s="123">
        <v>102.06666666666666</v>
      </c>
      <c r="E130" s="123">
        <v>100.13333333333333</v>
      </c>
      <c r="F130" s="123">
        <v>98.266666666666666</v>
      </c>
      <c r="G130" s="123">
        <v>96.333333333333329</v>
      </c>
      <c r="H130" s="123">
        <v>103.93333333333332</v>
      </c>
      <c r="I130" s="123">
        <v>105.86666666666666</v>
      </c>
      <c r="J130" s="123">
        <v>107.73333333333332</v>
      </c>
      <c r="K130" s="122">
        <v>104</v>
      </c>
      <c r="L130" s="122">
        <v>100.2</v>
      </c>
      <c r="M130" s="122">
        <v>85.158209999999997</v>
      </c>
    </row>
    <row r="131" spans="1:13">
      <c r="A131" s="66">
        <v>122</v>
      </c>
      <c r="B131" s="122" t="s">
        <v>1861</v>
      </c>
      <c r="C131" s="122">
        <v>1469.6</v>
      </c>
      <c r="D131" s="123">
        <v>1484.2333333333333</v>
      </c>
      <c r="E131" s="123">
        <v>1450.3666666666668</v>
      </c>
      <c r="F131" s="123">
        <v>1431.1333333333334</v>
      </c>
      <c r="G131" s="123">
        <v>1397.2666666666669</v>
      </c>
      <c r="H131" s="123">
        <v>1503.4666666666667</v>
      </c>
      <c r="I131" s="123">
        <v>1537.333333333333</v>
      </c>
      <c r="J131" s="123">
        <v>1556.5666666666666</v>
      </c>
      <c r="K131" s="122">
        <v>1518.1</v>
      </c>
      <c r="L131" s="122">
        <v>1465</v>
      </c>
      <c r="M131" s="122">
        <v>1.08951</v>
      </c>
    </row>
    <row r="132" spans="1:13">
      <c r="A132" s="66">
        <v>123</v>
      </c>
      <c r="B132" s="122" t="s">
        <v>108</v>
      </c>
      <c r="C132" s="122">
        <v>525.15</v>
      </c>
      <c r="D132" s="123">
        <v>523.95000000000005</v>
      </c>
      <c r="E132" s="123">
        <v>520.40000000000009</v>
      </c>
      <c r="F132" s="123">
        <v>515.65000000000009</v>
      </c>
      <c r="G132" s="123">
        <v>512.10000000000014</v>
      </c>
      <c r="H132" s="123">
        <v>528.70000000000005</v>
      </c>
      <c r="I132" s="123">
        <v>532.25</v>
      </c>
      <c r="J132" s="123">
        <v>537</v>
      </c>
      <c r="K132" s="122">
        <v>527.5</v>
      </c>
      <c r="L132" s="122">
        <v>519.20000000000005</v>
      </c>
      <c r="M132" s="122">
        <v>12.662369999999999</v>
      </c>
    </row>
    <row r="133" spans="1:13">
      <c r="A133" s="66">
        <v>124</v>
      </c>
      <c r="B133" s="122" t="s">
        <v>1816</v>
      </c>
      <c r="C133" s="122">
        <v>1526.95</v>
      </c>
      <c r="D133" s="123">
        <v>1522.4833333333333</v>
      </c>
      <c r="E133" s="123">
        <v>1480.4666666666667</v>
      </c>
      <c r="F133" s="123">
        <v>1433.9833333333333</v>
      </c>
      <c r="G133" s="123">
        <v>1391.9666666666667</v>
      </c>
      <c r="H133" s="123">
        <v>1568.9666666666667</v>
      </c>
      <c r="I133" s="123">
        <v>1610.9833333333336</v>
      </c>
      <c r="J133" s="123">
        <v>1657.4666666666667</v>
      </c>
      <c r="K133" s="122">
        <v>1564.5</v>
      </c>
      <c r="L133" s="122">
        <v>1476</v>
      </c>
      <c r="M133" s="122">
        <v>1.8629599999999999</v>
      </c>
    </row>
    <row r="134" spans="1:13">
      <c r="A134" s="66">
        <v>125</v>
      </c>
      <c r="B134" s="122" t="s">
        <v>109</v>
      </c>
      <c r="C134" s="122">
        <v>1372.4</v>
      </c>
      <c r="D134" s="123">
        <v>1381.4333333333334</v>
      </c>
      <c r="E134" s="123">
        <v>1359.9666666666667</v>
      </c>
      <c r="F134" s="123">
        <v>1347.5333333333333</v>
      </c>
      <c r="G134" s="123">
        <v>1326.0666666666666</v>
      </c>
      <c r="H134" s="123">
        <v>1393.8666666666668</v>
      </c>
      <c r="I134" s="123">
        <v>1415.3333333333335</v>
      </c>
      <c r="J134" s="123">
        <v>1427.7666666666669</v>
      </c>
      <c r="K134" s="122">
        <v>1402.9</v>
      </c>
      <c r="L134" s="122">
        <v>1369</v>
      </c>
      <c r="M134" s="122">
        <v>41.818240000000003</v>
      </c>
    </row>
    <row r="135" spans="1:13">
      <c r="A135" s="66">
        <v>126</v>
      </c>
      <c r="B135" s="122" t="s">
        <v>110</v>
      </c>
      <c r="C135" s="122">
        <v>773.05</v>
      </c>
      <c r="D135" s="123">
        <v>762.43333333333339</v>
      </c>
      <c r="E135" s="123">
        <v>747.16666666666674</v>
      </c>
      <c r="F135" s="123">
        <v>721.2833333333333</v>
      </c>
      <c r="G135" s="123">
        <v>706.01666666666665</v>
      </c>
      <c r="H135" s="123">
        <v>788.31666666666683</v>
      </c>
      <c r="I135" s="123">
        <v>803.58333333333348</v>
      </c>
      <c r="J135" s="123">
        <v>829.46666666666692</v>
      </c>
      <c r="K135" s="122">
        <v>777.7</v>
      </c>
      <c r="L135" s="122">
        <v>736.55</v>
      </c>
      <c r="M135" s="122">
        <v>25.78623</v>
      </c>
    </row>
    <row r="136" spans="1:13">
      <c r="A136" s="66">
        <v>127</v>
      </c>
      <c r="B136" s="122" t="s">
        <v>117</v>
      </c>
      <c r="C136" s="122">
        <v>54112.9</v>
      </c>
      <c r="D136" s="123">
        <v>54132.166666666664</v>
      </c>
      <c r="E136" s="123">
        <v>53780.73333333333</v>
      </c>
      <c r="F136" s="123">
        <v>53448.566666666666</v>
      </c>
      <c r="G136" s="123">
        <v>53097.133333333331</v>
      </c>
      <c r="H136" s="123">
        <v>54464.333333333328</v>
      </c>
      <c r="I136" s="123">
        <v>54815.766666666663</v>
      </c>
      <c r="J136" s="123">
        <v>55147.933333333327</v>
      </c>
      <c r="K136" s="122">
        <v>54483.6</v>
      </c>
      <c r="L136" s="122">
        <v>53800</v>
      </c>
      <c r="M136" s="122">
        <v>4.6359999999999998E-2</v>
      </c>
    </row>
    <row r="137" spans="1:13">
      <c r="A137" s="66">
        <v>128</v>
      </c>
      <c r="B137" s="122" t="s">
        <v>1800</v>
      </c>
      <c r="C137" s="122">
        <v>772.8</v>
      </c>
      <c r="D137" s="123">
        <v>777.26666666666654</v>
      </c>
      <c r="E137" s="123">
        <v>763.6333333333331</v>
      </c>
      <c r="F137" s="123">
        <v>754.46666666666658</v>
      </c>
      <c r="G137" s="123">
        <v>740.83333333333314</v>
      </c>
      <c r="H137" s="123">
        <v>786.43333333333305</v>
      </c>
      <c r="I137" s="123">
        <v>800.06666666666649</v>
      </c>
      <c r="J137" s="123">
        <v>809.23333333333301</v>
      </c>
      <c r="K137" s="122">
        <v>790.9</v>
      </c>
      <c r="L137" s="122">
        <v>768.1</v>
      </c>
      <c r="M137" s="122">
        <v>3.5917599999999998</v>
      </c>
    </row>
    <row r="138" spans="1:13">
      <c r="A138" s="66">
        <v>129</v>
      </c>
      <c r="B138" s="122" t="s">
        <v>112</v>
      </c>
      <c r="C138" s="122">
        <v>304.5</v>
      </c>
      <c r="D138" s="123">
        <v>304.51666666666671</v>
      </c>
      <c r="E138" s="123">
        <v>298.08333333333343</v>
      </c>
      <c r="F138" s="123">
        <v>291.66666666666674</v>
      </c>
      <c r="G138" s="123">
        <v>285.23333333333346</v>
      </c>
      <c r="H138" s="123">
        <v>310.93333333333339</v>
      </c>
      <c r="I138" s="123">
        <v>317.36666666666667</v>
      </c>
      <c r="J138" s="123">
        <v>323.78333333333336</v>
      </c>
      <c r="K138" s="122">
        <v>310.95</v>
      </c>
      <c r="L138" s="122">
        <v>298.10000000000002</v>
      </c>
      <c r="M138" s="122">
        <v>63.423729999999999</v>
      </c>
    </row>
    <row r="139" spans="1:13">
      <c r="A139" s="66">
        <v>130</v>
      </c>
      <c r="B139" s="122" t="s">
        <v>111</v>
      </c>
      <c r="C139" s="122">
        <v>547.54999999999995</v>
      </c>
      <c r="D139" s="123">
        <v>547.48333333333323</v>
      </c>
      <c r="E139" s="123">
        <v>541.96666666666647</v>
      </c>
      <c r="F139" s="123">
        <v>536.38333333333321</v>
      </c>
      <c r="G139" s="123">
        <v>530.86666666666645</v>
      </c>
      <c r="H139" s="123">
        <v>553.06666666666649</v>
      </c>
      <c r="I139" s="123">
        <v>558.58333333333314</v>
      </c>
      <c r="J139" s="123">
        <v>564.16666666666652</v>
      </c>
      <c r="K139" s="122">
        <v>553</v>
      </c>
      <c r="L139" s="122">
        <v>541.9</v>
      </c>
      <c r="M139" s="122">
        <v>47.637349999999998</v>
      </c>
    </row>
    <row r="140" spans="1:13">
      <c r="A140" s="66">
        <v>131</v>
      </c>
      <c r="B140" s="122" t="s">
        <v>1110</v>
      </c>
      <c r="C140" s="122">
        <v>115.15</v>
      </c>
      <c r="D140" s="123">
        <v>116.26666666666667</v>
      </c>
      <c r="E140" s="123">
        <v>112.88333333333333</v>
      </c>
      <c r="F140" s="123">
        <v>110.61666666666666</v>
      </c>
      <c r="G140" s="123">
        <v>107.23333333333332</v>
      </c>
      <c r="H140" s="123">
        <v>118.53333333333333</v>
      </c>
      <c r="I140" s="123">
        <v>121.91666666666669</v>
      </c>
      <c r="J140" s="123">
        <v>124.18333333333334</v>
      </c>
      <c r="K140" s="122">
        <v>119.65</v>
      </c>
      <c r="L140" s="122">
        <v>114</v>
      </c>
      <c r="M140" s="122">
        <v>51.916029999999999</v>
      </c>
    </row>
    <row r="141" spans="1:13">
      <c r="A141" s="66">
        <v>132</v>
      </c>
      <c r="B141" s="122" t="s">
        <v>1172</v>
      </c>
      <c r="C141" s="122">
        <v>54.55</v>
      </c>
      <c r="D141" s="123">
        <v>54.183333333333337</v>
      </c>
      <c r="E141" s="123">
        <v>53.366666666666674</v>
      </c>
      <c r="F141" s="123">
        <v>52.183333333333337</v>
      </c>
      <c r="G141" s="123">
        <v>51.366666666666674</v>
      </c>
      <c r="H141" s="123">
        <v>55.366666666666674</v>
      </c>
      <c r="I141" s="123">
        <v>56.183333333333337</v>
      </c>
      <c r="J141" s="123">
        <v>57.366666666666674</v>
      </c>
      <c r="K141" s="122">
        <v>55</v>
      </c>
      <c r="L141" s="122">
        <v>53</v>
      </c>
      <c r="M141" s="122">
        <v>4.8573399999999998</v>
      </c>
    </row>
    <row r="142" spans="1:13">
      <c r="A142" s="66">
        <v>133</v>
      </c>
      <c r="B142" s="122" t="s">
        <v>237</v>
      </c>
      <c r="C142" s="122">
        <v>361.5</v>
      </c>
      <c r="D142" s="123">
        <v>362.06666666666666</v>
      </c>
      <c r="E142" s="123">
        <v>358.38333333333333</v>
      </c>
      <c r="F142" s="123">
        <v>355.26666666666665</v>
      </c>
      <c r="G142" s="123">
        <v>351.58333333333331</v>
      </c>
      <c r="H142" s="123">
        <v>365.18333333333334</v>
      </c>
      <c r="I142" s="123">
        <v>368.86666666666662</v>
      </c>
      <c r="J142" s="123">
        <v>371.98333333333335</v>
      </c>
      <c r="K142" s="122">
        <v>365.75</v>
      </c>
      <c r="L142" s="122">
        <v>358.95</v>
      </c>
      <c r="M142" s="122">
        <v>14.44408</v>
      </c>
    </row>
    <row r="143" spans="1:13">
      <c r="A143" s="66">
        <v>134</v>
      </c>
      <c r="B143" s="122" t="s">
        <v>113</v>
      </c>
      <c r="C143" s="122">
        <v>5756.75</v>
      </c>
      <c r="D143" s="123">
        <v>5767.583333333333</v>
      </c>
      <c r="E143" s="123">
        <v>5690.2166666666662</v>
      </c>
      <c r="F143" s="123">
        <v>5623.6833333333334</v>
      </c>
      <c r="G143" s="123">
        <v>5546.3166666666666</v>
      </c>
      <c r="H143" s="123">
        <v>5834.1166666666659</v>
      </c>
      <c r="I143" s="123">
        <v>5911.4833333333327</v>
      </c>
      <c r="J143" s="123">
        <v>5978.0166666666655</v>
      </c>
      <c r="K143" s="122">
        <v>5844.95</v>
      </c>
      <c r="L143" s="122">
        <v>5701.05</v>
      </c>
      <c r="M143" s="122">
        <v>9.9046099999999999</v>
      </c>
    </row>
    <row r="144" spans="1:13">
      <c r="A144" s="66">
        <v>135</v>
      </c>
      <c r="B144" s="122" t="s">
        <v>346</v>
      </c>
      <c r="C144" s="122">
        <v>414.15</v>
      </c>
      <c r="D144" s="123">
        <v>413.68333333333334</v>
      </c>
      <c r="E144" s="123">
        <v>406.4666666666667</v>
      </c>
      <c r="F144" s="123">
        <v>398.78333333333336</v>
      </c>
      <c r="G144" s="123">
        <v>391.56666666666672</v>
      </c>
      <c r="H144" s="123">
        <v>421.36666666666667</v>
      </c>
      <c r="I144" s="123">
        <v>428.58333333333326</v>
      </c>
      <c r="J144" s="123">
        <v>436.26666666666665</v>
      </c>
      <c r="K144" s="122">
        <v>420.9</v>
      </c>
      <c r="L144" s="122">
        <v>406</v>
      </c>
      <c r="M144" s="122">
        <v>4.2822800000000001</v>
      </c>
    </row>
    <row r="145" spans="1:13">
      <c r="A145" s="66">
        <v>136</v>
      </c>
      <c r="B145" s="122" t="s">
        <v>115</v>
      </c>
      <c r="C145" s="122">
        <v>695.15</v>
      </c>
      <c r="D145" s="123">
        <v>691.98333333333323</v>
      </c>
      <c r="E145" s="123">
        <v>685.36666666666645</v>
      </c>
      <c r="F145" s="123">
        <v>675.58333333333326</v>
      </c>
      <c r="G145" s="123">
        <v>668.96666666666647</v>
      </c>
      <c r="H145" s="123">
        <v>701.76666666666642</v>
      </c>
      <c r="I145" s="123">
        <v>708.38333333333321</v>
      </c>
      <c r="J145" s="123">
        <v>718.1666666666664</v>
      </c>
      <c r="K145" s="122">
        <v>698.6</v>
      </c>
      <c r="L145" s="122">
        <v>682.2</v>
      </c>
      <c r="M145" s="122">
        <v>13.43445</v>
      </c>
    </row>
    <row r="146" spans="1:13">
      <c r="A146" s="66">
        <v>137</v>
      </c>
      <c r="B146" s="122" t="s">
        <v>116</v>
      </c>
      <c r="C146" s="122">
        <v>111.75</v>
      </c>
      <c r="D146" s="123">
        <v>111.33333333333333</v>
      </c>
      <c r="E146" s="123">
        <v>109.91666666666666</v>
      </c>
      <c r="F146" s="123">
        <v>108.08333333333333</v>
      </c>
      <c r="G146" s="123">
        <v>106.66666666666666</v>
      </c>
      <c r="H146" s="123">
        <v>113.16666666666666</v>
      </c>
      <c r="I146" s="123">
        <v>114.58333333333331</v>
      </c>
      <c r="J146" s="123">
        <v>116.41666666666666</v>
      </c>
      <c r="K146" s="122">
        <v>112.75</v>
      </c>
      <c r="L146" s="122">
        <v>109.5</v>
      </c>
      <c r="M146" s="122">
        <v>39.76952</v>
      </c>
    </row>
    <row r="147" spans="1:13">
      <c r="A147" s="66">
        <v>138</v>
      </c>
      <c r="B147" s="122" t="s">
        <v>201</v>
      </c>
      <c r="C147" s="122">
        <v>921.65</v>
      </c>
      <c r="D147" s="123">
        <v>922.55000000000007</v>
      </c>
      <c r="E147" s="123">
        <v>905.10000000000014</v>
      </c>
      <c r="F147" s="123">
        <v>888.55000000000007</v>
      </c>
      <c r="G147" s="123">
        <v>871.10000000000014</v>
      </c>
      <c r="H147" s="123">
        <v>939.10000000000014</v>
      </c>
      <c r="I147" s="123">
        <v>956.55000000000018</v>
      </c>
      <c r="J147" s="123">
        <v>973.10000000000014</v>
      </c>
      <c r="K147" s="122">
        <v>940</v>
      </c>
      <c r="L147" s="122">
        <v>906</v>
      </c>
      <c r="M147" s="122">
        <v>2.2730299999999999</v>
      </c>
    </row>
    <row r="148" spans="1:13">
      <c r="A148" s="66">
        <v>139</v>
      </c>
      <c r="B148" s="122" t="s">
        <v>1188</v>
      </c>
      <c r="C148" s="122">
        <v>595.20000000000005</v>
      </c>
      <c r="D148" s="123">
        <v>595.30000000000007</v>
      </c>
      <c r="E148" s="123">
        <v>585.50000000000011</v>
      </c>
      <c r="F148" s="123">
        <v>575.80000000000007</v>
      </c>
      <c r="G148" s="123">
        <v>566.00000000000011</v>
      </c>
      <c r="H148" s="123">
        <v>605.00000000000011</v>
      </c>
      <c r="I148" s="123">
        <v>614.80000000000007</v>
      </c>
      <c r="J148" s="123">
        <v>624.50000000000011</v>
      </c>
      <c r="K148" s="122">
        <v>605.1</v>
      </c>
      <c r="L148" s="122">
        <v>585.6</v>
      </c>
      <c r="M148" s="122">
        <v>8.6834000000000007</v>
      </c>
    </row>
    <row r="149" spans="1:13">
      <c r="A149" s="66">
        <v>140</v>
      </c>
      <c r="B149" s="122" t="s">
        <v>367</v>
      </c>
      <c r="C149" s="122">
        <v>510.65</v>
      </c>
      <c r="D149" s="123">
        <v>509.01666666666665</v>
      </c>
      <c r="E149" s="123">
        <v>506.63333333333333</v>
      </c>
      <c r="F149" s="123">
        <v>502.61666666666667</v>
      </c>
      <c r="G149" s="123">
        <v>500.23333333333335</v>
      </c>
      <c r="H149" s="123">
        <v>513.0333333333333</v>
      </c>
      <c r="I149" s="123">
        <v>515.41666666666663</v>
      </c>
      <c r="J149" s="123">
        <v>519.43333333333328</v>
      </c>
      <c r="K149" s="122">
        <v>511.4</v>
      </c>
      <c r="L149" s="122">
        <v>505</v>
      </c>
      <c r="M149" s="122">
        <v>1.20072</v>
      </c>
    </row>
    <row r="150" spans="1:13">
      <c r="A150" s="66">
        <v>141</v>
      </c>
      <c r="B150" s="122" t="s">
        <v>360</v>
      </c>
      <c r="C150" s="122">
        <v>48</v>
      </c>
      <c r="D150" s="123">
        <v>48.466666666666669</v>
      </c>
      <c r="E150" s="123">
        <v>47.183333333333337</v>
      </c>
      <c r="F150" s="123">
        <v>46.366666666666667</v>
      </c>
      <c r="G150" s="123">
        <v>45.083333333333336</v>
      </c>
      <c r="H150" s="123">
        <v>49.283333333333339</v>
      </c>
      <c r="I150" s="123">
        <v>50.56666666666667</v>
      </c>
      <c r="J150" s="123">
        <v>51.38333333333334</v>
      </c>
      <c r="K150" s="122">
        <v>49.75</v>
      </c>
      <c r="L150" s="122">
        <v>47.65</v>
      </c>
      <c r="M150" s="122">
        <v>147.85355999999999</v>
      </c>
    </row>
    <row r="151" spans="1:13">
      <c r="A151" s="66">
        <v>142</v>
      </c>
      <c r="B151" s="122" t="s">
        <v>118</v>
      </c>
      <c r="C151" s="122">
        <v>22.4</v>
      </c>
      <c r="D151" s="123">
        <v>22.633333333333336</v>
      </c>
      <c r="E151" s="123">
        <v>21.866666666666674</v>
      </c>
      <c r="F151" s="123">
        <v>21.333333333333339</v>
      </c>
      <c r="G151" s="123">
        <v>20.566666666666677</v>
      </c>
      <c r="H151" s="123">
        <v>23.166666666666671</v>
      </c>
      <c r="I151" s="123">
        <v>23.93333333333333</v>
      </c>
      <c r="J151" s="123">
        <v>24.466666666666669</v>
      </c>
      <c r="K151" s="122">
        <v>23.4</v>
      </c>
      <c r="L151" s="122">
        <v>22.1</v>
      </c>
      <c r="M151" s="122">
        <v>26.60276</v>
      </c>
    </row>
    <row r="152" spans="1:13">
      <c r="A152" s="66">
        <v>143</v>
      </c>
      <c r="B152" s="122" t="s">
        <v>119</v>
      </c>
      <c r="C152" s="122">
        <v>108.45</v>
      </c>
      <c r="D152" s="123">
        <v>109.55</v>
      </c>
      <c r="E152" s="123">
        <v>106.6</v>
      </c>
      <c r="F152" s="123">
        <v>104.75</v>
      </c>
      <c r="G152" s="123">
        <v>101.8</v>
      </c>
      <c r="H152" s="123">
        <v>111.39999999999999</v>
      </c>
      <c r="I152" s="123">
        <v>114.35000000000001</v>
      </c>
      <c r="J152" s="123">
        <v>116.19999999999999</v>
      </c>
      <c r="K152" s="122">
        <v>112.5</v>
      </c>
      <c r="L152" s="122">
        <v>107.7</v>
      </c>
      <c r="M152" s="122">
        <v>39.085659999999997</v>
      </c>
    </row>
    <row r="153" spans="1:13">
      <c r="A153" s="66">
        <v>144</v>
      </c>
      <c r="B153" s="122" t="s">
        <v>120</v>
      </c>
      <c r="C153" s="122">
        <v>129.75</v>
      </c>
      <c r="D153" s="123">
        <v>130.33333333333334</v>
      </c>
      <c r="E153" s="123">
        <v>127.81666666666669</v>
      </c>
      <c r="F153" s="123">
        <v>125.88333333333335</v>
      </c>
      <c r="G153" s="123">
        <v>123.3666666666667</v>
      </c>
      <c r="H153" s="123">
        <v>132.26666666666668</v>
      </c>
      <c r="I153" s="123">
        <v>134.78333333333333</v>
      </c>
      <c r="J153" s="123">
        <v>136.71666666666667</v>
      </c>
      <c r="K153" s="122">
        <v>132.85</v>
      </c>
      <c r="L153" s="122">
        <v>128.4</v>
      </c>
      <c r="M153" s="122">
        <v>293.37351000000001</v>
      </c>
    </row>
    <row r="154" spans="1:13">
      <c r="A154" s="66">
        <v>145</v>
      </c>
      <c r="B154" s="122" t="s">
        <v>1203</v>
      </c>
      <c r="C154" s="122">
        <v>45</v>
      </c>
      <c r="D154" s="123">
        <v>45.216666666666669</v>
      </c>
      <c r="E154" s="123">
        <v>44.433333333333337</v>
      </c>
      <c r="F154" s="123">
        <v>43.866666666666667</v>
      </c>
      <c r="G154" s="123">
        <v>43.083333333333336</v>
      </c>
      <c r="H154" s="123">
        <v>45.783333333333339</v>
      </c>
      <c r="I154" s="123">
        <v>46.56666666666667</v>
      </c>
      <c r="J154" s="123">
        <v>47.13333333333334</v>
      </c>
      <c r="K154" s="122">
        <v>46</v>
      </c>
      <c r="L154" s="122">
        <v>44.65</v>
      </c>
      <c r="M154" s="122">
        <v>87.896469999999994</v>
      </c>
    </row>
    <row r="155" spans="1:13">
      <c r="A155" s="66">
        <v>146</v>
      </c>
      <c r="B155" s="122" t="s">
        <v>1254</v>
      </c>
      <c r="C155" s="122">
        <v>545.54999999999995</v>
      </c>
      <c r="D155" s="123">
        <v>539.58333333333337</v>
      </c>
      <c r="E155" s="123">
        <v>521.16666666666674</v>
      </c>
      <c r="F155" s="123">
        <v>496.78333333333342</v>
      </c>
      <c r="G155" s="123">
        <v>478.36666666666679</v>
      </c>
      <c r="H155" s="123">
        <v>563.9666666666667</v>
      </c>
      <c r="I155" s="123">
        <v>582.38333333333344</v>
      </c>
      <c r="J155" s="123">
        <v>606.76666666666665</v>
      </c>
      <c r="K155" s="122">
        <v>558</v>
      </c>
      <c r="L155" s="122">
        <v>515.20000000000005</v>
      </c>
      <c r="M155" s="122">
        <v>8.8438599999999994</v>
      </c>
    </row>
    <row r="156" spans="1:13">
      <c r="A156" s="66">
        <v>147</v>
      </c>
      <c r="B156" s="122" t="s">
        <v>122</v>
      </c>
      <c r="C156" s="122">
        <v>143.85</v>
      </c>
      <c r="D156" s="123">
        <v>143.35</v>
      </c>
      <c r="E156" s="123">
        <v>141.89999999999998</v>
      </c>
      <c r="F156" s="123">
        <v>139.94999999999999</v>
      </c>
      <c r="G156" s="123">
        <v>138.49999999999997</v>
      </c>
      <c r="H156" s="123">
        <v>145.29999999999998</v>
      </c>
      <c r="I156" s="123">
        <v>146.74999999999997</v>
      </c>
      <c r="J156" s="123">
        <v>148.69999999999999</v>
      </c>
      <c r="K156" s="122">
        <v>144.80000000000001</v>
      </c>
      <c r="L156" s="122">
        <v>141.4</v>
      </c>
      <c r="M156" s="122">
        <v>280.0478</v>
      </c>
    </row>
    <row r="157" spans="1:13">
      <c r="A157" s="66">
        <v>148</v>
      </c>
      <c r="B157" s="122" t="s">
        <v>202</v>
      </c>
      <c r="C157" s="122">
        <v>155.9</v>
      </c>
      <c r="D157" s="123">
        <v>155.96666666666667</v>
      </c>
      <c r="E157" s="123">
        <v>154.58333333333334</v>
      </c>
      <c r="F157" s="123">
        <v>153.26666666666668</v>
      </c>
      <c r="G157" s="123">
        <v>151.88333333333335</v>
      </c>
      <c r="H157" s="123">
        <v>157.28333333333333</v>
      </c>
      <c r="I157" s="123">
        <v>158.66666666666666</v>
      </c>
      <c r="J157" s="123">
        <v>159.98333333333332</v>
      </c>
      <c r="K157" s="122">
        <v>157.35</v>
      </c>
      <c r="L157" s="122">
        <v>154.65</v>
      </c>
      <c r="M157" s="122">
        <v>39.005240000000001</v>
      </c>
    </row>
    <row r="158" spans="1:13">
      <c r="A158" s="66">
        <v>149</v>
      </c>
      <c r="B158" s="122" t="s">
        <v>121</v>
      </c>
      <c r="C158" s="122">
        <v>3297.95</v>
      </c>
      <c r="D158" s="123">
        <v>3285.2999999999997</v>
      </c>
      <c r="E158" s="123">
        <v>3255.5499999999993</v>
      </c>
      <c r="F158" s="123">
        <v>3213.1499999999996</v>
      </c>
      <c r="G158" s="123">
        <v>3183.3999999999992</v>
      </c>
      <c r="H158" s="123">
        <v>3327.6999999999994</v>
      </c>
      <c r="I158" s="123">
        <v>3357.4500000000003</v>
      </c>
      <c r="J158" s="123">
        <v>3399.8499999999995</v>
      </c>
      <c r="K158" s="122">
        <v>3315.05</v>
      </c>
      <c r="L158" s="122">
        <v>3242.9</v>
      </c>
      <c r="M158" s="122">
        <v>0.31481999999999999</v>
      </c>
    </row>
    <row r="159" spans="1:13">
      <c r="A159" s="66">
        <v>150</v>
      </c>
      <c r="B159" s="122" t="s">
        <v>1308</v>
      </c>
      <c r="C159" s="122">
        <v>1094.8499999999999</v>
      </c>
      <c r="D159" s="123">
        <v>1100.4666666666667</v>
      </c>
      <c r="E159" s="123">
        <v>1081.5333333333333</v>
      </c>
      <c r="F159" s="123">
        <v>1068.2166666666667</v>
      </c>
      <c r="G159" s="123">
        <v>1049.2833333333333</v>
      </c>
      <c r="H159" s="123">
        <v>1113.7833333333333</v>
      </c>
      <c r="I159" s="123">
        <v>1132.7166666666667</v>
      </c>
      <c r="J159" s="123">
        <v>1146.0333333333333</v>
      </c>
      <c r="K159" s="122">
        <v>1119.4000000000001</v>
      </c>
      <c r="L159" s="122">
        <v>1087.1500000000001</v>
      </c>
      <c r="M159" s="122">
        <v>3.2773400000000001</v>
      </c>
    </row>
    <row r="160" spans="1:13">
      <c r="A160" s="66">
        <v>151</v>
      </c>
      <c r="B160" s="122" t="s">
        <v>1879</v>
      </c>
      <c r="C160" s="122">
        <v>702.05</v>
      </c>
      <c r="D160" s="123">
        <v>704.69999999999993</v>
      </c>
      <c r="E160" s="123">
        <v>695.39999999999986</v>
      </c>
      <c r="F160" s="123">
        <v>688.74999999999989</v>
      </c>
      <c r="G160" s="123">
        <v>679.44999999999982</v>
      </c>
      <c r="H160" s="123">
        <v>711.34999999999991</v>
      </c>
      <c r="I160" s="123">
        <v>720.64999999999986</v>
      </c>
      <c r="J160" s="123">
        <v>727.3</v>
      </c>
      <c r="K160" s="122">
        <v>714</v>
      </c>
      <c r="L160" s="122">
        <v>698.05</v>
      </c>
      <c r="M160" s="122">
        <v>0.92442999999999997</v>
      </c>
    </row>
    <row r="161" spans="1:13">
      <c r="A161" s="66">
        <v>152</v>
      </c>
      <c r="B161" s="122" t="s">
        <v>226</v>
      </c>
      <c r="C161" s="122">
        <v>19040.7</v>
      </c>
      <c r="D161" s="123">
        <v>19124.733333333334</v>
      </c>
      <c r="E161" s="123">
        <v>18679.466666666667</v>
      </c>
      <c r="F161" s="123">
        <v>18318.233333333334</v>
      </c>
      <c r="G161" s="123">
        <v>17872.966666666667</v>
      </c>
      <c r="H161" s="123">
        <v>19485.966666666667</v>
      </c>
      <c r="I161" s="123">
        <v>19931.233333333337</v>
      </c>
      <c r="J161" s="123">
        <v>20292.466666666667</v>
      </c>
      <c r="K161" s="122">
        <v>19570</v>
      </c>
      <c r="L161" s="122">
        <v>18763.5</v>
      </c>
      <c r="M161" s="122">
        <v>0.64956999999999998</v>
      </c>
    </row>
    <row r="162" spans="1:13">
      <c r="A162" s="66">
        <v>153</v>
      </c>
      <c r="B162" s="122" t="s">
        <v>124</v>
      </c>
      <c r="C162" s="122">
        <v>232.3</v>
      </c>
      <c r="D162" s="123">
        <v>233.5</v>
      </c>
      <c r="E162" s="123">
        <v>230.45</v>
      </c>
      <c r="F162" s="123">
        <v>228.6</v>
      </c>
      <c r="G162" s="123">
        <v>225.54999999999998</v>
      </c>
      <c r="H162" s="123">
        <v>235.35</v>
      </c>
      <c r="I162" s="123">
        <v>238.4</v>
      </c>
      <c r="J162" s="123">
        <v>240.25</v>
      </c>
      <c r="K162" s="122">
        <v>236.55</v>
      </c>
      <c r="L162" s="122">
        <v>231.65</v>
      </c>
      <c r="M162" s="122">
        <v>36.994520000000001</v>
      </c>
    </row>
    <row r="163" spans="1:13">
      <c r="A163" s="66">
        <v>154</v>
      </c>
      <c r="B163" s="122" t="s">
        <v>1297</v>
      </c>
      <c r="C163" s="122">
        <v>3174.05</v>
      </c>
      <c r="D163" s="123">
        <v>3172.9</v>
      </c>
      <c r="E163" s="123">
        <v>3148.8500000000004</v>
      </c>
      <c r="F163" s="123">
        <v>3123.65</v>
      </c>
      <c r="G163" s="123">
        <v>3099.6000000000004</v>
      </c>
      <c r="H163" s="123">
        <v>3198.1000000000004</v>
      </c>
      <c r="I163" s="123">
        <v>3222.1500000000005</v>
      </c>
      <c r="J163" s="123">
        <v>3247.3500000000004</v>
      </c>
      <c r="K163" s="122">
        <v>3196.95</v>
      </c>
      <c r="L163" s="122">
        <v>3147.7</v>
      </c>
      <c r="M163" s="122">
        <v>0.11828</v>
      </c>
    </row>
    <row r="164" spans="1:13">
      <c r="A164" s="66">
        <v>155</v>
      </c>
      <c r="B164" s="122" t="s">
        <v>203</v>
      </c>
      <c r="C164" s="122">
        <v>1234.55</v>
      </c>
      <c r="D164" s="123">
        <v>1232.9333333333334</v>
      </c>
      <c r="E164" s="123">
        <v>1221.6166666666668</v>
      </c>
      <c r="F164" s="123">
        <v>1208.6833333333334</v>
      </c>
      <c r="G164" s="123">
        <v>1197.3666666666668</v>
      </c>
      <c r="H164" s="123">
        <v>1245.8666666666668</v>
      </c>
      <c r="I164" s="123">
        <v>1257.1833333333334</v>
      </c>
      <c r="J164" s="123">
        <v>1270.1166666666668</v>
      </c>
      <c r="K164" s="122">
        <v>1244.25</v>
      </c>
      <c r="L164" s="122">
        <v>1220</v>
      </c>
      <c r="M164" s="122">
        <v>5.2905300000000004</v>
      </c>
    </row>
    <row r="165" spans="1:13">
      <c r="A165" s="66">
        <v>156</v>
      </c>
      <c r="B165" s="122" t="s">
        <v>204</v>
      </c>
      <c r="C165" s="122">
        <v>1751</v>
      </c>
      <c r="D165" s="123">
        <v>1760.2666666666667</v>
      </c>
      <c r="E165" s="123">
        <v>1716.7333333333333</v>
      </c>
      <c r="F165" s="123">
        <v>1682.4666666666667</v>
      </c>
      <c r="G165" s="123">
        <v>1638.9333333333334</v>
      </c>
      <c r="H165" s="123">
        <v>1794.5333333333333</v>
      </c>
      <c r="I165" s="123">
        <v>1838.0666666666666</v>
      </c>
      <c r="J165" s="123">
        <v>1872.3333333333333</v>
      </c>
      <c r="K165" s="122">
        <v>1803.8</v>
      </c>
      <c r="L165" s="122">
        <v>1726</v>
      </c>
      <c r="M165" s="122">
        <v>11.87078</v>
      </c>
    </row>
    <row r="166" spans="1:13">
      <c r="A166" s="66">
        <v>157</v>
      </c>
      <c r="B166" s="122" t="s">
        <v>125</v>
      </c>
      <c r="C166" s="122">
        <v>112.2</v>
      </c>
      <c r="D166" s="123">
        <v>111.88333333333334</v>
      </c>
      <c r="E166" s="123">
        <v>110.61666666666667</v>
      </c>
      <c r="F166" s="123">
        <v>109.03333333333333</v>
      </c>
      <c r="G166" s="123">
        <v>107.76666666666667</v>
      </c>
      <c r="H166" s="123">
        <v>113.46666666666668</v>
      </c>
      <c r="I166" s="123">
        <v>114.73333333333336</v>
      </c>
      <c r="J166" s="123">
        <v>116.31666666666669</v>
      </c>
      <c r="K166" s="122">
        <v>113.15</v>
      </c>
      <c r="L166" s="122">
        <v>110.3</v>
      </c>
      <c r="M166" s="122">
        <v>139.49637000000001</v>
      </c>
    </row>
    <row r="167" spans="1:13">
      <c r="A167" s="66">
        <v>158</v>
      </c>
      <c r="B167" s="122" t="s">
        <v>127</v>
      </c>
      <c r="C167" s="122">
        <v>213.15</v>
      </c>
      <c r="D167" s="123">
        <v>212.46666666666667</v>
      </c>
      <c r="E167" s="123">
        <v>210.53333333333333</v>
      </c>
      <c r="F167" s="123">
        <v>207.91666666666666</v>
      </c>
      <c r="G167" s="123">
        <v>205.98333333333332</v>
      </c>
      <c r="H167" s="123">
        <v>215.08333333333334</v>
      </c>
      <c r="I167" s="123">
        <v>217.01666666666668</v>
      </c>
      <c r="J167" s="123">
        <v>219.63333333333335</v>
      </c>
      <c r="K167" s="122">
        <v>214.4</v>
      </c>
      <c r="L167" s="122">
        <v>209.85</v>
      </c>
      <c r="M167" s="122">
        <v>157.98250999999999</v>
      </c>
    </row>
    <row r="168" spans="1:13">
      <c r="A168" s="66">
        <v>159</v>
      </c>
      <c r="B168" s="122" t="s">
        <v>1334</v>
      </c>
      <c r="C168" s="122">
        <v>268.45</v>
      </c>
      <c r="D168" s="123">
        <v>267.58333333333331</v>
      </c>
      <c r="E168" s="123">
        <v>260.16666666666663</v>
      </c>
      <c r="F168" s="123">
        <v>251.88333333333333</v>
      </c>
      <c r="G168" s="123">
        <v>244.46666666666664</v>
      </c>
      <c r="H168" s="123">
        <v>275.86666666666662</v>
      </c>
      <c r="I168" s="123">
        <v>283.28333333333325</v>
      </c>
      <c r="J168" s="123">
        <v>291.56666666666661</v>
      </c>
      <c r="K168" s="122">
        <v>275</v>
      </c>
      <c r="L168" s="122">
        <v>259.3</v>
      </c>
      <c r="M168" s="122">
        <v>2.9655499999999999</v>
      </c>
    </row>
    <row r="169" spans="1:13">
      <c r="A169" s="66">
        <v>160</v>
      </c>
      <c r="B169" s="122" t="s">
        <v>205</v>
      </c>
      <c r="C169" s="122">
        <v>10692.05</v>
      </c>
      <c r="D169" s="123">
        <v>10628.633333333333</v>
      </c>
      <c r="E169" s="123">
        <v>10557.266666666666</v>
      </c>
      <c r="F169" s="123">
        <v>10422.483333333334</v>
      </c>
      <c r="G169" s="123">
        <v>10351.116666666667</v>
      </c>
      <c r="H169" s="123">
        <v>10763.416666666666</v>
      </c>
      <c r="I169" s="123">
        <v>10834.783333333331</v>
      </c>
      <c r="J169" s="123">
        <v>10969.566666666666</v>
      </c>
      <c r="K169" s="122">
        <v>10700</v>
      </c>
      <c r="L169" s="122">
        <v>10493.85</v>
      </c>
      <c r="M169" s="122">
        <v>1.0840000000000001E-2</v>
      </c>
    </row>
    <row r="170" spans="1:13">
      <c r="A170" s="66">
        <v>161</v>
      </c>
      <c r="B170" s="122" t="s">
        <v>126</v>
      </c>
      <c r="C170" s="122">
        <v>66.05</v>
      </c>
      <c r="D170" s="123">
        <v>66.88333333333334</v>
      </c>
      <c r="E170" s="123">
        <v>64.76666666666668</v>
      </c>
      <c r="F170" s="123">
        <v>63.483333333333334</v>
      </c>
      <c r="G170" s="123">
        <v>61.366666666666674</v>
      </c>
      <c r="H170" s="123">
        <v>68.166666666666686</v>
      </c>
      <c r="I170" s="123">
        <v>70.283333333333331</v>
      </c>
      <c r="J170" s="123">
        <v>71.566666666666691</v>
      </c>
      <c r="K170" s="122">
        <v>69</v>
      </c>
      <c r="L170" s="122">
        <v>65.599999999999994</v>
      </c>
      <c r="M170" s="122">
        <v>258.00387000000001</v>
      </c>
    </row>
    <row r="171" spans="1:13">
      <c r="A171" s="66">
        <v>162</v>
      </c>
      <c r="B171" s="122" t="s">
        <v>1813</v>
      </c>
      <c r="C171" s="122">
        <v>445.8</v>
      </c>
      <c r="D171" s="123">
        <v>448.2833333333333</v>
      </c>
      <c r="E171" s="123">
        <v>438.56666666666661</v>
      </c>
      <c r="F171" s="123">
        <v>431.33333333333331</v>
      </c>
      <c r="G171" s="123">
        <v>421.61666666666662</v>
      </c>
      <c r="H171" s="123">
        <v>455.51666666666659</v>
      </c>
      <c r="I171" s="123">
        <v>465.23333333333329</v>
      </c>
      <c r="J171" s="123">
        <v>472.46666666666658</v>
      </c>
      <c r="K171" s="122">
        <v>458</v>
      </c>
      <c r="L171" s="122">
        <v>441.05</v>
      </c>
      <c r="M171" s="122">
        <v>1.9818100000000001</v>
      </c>
    </row>
    <row r="172" spans="1:13">
      <c r="A172" s="66">
        <v>163</v>
      </c>
      <c r="B172" s="122" t="s">
        <v>1843</v>
      </c>
      <c r="C172" s="122">
        <v>454.95</v>
      </c>
      <c r="D172" s="123">
        <v>454.2833333333333</v>
      </c>
      <c r="E172" s="123">
        <v>445.01666666666659</v>
      </c>
      <c r="F172" s="123">
        <v>435.08333333333331</v>
      </c>
      <c r="G172" s="123">
        <v>425.81666666666661</v>
      </c>
      <c r="H172" s="123">
        <v>464.21666666666658</v>
      </c>
      <c r="I172" s="123">
        <v>473.48333333333323</v>
      </c>
      <c r="J172" s="123">
        <v>483.41666666666657</v>
      </c>
      <c r="K172" s="122">
        <v>463.55</v>
      </c>
      <c r="L172" s="122">
        <v>444.35</v>
      </c>
      <c r="M172" s="122">
        <v>88.011610000000005</v>
      </c>
    </row>
    <row r="173" spans="1:13">
      <c r="A173" s="66">
        <v>164</v>
      </c>
      <c r="B173" s="122" t="s">
        <v>130</v>
      </c>
      <c r="C173" s="122">
        <v>146.5</v>
      </c>
      <c r="D173" s="123">
        <v>145.54999999999998</v>
      </c>
      <c r="E173" s="123">
        <v>144.14999999999998</v>
      </c>
      <c r="F173" s="123">
        <v>141.79999999999998</v>
      </c>
      <c r="G173" s="123">
        <v>140.39999999999998</v>
      </c>
      <c r="H173" s="123">
        <v>147.89999999999998</v>
      </c>
      <c r="I173" s="123">
        <v>149.30000000000001</v>
      </c>
      <c r="J173" s="123">
        <v>151.64999999999998</v>
      </c>
      <c r="K173" s="122">
        <v>146.94999999999999</v>
      </c>
      <c r="L173" s="122">
        <v>143.19999999999999</v>
      </c>
      <c r="M173" s="122">
        <v>58.438310000000001</v>
      </c>
    </row>
    <row r="174" spans="1:13">
      <c r="A174" s="66">
        <v>165</v>
      </c>
      <c r="B174" s="122" t="s">
        <v>1346</v>
      </c>
      <c r="C174" s="122">
        <v>711.35</v>
      </c>
      <c r="D174" s="123">
        <v>704.56666666666661</v>
      </c>
      <c r="E174" s="123">
        <v>691.53333333333319</v>
      </c>
      <c r="F174" s="123">
        <v>671.71666666666658</v>
      </c>
      <c r="G174" s="123">
        <v>658.68333333333317</v>
      </c>
      <c r="H174" s="123">
        <v>724.38333333333321</v>
      </c>
      <c r="I174" s="123">
        <v>737.41666666666652</v>
      </c>
      <c r="J174" s="123">
        <v>757.23333333333323</v>
      </c>
      <c r="K174" s="122">
        <v>717.6</v>
      </c>
      <c r="L174" s="122">
        <v>684.75</v>
      </c>
      <c r="M174" s="122">
        <v>2.3119800000000001</v>
      </c>
    </row>
    <row r="175" spans="1:13">
      <c r="A175" s="66">
        <v>166</v>
      </c>
      <c r="B175" s="122" t="s">
        <v>131</v>
      </c>
      <c r="C175" s="122">
        <v>50.1</v>
      </c>
      <c r="D175" s="123">
        <v>51.533333333333331</v>
      </c>
      <c r="E175" s="123">
        <v>48.216666666666661</v>
      </c>
      <c r="F175" s="123">
        <v>46.333333333333329</v>
      </c>
      <c r="G175" s="123">
        <v>43.016666666666659</v>
      </c>
      <c r="H175" s="123">
        <v>53.416666666666664</v>
      </c>
      <c r="I175" s="123">
        <v>56.733333333333327</v>
      </c>
      <c r="J175" s="123">
        <v>58.616666666666667</v>
      </c>
      <c r="K175" s="122">
        <v>54.85</v>
      </c>
      <c r="L175" s="122">
        <v>49.65</v>
      </c>
      <c r="M175" s="122">
        <v>335.85633000000001</v>
      </c>
    </row>
    <row r="176" spans="1:13">
      <c r="A176" s="66">
        <v>167</v>
      </c>
      <c r="B176" s="122" t="s">
        <v>132</v>
      </c>
      <c r="C176" s="122">
        <v>1231.5</v>
      </c>
      <c r="D176" s="123">
        <v>1242.5166666666667</v>
      </c>
      <c r="E176" s="123">
        <v>1215.9833333333333</v>
      </c>
      <c r="F176" s="123">
        <v>1200.4666666666667</v>
      </c>
      <c r="G176" s="123">
        <v>1173.9333333333334</v>
      </c>
      <c r="H176" s="123">
        <v>1258.0333333333333</v>
      </c>
      <c r="I176" s="123">
        <v>1284.5666666666666</v>
      </c>
      <c r="J176" s="123">
        <v>1300.0833333333333</v>
      </c>
      <c r="K176" s="122">
        <v>1269.05</v>
      </c>
      <c r="L176" s="122">
        <v>1227</v>
      </c>
      <c r="M176" s="122">
        <v>99.685450000000003</v>
      </c>
    </row>
    <row r="177" spans="1:13">
      <c r="A177" s="66">
        <v>168</v>
      </c>
      <c r="B177" s="122" t="s">
        <v>133</v>
      </c>
      <c r="C177" s="122">
        <v>47.15</v>
      </c>
      <c r="D177" s="123">
        <v>47.466666666666661</v>
      </c>
      <c r="E177" s="123">
        <v>43.98333333333332</v>
      </c>
      <c r="F177" s="123">
        <v>40.816666666666656</v>
      </c>
      <c r="G177" s="123">
        <v>37.333333333333314</v>
      </c>
      <c r="H177" s="123">
        <v>50.633333333333326</v>
      </c>
      <c r="I177" s="123">
        <v>54.11666666666666</v>
      </c>
      <c r="J177" s="123">
        <v>57.283333333333331</v>
      </c>
      <c r="K177" s="122">
        <v>50.95</v>
      </c>
      <c r="L177" s="122">
        <v>44.3</v>
      </c>
      <c r="M177" s="122">
        <v>511.18466999999998</v>
      </c>
    </row>
    <row r="178" spans="1:13">
      <c r="A178" s="66">
        <v>169</v>
      </c>
      <c r="B178" s="122" t="s">
        <v>134</v>
      </c>
      <c r="C178" s="122">
        <v>3.6</v>
      </c>
      <c r="D178" s="123">
        <v>3.6333333333333329</v>
      </c>
      <c r="E178" s="123">
        <v>3.5166666666666657</v>
      </c>
      <c r="F178" s="123">
        <v>3.4333333333333327</v>
      </c>
      <c r="G178" s="123">
        <v>3.3166666666666655</v>
      </c>
      <c r="H178" s="123">
        <v>3.7166666666666659</v>
      </c>
      <c r="I178" s="123">
        <v>3.833333333333333</v>
      </c>
      <c r="J178" s="123">
        <v>3.9166666666666661</v>
      </c>
      <c r="K178" s="122">
        <v>3.75</v>
      </c>
      <c r="L178" s="122">
        <v>3.55</v>
      </c>
      <c r="M178" s="122">
        <v>142.54685000000001</v>
      </c>
    </row>
    <row r="179" spans="1:13">
      <c r="A179" s="66">
        <v>170</v>
      </c>
      <c r="B179" s="122" t="s">
        <v>2150</v>
      </c>
      <c r="C179" s="122">
        <v>797.4</v>
      </c>
      <c r="D179" s="123">
        <v>788.81666666666661</v>
      </c>
      <c r="E179" s="123">
        <v>777.63333333333321</v>
      </c>
      <c r="F179" s="123">
        <v>757.86666666666656</v>
      </c>
      <c r="G179" s="123">
        <v>746.68333333333317</v>
      </c>
      <c r="H179" s="123">
        <v>808.58333333333326</v>
      </c>
      <c r="I179" s="123">
        <v>819.76666666666665</v>
      </c>
      <c r="J179" s="123">
        <v>839.5333333333333</v>
      </c>
      <c r="K179" s="122">
        <v>800</v>
      </c>
      <c r="L179" s="122">
        <v>769.05</v>
      </c>
      <c r="M179" s="122">
        <v>8.923</v>
      </c>
    </row>
    <row r="180" spans="1:13">
      <c r="A180" s="66">
        <v>171</v>
      </c>
      <c r="B180" s="122" t="s">
        <v>225</v>
      </c>
      <c r="C180" s="122">
        <v>2655.4</v>
      </c>
      <c r="D180" s="123">
        <v>2665.5</v>
      </c>
      <c r="E180" s="123">
        <v>2631</v>
      </c>
      <c r="F180" s="123">
        <v>2606.6</v>
      </c>
      <c r="G180" s="123">
        <v>2572.1</v>
      </c>
      <c r="H180" s="123">
        <v>2689.9</v>
      </c>
      <c r="I180" s="123">
        <v>2724.4</v>
      </c>
      <c r="J180" s="123">
        <v>2748.8</v>
      </c>
      <c r="K180" s="122">
        <v>2700</v>
      </c>
      <c r="L180" s="122">
        <v>2641.1</v>
      </c>
      <c r="M180" s="122">
        <v>1.3234600000000001</v>
      </c>
    </row>
    <row r="181" spans="1:13">
      <c r="A181" s="66">
        <v>172</v>
      </c>
      <c r="B181" s="122" t="s">
        <v>207</v>
      </c>
      <c r="C181" s="122">
        <v>21189.55</v>
      </c>
      <c r="D181" s="123">
        <v>20995.850000000002</v>
      </c>
      <c r="E181" s="123">
        <v>20696.700000000004</v>
      </c>
      <c r="F181" s="123">
        <v>20203.850000000002</v>
      </c>
      <c r="G181" s="123">
        <v>19904.700000000004</v>
      </c>
      <c r="H181" s="123">
        <v>21488.700000000004</v>
      </c>
      <c r="I181" s="123">
        <v>21787.850000000006</v>
      </c>
      <c r="J181" s="123">
        <v>22280.700000000004</v>
      </c>
      <c r="K181" s="122">
        <v>21295</v>
      </c>
      <c r="L181" s="122">
        <v>20503</v>
      </c>
      <c r="M181" s="122">
        <v>0.24595</v>
      </c>
    </row>
    <row r="182" spans="1:13">
      <c r="A182" s="66">
        <v>173</v>
      </c>
      <c r="B182" s="122" t="s">
        <v>138</v>
      </c>
      <c r="C182" s="122">
        <v>986.35</v>
      </c>
      <c r="D182" s="123">
        <v>985.44999999999993</v>
      </c>
      <c r="E182" s="123">
        <v>955.89999999999986</v>
      </c>
      <c r="F182" s="123">
        <v>925.44999999999993</v>
      </c>
      <c r="G182" s="123">
        <v>895.89999999999986</v>
      </c>
      <c r="H182" s="123">
        <v>1015.8999999999999</v>
      </c>
      <c r="I182" s="123">
        <v>1045.4499999999998</v>
      </c>
      <c r="J182" s="123">
        <v>1075.8999999999999</v>
      </c>
      <c r="K182" s="122">
        <v>1015</v>
      </c>
      <c r="L182" s="122">
        <v>955</v>
      </c>
      <c r="M182" s="122">
        <v>103.31032999999999</v>
      </c>
    </row>
    <row r="183" spans="1:13">
      <c r="A183" s="66">
        <v>174</v>
      </c>
      <c r="B183" s="122" t="s">
        <v>137</v>
      </c>
      <c r="C183" s="122">
        <v>1171.5999999999999</v>
      </c>
      <c r="D183" s="123">
        <v>1179.75</v>
      </c>
      <c r="E183" s="123">
        <v>1159.5</v>
      </c>
      <c r="F183" s="123">
        <v>1147.4000000000001</v>
      </c>
      <c r="G183" s="123">
        <v>1127.1500000000001</v>
      </c>
      <c r="H183" s="123">
        <v>1191.8499999999999</v>
      </c>
      <c r="I183" s="123">
        <v>1212.0999999999999</v>
      </c>
      <c r="J183" s="123">
        <v>1224.1999999999998</v>
      </c>
      <c r="K183" s="122">
        <v>1200</v>
      </c>
      <c r="L183" s="122">
        <v>1167.6500000000001</v>
      </c>
      <c r="M183" s="122">
        <v>2.8319800000000002</v>
      </c>
    </row>
    <row r="184" spans="1:13">
      <c r="A184" s="66">
        <v>175</v>
      </c>
      <c r="B184" s="122" t="s">
        <v>136</v>
      </c>
      <c r="C184" s="122">
        <v>341.3</v>
      </c>
      <c r="D184" s="123">
        <v>340.63333333333333</v>
      </c>
      <c r="E184" s="123">
        <v>338.06666666666666</v>
      </c>
      <c r="F184" s="123">
        <v>334.83333333333331</v>
      </c>
      <c r="G184" s="123">
        <v>332.26666666666665</v>
      </c>
      <c r="H184" s="123">
        <v>343.86666666666667</v>
      </c>
      <c r="I184" s="123">
        <v>346.43333333333328</v>
      </c>
      <c r="J184" s="123">
        <v>349.66666666666669</v>
      </c>
      <c r="K184" s="122">
        <v>343.2</v>
      </c>
      <c r="L184" s="122">
        <v>337.4</v>
      </c>
      <c r="M184" s="122">
        <v>198.57642999999999</v>
      </c>
    </row>
    <row r="185" spans="1:13">
      <c r="A185" s="66">
        <v>176</v>
      </c>
      <c r="B185" s="122" t="s">
        <v>135</v>
      </c>
      <c r="C185" s="122">
        <v>43.15</v>
      </c>
      <c r="D185" s="123">
        <v>43.43333333333333</v>
      </c>
      <c r="E185" s="123">
        <v>42.566666666666663</v>
      </c>
      <c r="F185" s="123">
        <v>41.983333333333334</v>
      </c>
      <c r="G185" s="123">
        <v>41.116666666666667</v>
      </c>
      <c r="H185" s="123">
        <v>44.016666666666659</v>
      </c>
      <c r="I185" s="123">
        <v>44.883333333333319</v>
      </c>
      <c r="J185" s="123">
        <v>45.466666666666654</v>
      </c>
      <c r="K185" s="122">
        <v>44.3</v>
      </c>
      <c r="L185" s="122">
        <v>42.85</v>
      </c>
      <c r="M185" s="122">
        <v>189.92939999999999</v>
      </c>
    </row>
    <row r="186" spans="1:13">
      <c r="A186" s="66">
        <v>177</v>
      </c>
      <c r="B186" s="122" t="s">
        <v>361</v>
      </c>
      <c r="C186" s="122">
        <v>149.5</v>
      </c>
      <c r="D186" s="123">
        <v>149.48333333333332</v>
      </c>
      <c r="E186" s="123">
        <v>145.21666666666664</v>
      </c>
      <c r="F186" s="123">
        <v>140.93333333333331</v>
      </c>
      <c r="G186" s="123">
        <v>136.66666666666663</v>
      </c>
      <c r="H186" s="123">
        <v>153.76666666666665</v>
      </c>
      <c r="I186" s="123">
        <v>158.03333333333336</v>
      </c>
      <c r="J186" s="123">
        <v>162.31666666666666</v>
      </c>
      <c r="K186" s="122">
        <v>153.75</v>
      </c>
      <c r="L186" s="122">
        <v>145.19999999999999</v>
      </c>
      <c r="M186" s="122">
        <v>17.595420000000001</v>
      </c>
    </row>
    <row r="187" spans="1:13">
      <c r="A187" s="66">
        <v>178</v>
      </c>
      <c r="B187" s="122" t="s">
        <v>1518</v>
      </c>
      <c r="C187" s="122">
        <v>162.94999999999999</v>
      </c>
      <c r="D187" s="123">
        <v>161.71666666666667</v>
      </c>
      <c r="E187" s="123">
        <v>157.73333333333335</v>
      </c>
      <c r="F187" s="123">
        <v>152.51666666666668</v>
      </c>
      <c r="G187" s="123">
        <v>148.53333333333336</v>
      </c>
      <c r="H187" s="123">
        <v>166.93333333333334</v>
      </c>
      <c r="I187" s="123">
        <v>170.91666666666663</v>
      </c>
      <c r="J187" s="123">
        <v>176.13333333333333</v>
      </c>
      <c r="K187" s="122">
        <v>165.7</v>
      </c>
      <c r="L187" s="122">
        <v>156.5</v>
      </c>
      <c r="M187" s="122">
        <v>16.231739999999999</v>
      </c>
    </row>
    <row r="188" spans="1:13">
      <c r="A188" s="66">
        <v>179</v>
      </c>
      <c r="B188" s="122" t="s">
        <v>140</v>
      </c>
      <c r="C188" s="122">
        <v>437.15</v>
      </c>
      <c r="D188" s="123">
        <v>434.13333333333327</v>
      </c>
      <c r="E188" s="123">
        <v>428.56666666666655</v>
      </c>
      <c r="F188" s="123">
        <v>419.98333333333329</v>
      </c>
      <c r="G188" s="123">
        <v>414.41666666666657</v>
      </c>
      <c r="H188" s="123">
        <v>442.71666666666653</v>
      </c>
      <c r="I188" s="123">
        <v>448.28333333333325</v>
      </c>
      <c r="J188" s="123">
        <v>456.8666666666665</v>
      </c>
      <c r="K188" s="122">
        <v>439.7</v>
      </c>
      <c r="L188" s="122">
        <v>425.55</v>
      </c>
      <c r="M188" s="122">
        <v>114.12685</v>
      </c>
    </row>
    <row r="189" spans="1:13">
      <c r="A189" s="66">
        <v>180</v>
      </c>
      <c r="B189" s="122" t="s">
        <v>141</v>
      </c>
      <c r="C189" s="122">
        <v>477.45</v>
      </c>
      <c r="D189" s="123">
        <v>478.73333333333335</v>
      </c>
      <c r="E189" s="123">
        <v>469.76666666666671</v>
      </c>
      <c r="F189" s="123">
        <v>462.08333333333337</v>
      </c>
      <c r="G189" s="123">
        <v>453.11666666666673</v>
      </c>
      <c r="H189" s="123">
        <v>486.41666666666669</v>
      </c>
      <c r="I189" s="123">
        <v>495.38333333333338</v>
      </c>
      <c r="J189" s="123">
        <v>503.06666666666666</v>
      </c>
      <c r="K189" s="122">
        <v>487.7</v>
      </c>
      <c r="L189" s="122">
        <v>471.05</v>
      </c>
      <c r="M189" s="122">
        <v>18.62107</v>
      </c>
    </row>
    <row r="190" spans="1:13">
      <c r="A190" s="66">
        <v>181</v>
      </c>
      <c r="B190" s="122" t="s">
        <v>1572</v>
      </c>
      <c r="C190" s="122">
        <v>309.39999999999998</v>
      </c>
      <c r="D190" s="123">
        <v>308.2</v>
      </c>
      <c r="E190" s="123">
        <v>302.29999999999995</v>
      </c>
      <c r="F190" s="123">
        <v>295.2</v>
      </c>
      <c r="G190" s="123">
        <v>289.29999999999995</v>
      </c>
      <c r="H190" s="123">
        <v>315.29999999999995</v>
      </c>
      <c r="I190" s="123">
        <v>321.19999999999993</v>
      </c>
      <c r="J190" s="123">
        <v>328.29999999999995</v>
      </c>
      <c r="K190" s="122">
        <v>314.10000000000002</v>
      </c>
      <c r="L190" s="122">
        <v>301.10000000000002</v>
      </c>
      <c r="M190" s="122">
        <v>1.7544299999999999</v>
      </c>
    </row>
    <row r="191" spans="1:13">
      <c r="A191" s="66">
        <v>182</v>
      </c>
      <c r="B191" s="122" t="s">
        <v>153</v>
      </c>
      <c r="C191" s="122">
        <v>363.8</v>
      </c>
      <c r="D191" s="123">
        <v>362.41666666666669</v>
      </c>
      <c r="E191" s="123">
        <v>357.83333333333337</v>
      </c>
      <c r="F191" s="123">
        <v>351.86666666666667</v>
      </c>
      <c r="G191" s="123">
        <v>347.28333333333336</v>
      </c>
      <c r="H191" s="123">
        <v>368.38333333333338</v>
      </c>
      <c r="I191" s="123">
        <v>372.96666666666675</v>
      </c>
      <c r="J191" s="123">
        <v>378.93333333333339</v>
      </c>
      <c r="K191" s="122">
        <v>367</v>
      </c>
      <c r="L191" s="122">
        <v>356.45</v>
      </c>
      <c r="M191" s="122">
        <v>18.163319999999999</v>
      </c>
    </row>
    <row r="192" spans="1:13">
      <c r="A192" s="66">
        <v>183</v>
      </c>
      <c r="B192" s="122" t="s">
        <v>143</v>
      </c>
      <c r="C192" s="122">
        <v>598.1</v>
      </c>
      <c r="D192" s="123">
        <v>597.30000000000007</v>
      </c>
      <c r="E192" s="123">
        <v>593.30000000000018</v>
      </c>
      <c r="F192" s="123">
        <v>588.50000000000011</v>
      </c>
      <c r="G192" s="123">
        <v>584.50000000000023</v>
      </c>
      <c r="H192" s="123">
        <v>602.10000000000014</v>
      </c>
      <c r="I192" s="123">
        <v>606.09999999999991</v>
      </c>
      <c r="J192" s="123">
        <v>610.90000000000009</v>
      </c>
      <c r="K192" s="122">
        <v>601.29999999999995</v>
      </c>
      <c r="L192" s="122">
        <v>592.5</v>
      </c>
      <c r="M192" s="122">
        <v>3.8929100000000001</v>
      </c>
    </row>
    <row r="193" spans="1:13">
      <c r="A193" s="66">
        <v>184</v>
      </c>
      <c r="B193" s="122" t="s">
        <v>150</v>
      </c>
      <c r="C193" s="122">
        <v>2127.9</v>
      </c>
      <c r="D193" s="123">
        <v>2118.4833333333331</v>
      </c>
      <c r="E193" s="123">
        <v>2101.9666666666662</v>
      </c>
      <c r="F193" s="123">
        <v>2076.0333333333333</v>
      </c>
      <c r="G193" s="123">
        <v>2059.5166666666664</v>
      </c>
      <c r="H193" s="123">
        <v>2144.4166666666661</v>
      </c>
      <c r="I193" s="123">
        <v>2160.9333333333334</v>
      </c>
      <c r="J193" s="123">
        <v>2186.8666666666659</v>
      </c>
      <c r="K193" s="122">
        <v>2135</v>
      </c>
      <c r="L193" s="122">
        <v>2092.5500000000002</v>
      </c>
      <c r="M193" s="122">
        <v>25.44464</v>
      </c>
    </row>
    <row r="194" spans="1:13">
      <c r="A194" s="66">
        <v>185</v>
      </c>
      <c r="B194" s="122" t="s">
        <v>145</v>
      </c>
      <c r="C194" s="122">
        <v>251.6</v>
      </c>
      <c r="D194" s="123">
        <v>251.83333333333334</v>
      </c>
      <c r="E194" s="123">
        <v>249.06666666666669</v>
      </c>
      <c r="F194" s="123">
        <v>246.53333333333336</v>
      </c>
      <c r="G194" s="123">
        <v>243.76666666666671</v>
      </c>
      <c r="H194" s="123">
        <v>254.36666666666667</v>
      </c>
      <c r="I194" s="123">
        <v>257.13333333333333</v>
      </c>
      <c r="J194" s="123">
        <v>259.66666666666663</v>
      </c>
      <c r="K194" s="122">
        <v>254.6</v>
      </c>
      <c r="L194" s="122">
        <v>249.3</v>
      </c>
      <c r="M194" s="122">
        <v>15.098789999999999</v>
      </c>
    </row>
    <row r="195" spans="1:13">
      <c r="A195" s="66">
        <v>186</v>
      </c>
      <c r="B195" s="122" t="s">
        <v>147</v>
      </c>
      <c r="C195" s="122">
        <v>69.8</v>
      </c>
      <c r="D195" s="123">
        <v>70.616666666666674</v>
      </c>
      <c r="E195" s="123">
        <v>68.483333333333348</v>
      </c>
      <c r="F195" s="123">
        <v>67.166666666666671</v>
      </c>
      <c r="G195" s="123">
        <v>65.033333333333346</v>
      </c>
      <c r="H195" s="123">
        <v>71.933333333333351</v>
      </c>
      <c r="I195" s="123">
        <v>74.066666666666677</v>
      </c>
      <c r="J195" s="123">
        <v>75.383333333333354</v>
      </c>
      <c r="K195" s="122">
        <v>72.75</v>
      </c>
      <c r="L195" s="122">
        <v>69.3</v>
      </c>
      <c r="M195" s="122">
        <v>34.97569</v>
      </c>
    </row>
    <row r="196" spans="1:13">
      <c r="A196" s="66">
        <v>187</v>
      </c>
      <c r="B196" s="122" t="s">
        <v>146</v>
      </c>
      <c r="C196" s="122">
        <v>144.30000000000001</v>
      </c>
      <c r="D196" s="123">
        <v>146.85</v>
      </c>
      <c r="E196" s="123">
        <v>141.19999999999999</v>
      </c>
      <c r="F196" s="123">
        <v>138.1</v>
      </c>
      <c r="G196" s="123">
        <v>132.44999999999999</v>
      </c>
      <c r="H196" s="123">
        <v>149.94999999999999</v>
      </c>
      <c r="I196" s="123">
        <v>155.60000000000002</v>
      </c>
      <c r="J196" s="123">
        <v>158.69999999999999</v>
      </c>
      <c r="K196" s="122">
        <v>152.5</v>
      </c>
      <c r="L196" s="122">
        <v>143.75</v>
      </c>
      <c r="M196" s="122">
        <v>343.64031999999997</v>
      </c>
    </row>
    <row r="197" spans="1:13">
      <c r="A197" s="66">
        <v>188</v>
      </c>
      <c r="B197" s="122" t="s">
        <v>148</v>
      </c>
      <c r="C197" s="122">
        <v>61.55</v>
      </c>
      <c r="D197" s="123">
        <v>62.366666666666667</v>
      </c>
      <c r="E197" s="123">
        <v>60.433333333333337</v>
      </c>
      <c r="F197" s="123">
        <v>59.31666666666667</v>
      </c>
      <c r="G197" s="123">
        <v>57.38333333333334</v>
      </c>
      <c r="H197" s="123">
        <v>63.483333333333334</v>
      </c>
      <c r="I197" s="123">
        <v>65.416666666666657</v>
      </c>
      <c r="J197" s="123">
        <v>66.533333333333331</v>
      </c>
      <c r="K197" s="122">
        <v>64.3</v>
      </c>
      <c r="L197" s="122">
        <v>61.25</v>
      </c>
      <c r="M197" s="122">
        <v>105.79797000000001</v>
      </c>
    </row>
    <row r="198" spans="1:13">
      <c r="A198" s="66">
        <v>189</v>
      </c>
      <c r="B198" s="122" t="s">
        <v>149</v>
      </c>
      <c r="C198" s="122">
        <v>440.35</v>
      </c>
      <c r="D198" s="123">
        <v>443.5333333333333</v>
      </c>
      <c r="E198" s="123">
        <v>435.11666666666662</v>
      </c>
      <c r="F198" s="123">
        <v>429.88333333333333</v>
      </c>
      <c r="G198" s="123">
        <v>421.46666666666664</v>
      </c>
      <c r="H198" s="123">
        <v>448.76666666666659</v>
      </c>
      <c r="I198" s="123">
        <v>457.18333333333334</v>
      </c>
      <c r="J198" s="123">
        <v>462.41666666666657</v>
      </c>
      <c r="K198" s="122">
        <v>451.95</v>
      </c>
      <c r="L198" s="122">
        <v>438.3</v>
      </c>
      <c r="M198" s="122">
        <v>75.280910000000006</v>
      </c>
    </row>
    <row r="199" spans="1:13">
      <c r="A199" s="66">
        <v>190</v>
      </c>
      <c r="B199" s="122" t="s">
        <v>151</v>
      </c>
      <c r="C199" s="122">
        <v>652.5</v>
      </c>
      <c r="D199" s="123">
        <v>650.55000000000007</v>
      </c>
      <c r="E199" s="123">
        <v>643.45000000000016</v>
      </c>
      <c r="F199" s="123">
        <v>634.40000000000009</v>
      </c>
      <c r="G199" s="123">
        <v>627.30000000000018</v>
      </c>
      <c r="H199" s="123">
        <v>659.60000000000014</v>
      </c>
      <c r="I199" s="123">
        <v>666.7</v>
      </c>
      <c r="J199" s="123">
        <v>675.75000000000011</v>
      </c>
      <c r="K199" s="122">
        <v>657.65</v>
      </c>
      <c r="L199" s="122">
        <v>641.5</v>
      </c>
      <c r="M199" s="122">
        <v>27.518650000000001</v>
      </c>
    </row>
    <row r="200" spans="1:13">
      <c r="A200" s="66">
        <v>191</v>
      </c>
      <c r="B200" s="122" t="s">
        <v>2198</v>
      </c>
      <c r="C200" s="122">
        <v>124.85</v>
      </c>
      <c r="D200" s="123">
        <v>125.23333333333333</v>
      </c>
      <c r="E200" s="123">
        <v>123.66666666666667</v>
      </c>
      <c r="F200" s="123">
        <v>122.48333333333333</v>
      </c>
      <c r="G200" s="123">
        <v>120.91666666666667</v>
      </c>
      <c r="H200" s="123">
        <v>126.41666666666667</v>
      </c>
      <c r="I200" s="123">
        <v>127.98333333333333</v>
      </c>
      <c r="J200" s="123">
        <v>129.16666666666669</v>
      </c>
      <c r="K200" s="122">
        <v>126.8</v>
      </c>
      <c r="L200" s="122">
        <v>124.05</v>
      </c>
      <c r="M200" s="122">
        <v>0.38904</v>
      </c>
    </row>
    <row r="201" spans="1:13">
      <c r="A201" s="66">
        <v>192</v>
      </c>
      <c r="B201" s="122" t="s">
        <v>209</v>
      </c>
      <c r="C201" s="122">
        <v>743.45</v>
      </c>
      <c r="D201" s="123">
        <v>746.56666666666661</v>
      </c>
      <c r="E201" s="123">
        <v>733.48333333333323</v>
      </c>
      <c r="F201" s="123">
        <v>723.51666666666665</v>
      </c>
      <c r="G201" s="123">
        <v>710.43333333333328</v>
      </c>
      <c r="H201" s="123">
        <v>756.53333333333319</v>
      </c>
      <c r="I201" s="123">
        <v>769.61666666666667</v>
      </c>
      <c r="J201" s="123">
        <v>779.58333333333314</v>
      </c>
      <c r="K201" s="122">
        <v>759.65</v>
      </c>
      <c r="L201" s="122">
        <v>736.6</v>
      </c>
      <c r="M201" s="122">
        <v>2.0919400000000001</v>
      </c>
    </row>
    <row r="202" spans="1:13">
      <c r="A202" s="66">
        <v>193</v>
      </c>
      <c r="B202" s="122" t="s">
        <v>152</v>
      </c>
      <c r="C202" s="122">
        <v>1090.45</v>
      </c>
      <c r="D202" s="123">
        <v>1091.9166666666667</v>
      </c>
      <c r="E202" s="123">
        <v>1083.1333333333334</v>
      </c>
      <c r="F202" s="123">
        <v>1075.8166666666666</v>
      </c>
      <c r="G202" s="123">
        <v>1067.0333333333333</v>
      </c>
      <c r="H202" s="123">
        <v>1099.2333333333336</v>
      </c>
      <c r="I202" s="123">
        <v>1108.0166666666669</v>
      </c>
      <c r="J202" s="123">
        <v>1115.3333333333337</v>
      </c>
      <c r="K202" s="122">
        <v>1100.7</v>
      </c>
      <c r="L202" s="122">
        <v>1084.5999999999999</v>
      </c>
      <c r="M202" s="122">
        <v>17.702200000000001</v>
      </c>
    </row>
    <row r="203" spans="1:13">
      <c r="A203" s="66">
        <v>194</v>
      </c>
      <c r="B203" s="122" t="s">
        <v>211</v>
      </c>
      <c r="C203" s="122">
        <v>1624.2</v>
      </c>
      <c r="D203" s="123">
        <v>1610.5333333333335</v>
      </c>
      <c r="E203" s="123">
        <v>1586.0666666666671</v>
      </c>
      <c r="F203" s="123">
        <v>1547.9333333333336</v>
      </c>
      <c r="G203" s="123">
        <v>1523.4666666666672</v>
      </c>
      <c r="H203" s="123">
        <v>1648.666666666667</v>
      </c>
      <c r="I203" s="123">
        <v>1673.1333333333337</v>
      </c>
      <c r="J203" s="123">
        <v>1711.2666666666669</v>
      </c>
      <c r="K203" s="122">
        <v>1635</v>
      </c>
      <c r="L203" s="122">
        <v>1572.4</v>
      </c>
      <c r="M203" s="122">
        <v>9.6791900000000002</v>
      </c>
    </row>
    <row r="204" spans="1:13">
      <c r="A204" s="66">
        <v>195</v>
      </c>
      <c r="B204" s="65" t="s">
        <v>212</v>
      </c>
      <c r="C204" s="65">
        <v>300.64999999999998</v>
      </c>
      <c r="D204" s="283">
        <v>302.34999999999997</v>
      </c>
      <c r="E204" s="283">
        <v>295.94999999999993</v>
      </c>
      <c r="F204" s="283">
        <v>291.24999999999994</v>
      </c>
      <c r="G204" s="283">
        <v>284.84999999999991</v>
      </c>
      <c r="H204" s="283">
        <v>307.04999999999995</v>
      </c>
      <c r="I204" s="283">
        <v>313.44999999999993</v>
      </c>
      <c r="J204" s="283">
        <v>318.14999999999998</v>
      </c>
      <c r="K204" s="65">
        <v>308.75</v>
      </c>
      <c r="L204" s="65">
        <v>297.64999999999998</v>
      </c>
      <c r="M204" s="65">
        <v>11.314859999999999</v>
      </c>
    </row>
    <row r="205" spans="1:13">
      <c r="A205" s="66">
        <v>196</v>
      </c>
      <c r="B205" s="65" t="s">
        <v>158</v>
      </c>
      <c r="C205" s="65">
        <v>604.35</v>
      </c>
      <c r="D205" s="283">
        <v>610.06666666666672</v>
      </c>
      <c r="E205" s="283">
        <v>595.68333333333339</v>
      </c>
      <c r="F205" s="283">
        <v>587.01666666666665</v>
      </c>
      <c r="G205" s="283">
        <v>572.63333333333333</v>
      </c>
      <c r="H205" s="283">
        <v>618.73333333333346</v>
      </c>
      <c r="I205" s="283">
        <v>633.1166666666669</v>
      </c>
      <c r="J205" s="283">
        <v>641.78333333333353</v>
      </c>
      <c r="K205" s="65">
        <v>624.45000000000005</v>
      </c>
      <c r="L205" s="65">
        <v>601.4</v>
      </c>
      <c r="M205" s="65">
        <v>40.49926</v>
      </c>
    </row>
    <row r="206" spans="1:13">
      <c r="A206" s="66">
        <v>197</v>
      </c>
      <c r="B206" s="65" t="s">
        <v>156</v>
      </c>
      <c r="C206" s="65">
        <v>4460.1000000000004</v>
      </c>
      <c r="D206" s="283">
        <v>4478.9833333333336</v>
      </c>
      <c r="E206" s="283">
        <v>4423.9666666666672</v>
      </c>
      <c r="F206" s="283">
        <v>4387.8333333333339</v>
      </c>
      <c r="G206" s="283">
        <v>4332.8166666666675</v>
      </c>
      <c r="H206" s="283">
        <v>4515.1166666666668</v>
      </c>
      <c r="I206" s="283">
        <v>4570.1333333333332</v>
      </c>
      <c r="J206" s="283">
        <v>4606.2666666666664</v>
      </c>
      <c r="K206" s="65">
        <v>4534</v>
      </c>
      <c r="L206" s="65">
        <v>4442.8500000000004</v>
      </c>
      <c r="M206" s="65">
        <v>4.0356800000000002</v>
      </c>
    </row>
    <row r="207" spans="1:13">
      <c r="A207" s="66">
        <v>198</v>
      </c>
      <c r="B207" s="65" t="s">
        <v>157</v>
      </c>
      <c r="C207" s="65">
        <v>69.900000000000006</v>
      </c>
      <c r="D207" s="283">
        <v>70.3</v>
      </c>
      <c r="E207" s="283">
        <v>69</v>
      </c>
      <c r="F207" s="283">
        <v>68.100000000000009</v>
      </c>
      <c r="G207" s="283">
        <v>66.800000000000011</v>
      </c>
      <c r="H207" s="283">
        <v>71.199999999999989</v>
      </c>
      <c r="I207" s="283">
        <v>72.499999999999972</v>
      </c>
      <c r="J207" s="283">
        <v>73.399999999999977</v>
      </c>
      <c r="K207" s="65">
        <v>71.599999999999994</v>
      </c>
      <c r="L207" s="65">
        <v>69.400000000000006</v>
      </c>
      <c r="M207" s="65">
        <v>77.7941</v>
      </c>
    </row>
    <row r="208" spans="1:13">
      <c r="A208" s="66">
        <v>199</v>
      </c>
      <c r="B208" s="65" t="s">
        <v>154</v>
      </c>
      <c r="C208" s="65">
        <v>1402.4</v>
      </c>
      <c r="D208" s="283">
        <v>1400.0833333333333</v>
      </c>
      <c r="E208" s="283">
        <v>1380.5666666666666</v>
      </c>
      <c r="F208" s="283">
        <v>1358.7333333333333</v>
      </c>
      <c r="G208" s="283">
        <v>1339.2166666666667</v>
      </c>
      <c r="H208" s="283">
        <v>1421.9166666666665</v>
      </c>
      <c r="I208" s="283">
        <v>1441.4333333333334</v>
      </c>
      <c r="J208" s="283">
        <v>1463.2666666666664</v>
      </c>
      <c r="K208" s="65">
        <v>1419.6</v>
      </c>
      <c r="L208" s="65">
        <v>1378.25</v>
      </c>
      <c r="M208" s="65">
        <v>4.1637599999999999</v>
      </c>
    </row>
    <row r="209" spans="1:13">
      <c r="A209" s="66">
        <v>200</v>
      </c>
      <c r="B209" s="65" t="s">
        <v>342</v>
      </c>
      <c r="C209" s="65">
        <v>582.75</v>
      </c>
      <c r="D209" s="283">
        <v>583.06666666666672</v>
      </c>
      <c r="E209" s="283">
        <v>573.68333333333339</v>
      </c>
      <c r="F209" s="283">
        <v>564.61666666666667</v>
      </c>
      <c r="G209" s="283">
        <v>555.23333333333335</v>
      </c>
      <c r="H209" s="283">
        <v>592.13333333333344</v>
      </c>
      <c r="I209" s="283">
        <v>601.51666666666688</v>
      </c>
      <c r="J209" s="283">
        <v>610.58333333333348</v>
      </c>
      <c r="K209" s="65">
        <v>592.45000000000005</v>
      </c>
      <c r="L209" s="65">
        <v>574</v>
      </c>
      <c r="M209" s="65">
        <v>10.05011</v>
      </c>
    </row>
    <row r="210" spans="1:13">
      <c r="A210" s="66">
        <v>201</v>
      </c>
      <c r="B210" s="65" t="s">
        <v>1709</v>
      </c>
      <c r="C210" s="65">
        <v>239.8</v>
      </c>
      <c r="D210" s="283">
        <v>237.9</v>
      </c>
      <c r="E210" s="283">
        <v>233.9</v>
      </c>
      <c r="F210" s="283">
        <v>228</v>
      </c>
      <c r="G210" s="283">
        <v>224</v>
      </c>
      <c r="H210" s="283">
        <v>243.8</v>
      </c>
      <c r="I210" s="283">
        <v>247.8</v>
      </c>
      <c r="J210" s="283">
        <v>253.70000000000002</v>
      </c>
      <c r="K210" s="65">
        <v>241.9</v>
      </c>
      <c r="L210" s="65">
        <v>232</v>
      </c>
      <c r="M210" s="65">
        <v>21.752520000000001</v>
      </c>
    </row>
    <row r="211" spans="1:13">
      <c r="A211" s="66">
        <v>202</v>
      </c>
      <c r="B211" s="65" t="s">
        <v>2642</v>
      </c>
      <c r="C211" s="65">
        <v>433</v>
      </c>
      <c r="D211" s="283">
        <v>435.01666666666665</v>
      </c>
      <c r="E211" s="283">
        <v>430.0333333333333</v>
      </c>
      <c r="F211" s="283">
        <v>427.06666666666666</v>
      </c>
      <c r="G211" s="283">
        <v>422.08333333333331</v>
      </c>
      <c r="H211" s="283">
        <v>437.98333333333329</v>
      </c>
      <c r="I211" s="283">
        <v>442.96666666666664</v>
      </c>
      <c r="J211" s="283">
        <v>445.93333333333328</v>
      </c>
      <c r="K211" s="65">
        <v>440</v>
      </c>
      <c r="L211" s="65">
        <v>432.05</v>
      </c>
      <c r="M211" s="65">
        <v>0.45826</v>
      </c>
    </row>
    <row r="212" spans="1:13">
      <c r="A212" s="66">
        <v>203</v>
      </c>
      <c r="B212" s="65" t="s">
        <v>223</v>
      </c>
      <c r="C212" s="65">
        <v>171.45</v>
      </c>
      <c r="D212" s="283">
        <v>169.46666666666667</v>
      </c>
      <c r="E212" s="283">
        <v>166.23333333333335</v>
      </c>
      <c r="F212" s="283">
        <v>161.01666666666668</v>
      </c>
      <c r="G212" s="283">
        <v>157.78333333333336</v>
      </c>
      <c r="H212" s="283">
        <v>174.68333333333334</v>
      </c>
      <c r="I212" s="283">
        <v>177.91666666666663</v>
      </c>
      <c r="J212" s="283">
        <v>183.13333333333333</v>
      </c>
      <c r="K212" s="65">
        <v>172.7</v>
      </c>
      <c r="L212" s="65">
        <v>164.25</v>
      </c>
      <c r="M212" s="65">
        <v>197.24262999999999</v>
      </c>
    </row>
    <row r="213" spans="1:13">
      <c r="A213" s="66">
        <v>204</v>
      </c>
      <c r="B213" s="65" t="s">
        <v>87</v>
      </c>
      <c r="C213" s="65">
        <v>9.6999999999999993</v>
      </c>
      <c r="D213" s="283">
        <v>9.8333333333333339</v>
      </c>
      <c r="E213" s="283">
        <v>9.5166666666666675</v>
      </c>
      <c r="F213" s="283">
        <v>9.3333333333333339</v>
      </c>
      <c r="G213" s="283">
        <v>9.0166666666666675</v>
      </c>
      <c r="H213" s="283">
        <v>10.016666666666667</v>
      </c>
      <c r="I213" s="283">
        <v>10.333333333333334</v>
      </c>
      <c r="J213" s="283">
        <v>10.516666666666667</v>
      </c>
      <c r="K213" s="65">
        <v>10.15</v>
      </c>
      <c r="L213" s="65">
        <v>9.65</v>
      </c>
      <c r="M213" s="65">
        <v>754.24647000000004</v>
      </c>
    </row>
    <row r="214" spans="1:13">
      <c r="A214" s="66">
        <v>205</v>
      </c>
      <c r="B214" s="65" t="s">
        <v>159</v>
      </c>
      <c r="C214" s="65">
        <v>579.1</v>
      </c>
      <c r="D214" s="283">
        <v>579.73333333333323</v>
      </c>
      <c r="E214" s="283">
        <v>574.46666666666647</v>
      </c>
      <c r="F214" s="283">
        <v>569.83333333333326</v>
      </c>
      <c r="G214" s="283">
        <v>564.56666666666649</v>
      </c>
      <c r="H214" s="283">
        <v>584.36666666666645</v>
      </c>
      <c r="I214" s="283">
        <v>589.6333333333331</v>
      </c>
      <c r="J214" s="283">
        <v>594.26666666666642</v>
      </c>
      <c r="K214" s="65">
        <v>585</v>
      </c>
      <c r="L214" s="65">
        <v>575.1</v>
      </c>
      <c r="M214" s="65">
        <v>8.4122500000000002</v>
      </c>
    </row>
    <row r="215" spans="1:13">
      <c r="A215" s="66">
        <v>206</v>
      </c>
      <c r="B215" s="65" t="s">
        <v>160</v>
      </c>
      <c r="C215" s="65">
        <v>262.25</v>
      </c>
      <c r="D215" s="283">
        <v>263.06666666666666</v>
      </c>
      <c r="E215" s="283">
        <v>260.68333333333334</v>
      </c>
      <c r="F215" s="283">
        <v>259.11666666666667</v>
      </c>
      <c r="G215" s="283">
        <v>256.73333333333335</v>
      </c>
      <c r="H215" s="283">
        <v>264.63333333333333</v>
      </c>
      <c r="I215" s="283">
        <v>267.01666666666665</v>
      </c>
      <c r="J215" s="283">
        <v>268.58333333333331</v>
      </c>
      <c r="K215" s="65">
        <v>265.45</v>
      </c>
      <c r="L215" s="65">
        <v>261.5</v>
      </c>
      <c r="M215" s="65">
        <v>49.911810000000003</v>
      </c>
    </row>
    <row r="216" spans="1:13">
      <c r="A216" s="66">
        <v>207</v>
      </c>
      <c r="B216" s="65" t="s">
        <v>162</v>
      </c>
      <c r="C216" s="65">
        <v>87.65</v>
      </c>
      <c r="D216" s="283">
        <v>87.966666666666654</v>
      </c>
      <c r="E216" s="283">
        <v>85.533333333333303</v>
      </c>
      <c r="F216" s="283">
        <v>83.416666666666643</v>
      </c>
      <c r="G216" s="283">
        <v>80.983333333333292</v>
      </c>
      <c r="H216" s="283">
        <v>90.083333333333314</v>
      </c>
      <c r="I216" s="283">
        <v>92.51666666666668</v>
      </c>
      <c r="J216" s="283">
        <v>94.633333333333326</v>
      </c>
      <c r="K216" s="65">
        <v>90.4</v>
      </c>
      <c r="L216" s="65">
        <v>85.85</v>
      </c>
      <c r="M216" s="65">
        <v>1130.1517799999999</v>
      </c>
    </row>
    <row r="217" spans="1:13">
      <c r="A217" s="66">
        <v>208</v>
      </c>
      <c r="B217" s="65" t="s">
        <v>163</v>
      </c>
      <c r="C217" s="65">
        <v>391.95</v>
      </c>
      <c r="D217" s="283">
        <v>387.34999999999997</v>
      </c>
      <c r="E217" s="283">
        <v>380.04999999999995</v>
      </c>
      <c r="F217" s="283">
        <v>368.15</v>
      </c>
      <c r="G217" s="283">
        <v>360.84999999999997</v>
      </c>
      <c r="H217" s="283">
        <v>399.24999999999994</v>
      </c>
      <c r="I217" s="283">
        <v>406.55</v>
      </c>
      <c r="J217" s="283">
        <v>418.44999999999993</v>
      </c>
      <c r="K217" s="65">
        <v>394.65</v>
      </c>
      <c r="L217" s="65">
        <v>375.45</v>
      </c>
      <c r="M217" s="65">
        <v>180.14267000000001</v>
      </c>
    </row>
    <row r="218" spans="1:13">
      <c r="A218" s="6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4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4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4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180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181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182</v>
      </c>
      <c r="B227" s="18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164</v>
      </c>
      <c r="B228" s="18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165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166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167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168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38"/>
      <c r="D237" s="38"/>
      <c r="E237" s="38"/>
      <c r="F237" s="38"/>
      <c r="G237" s="38"/>
      <c r="H237" s="38"/>
      <c r="I237" s="38"/>
      <c r="J237" s="38"/>
      <c r="K237" s="38"/>
      <c r="L237" s="35"/>
      <c r="M237" s="18"/>
      <c r="N237" s="18"/>
      <c r="O237" s="18"/>
    </row>
    <row r="238" spans="1:15">
      <c r="A238" s="43" t="s">
        <v>169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37" t="s">
        <v>170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171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172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173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174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175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176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177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178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38"/>
      <c r="D254" s="38"/>
      <c r="E254" s="38"/>
      <c r="F254" s="38"/>
      <c r="G254" s="38"/>
      <c r="H254" s="38"/>
      <c r="I254" s="38"/>
      <c r="J254" s="38"/>
      <c r="K254" s="3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38"/>
      <c r="D302" s="38"/>
      <c r="E302" s="38"/>
      <c r="F302" s="38"/>
      <c r="G302" s="38"/>
      <c r="H302" s="38"/>
      <c r="I302" s="38"/>
      <c r="J302" s="38"/>
      <c r="K302" s="3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38"/>
      <c r="D343" s="38"/>
      <c r="E343" s="28"/>
      <c r="F343" s="28"/>
      <c r="G343" s="28"/>
      <c r="H343" s="38"/>
      <c r="I343" s="38"/>
      <c r="J343" s="38"/>
      <c r="K343" s="3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45"/>
  <sheetViews>
    <sheetView zoomScale="85" zoomScaleNormal="85" workbookViewId="0">
      <pane ySplit="10" topLeftCell="A11" activePane="bottomLeft" state="frozen"/>
      <selection pane="bottomLeft" activeCell="B11" sqref="B11:M509"/>
    </sheetView>
  </sheetViews>
  <sheetFormatPr defaultColWidth="9.140625"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639"/>
      <c r="B1" s="639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232</v>
      </c>
    </row>
    <row r="6" spans="1:15">
      <c r="A6" s="46" t="s">
        <v>12</v>
      </c>
      <c r="K6" s="10">
        <f>Main!B10</f>
        <v>43672</v>
      </c>
    </row>
    <row r="7" spans="1:15">
      <c r="A7"/>
      <c r="C7" s="1" t="s">
        <v>235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636" t="s">
        <v>13</v>
      </c>
      <c r="B9" s="637" t="s">
        <v>14</v>
      </c>
      <c r="C9" s="635" t="s">
        <v>15</v>
      </c>
      <c r="D9" s="635" t="s">
        <v>16</v>
      </c>
      <c r="E9" s="635" t="s">
        <v>17</v>
      </c>
      <c r="F9" s="635"/>
      <c r="G9" s="635"/>
      <c r="H9" s="635" t="s">
        <v>18</v>
      </c>
      <c r="I9" s="635"/>
      <c r="J9" s="635"/>
      <c r="K9" s="23"/>
      <c r="L9" s="24"/>
      <c r="M9" s="34"/>
    </row>
    <row r="10" spans="1:15" ht="42.75" customHeight="1">
      <c r="A10" s="631"/>
      <c r="B10" s="633"/>
      <c r="C10" s="638" t="s">
        <v>19</v>
      </c>
      <c r="D10" s="638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233</v>
      </c>
    </row>
    <row r="11" spans="1:15" ht="12" customHeight="1">
      <c r="A11" s="65">
        <v>1</v>
      </c>
      <c r="B11" s="128" t="s">
        <v>381</v>
      </c>
      <c r="C11" s="118">
        <v>21162.15</v>
      </c>
      <c r="D11" s="116">
        <v>21317.383333333335</v>
      </c>
      <c r="E11" s="116">
        <v>20946.76666666667</v>
      </c>
      <c r="F11" s="116">
        <v>20731.383333333335</v>
      </c>
      <c r="G11" s="116">
        <v>20360.76666666667</v>
      </c>
      <c r="H11" s="116">
        <v>21532.76666666667</v>
      </c>
      <c r="I11" s="116">
        <v>21903.383333333331</v>
      </c>
      <c r="J11" s="116">
        <v>22118.76666666667</v>
      </c>
      <c r="K11" s="115">
        <v>21688</v>
      </c>
      <c r="L11" s="115">
        <v>21102</v>
      </c>
      <c r="M11" s="115">
        <v>1.06E-2</v>
      </c>
    </row>
    <row r="12" spans="1:15" ht="12" customHeight="1">
      <c r="A12" s="65">
        <v>2</v>
      </c>
      <c r="B12" s="115" t="s">
        <v>183</v>
      </c>
      <c r="C12" s="118">
        <v>1402.8</v>
      </c>
      <c r="D12" s="116">
        <v>1394.2666666666664</v>
      </c>
      <c r="E12" s="116">
        <v>1374.6333333333328</v>
      </c>
      <c r="F12" s="116">
        <v>1346.4666666666662</v>
      </c>
      <c r="G12" s="116">
        <v>1326.8333333333326</v>
      </c>
      <c r="H12" s="116">
        <v>1422.4333333333329</v>
      </c>
      <c r="I12" s="116">
        <v>1442.0666666666666</v>
      </c>
      <c r="J12" s="116">
        <v>1470.2333333333331</v>
      </c>
      <c r="K12" s="115">
        <v>1413.9</v>
      </c>
      <c r="L12" s="115">
        <v>1366.1</v>
      </c>
      <c r="M12" s="115">
        <v>4.45967</v>
      </c>
    </row>
    <row r="13" spans="1:15" ht="12" customHeight="1">
      <c r="A13" s="65">
        <v>3</v>
      </c>
      <c r="B13" s="115" t="s">
        <v>28</v>
      </c>
      <c r="C13" s="118">
        <v>1585.25</v>
      </c>
      <c r="D13" s="116">
        <v>1585.6666666666667</v>
      </c>
      <c r="E13" s="116">
        <v>1569.4333333333334</v>
      </c>
      <c r="F13" s="116">
        <v>1553.6166666666666</v>
      </c>
      <c r="G13" s="116">
        <v>1537.3833333333332</v>
      </c>
      <c r="H13" s="116">
        <v>1601.4833333333336</v>
      </c>
      <c r="I13" s="116">
        <v>1617.7166666666667</v>
      </c>
      <c r="J13" s="116">
        <v>1633.5333333333338</v>
      </c>
      <c r="K13" s="115">
        <v>1601.9</v>
      </c>
      <c r="L13" s="115">
        <v>1569.85</v>
      </c>
      <c r="M13" s="115">
        <v>9.0646500000000003</v>
      </c>
    </row>
    <row r="14" spans="1:15" ht="12" customHeight="1">
      <c r="A14" s="65">
        <v>4</v>
      </c>
      <c r="B14" s="115" t="s">
        <v>406</v>
      </c>
      <c r="C14" s="118">
        <v>1756.55</v>
      </c>
      <c r="D14" s="116">
        <v>1742.45</v>
      </c>
      <c r="E14" s="116">
        <v>1723.9</v>
      </c>
      <c r="F14" s="116">
        <v>1691.25</v>
      </c>
      <c r="G14" s="116">
        <v>1672.7</v>
      </c>
      <c r="H14" s="116">
        <v>1775.1000000000001</v>
      </c>
      <c r="I14" s="116">
        <v>1793.6499999999999</v>
      </c>
      <c r="J14" s="116">
        <v>1826.3000000000002</v>
      </c>
      <c r="K14" s="115">
        <v>1761</v>
      </c>
      <c r="L14" s="115">
        <v>1709.8</v>
      </c>
      <c r="M14" s="115">
        <v>0.16164999999999999</v>
      </c>
    </row>
    <row r="15" spans="1:15" ht="12" customHeight="1">
      <c r="A15" s="65">
        <v>5</v>
      </c>
      <c r="B15" s="115" t="s">
        <v>438</v>
      </c>
      <c r="C15" s="118">
        <v>1466.45</v>
      </c>
      <c r="D15" s="116">
        <v>1485.0333333333335</v>
      </c>
      <c r="E15" s="116">
        <v>1440.166666666667</v>
      </c>
      <c r="F15" s="116">
        <v>1413.8833333333334</v>
      </c>
      <c r="G15" s="116">
        <v>1369.0166666666669</v>
      </c>
      <c r="H15" s="116">
        <v>1511.3166666666671</v>
      </c>
      <c r="I15" s="116">
        <v>1556.1833333333334</v>
      </c>
      <c r="J15" s="116">
        <v>1582.4666666666672</v>
      </c>
      <c r="K15" s="115">
        <v>1529.9</v>
      </c>
      <c r="L15" s="115">
        <v>1458.75</v>
      </c>
      <c r="M15" s="115">
        <v>0.10773000000000001</v>
      </c>
    </row>
    <row r="16" spans="1:15" ht="12" customHeight="1">
      <c r="A16" s="65">
        <v>6</v>
      </c>
      <c r="B16" s="115" t="s">
        <v>2054</v>
      </c>
      <c r="C16" s="118">
        <v>634.1</v>
      </c>
      <c r="D16" s="116">
        <v>638.0333333333333</v>
      </c>
      <c r="E16" s="116">
        <v>624.06666666666661</v>
      </c>
      <c r="F16" s="116">
        <v>614.0333333333333</v>
      </c>
      <c r="G16" s="116">
        <v>600.06666666666661</v>
      </c>
      <c r="H16" s="116">
        <v>648.06666666666661</v>
      </c>
      <c r="I16" s="116">
        <v>662.0333333333333</v>
      </c>
      <c r="J16" s="116">
        <v>672.06666666666661</v>
      </c>
      <c r="K16" s="115">
        <v>652</v>
      </c>
      <c r="L16" s="115">
        <v>628</v>
      </c>
      <c r="M16" s="115">
        <v>3.28573</v>
      </c>
    </row>
    <row r="17" spans="1:13" ht="12" customHeight="1">
      <c r="A17" s="65">
        <v>7</v>
      </c>
      <c r="B17" s="115" t="s">
        <v>2999</v>
      </c>
      <c r="C17" s="118">
        <v>1469.5</v>
      </c>
      <c r="D17" s="116">
        <v>1470.8833333333332</v>
      </c>
      <c r="E17" s="116">
        <v>1453.7666666666664</v>
      </c>
      <c r="F17" s="116">
        <v>1438.0333333333333</v>
      </c>
      <c r="G17" s="116">
        <v>1420.9166666666665</v>
      </c>
      <c r="H17" s="116">
        <v>1486.6166666666663</v>
      </c>
      <c r="I17" s="116">
        <v>1503.7333333333331</v>
      </c>
      <c r="J17" s="116">
        <v>1519.4666666666662</v>
      </c>
      <c r="K17" s="115">
        <v>1488</v>
      </c>
      <c r="L17" s="115">
        <v>1455.15</v>
      </c>
      <c r="M17" s="115">
        <v>0.53725000000000001</v>
      </c>
    </row>
    <row r="18" spans="1:13" ht="12" customHeight="1">
      <c r="A18" s="65">
        <v>8</v>
      </c>
      <c r="B18" s="115" t="s">
        <v>2747</v>
      </c>
      <c r="C18" s="118">
        <v>48.8</v>
      </c>
      <c r="D18" s="116">
        <v>48.849999999999994</v>
      </c>
      <c r="E18" s="116">
        <v>48.29999999999999</v>
      </c>
      <c r="F18" s="116">
        <v>47.8</v>
      </c>
      <c r="G18" s="116">
        <v>47.249999999999993</v>
      </c>
      <c r="H18" s="116">
        <v>49.349999999999987</v>
      </c>
      <c r="I18" s="116">
        <v>49.9</v>
      </c>
      <c r="J18" s="116">
        <v>50.399999999999984</v>
      </c>
      <c r="K18" s="115">
        <v>49.4</v>
      </c>
      <c r="L18" s="115">
        <v>48.35</v>
      </c>
      <c r="M18" s="115">
        <v>6.77095</v>
      </c>
    </row>
    <row r="19" spans="1:13" ht="12" customHeight="1">
      <c r="A19" s="65">
        <v>9</v>
      </c>
      <c r="B19" s="115" t="s">
        <v>30</v>
      </c>
      <c r="C19" s="118">
        <v>380.35</v>
      </c>
      <c r="D19" s="116">
        <v>380.9666666666667</v>
      </c>
      <c r="E19" s="116">
        <v>376.38333333333338</v>
      </c>
      <c r="F19" s="116">
        <v>372.41666666666669</v>
      </c>
      <c r="G19" s="116">
        <v>367.83333333333337</v>
      </c>
      <c r="H19" s="116">
        <v>384.93333333333339</v>
      </c>
      <c r="I19" s="116">
        <v>389.51666666666665</v>
      </c>
      <c r="J19" s="116">
        <v>393.48333333333341</v>
      </c>
      <c r="K19" s="115">
        <v>385.55</v>
      </c>
      <c r="L19" s="115">
        <v>377</v>
      </c>
      <c r="M19" s="115">
        <v>29.989699999999999</v>
      </c>
    </row>
    <row r="20" spans="1:13" ht="12" customHeight="1">
      <c r="A20" s="65">
        <v>10</v>
      </c>
      <c r="B20" s="115" t="s">
        <v>31</v>
      </c>
      <c r="C20" s="118">
        <v>62.1</v>
      </c>
      <c r="D20" s="116">
        <v>62.033333333333331</v>
      </c>
      <c r="E20" s="116">
        <v>60.066666666666663</v>
      </c>
      <c r="F20" s="116">
        <v>58.033333333333331</v>
      </c>
      <c r="G20" s="116">
        <v>56.066666666666663</v>
      </c>
      <c r="H20" s="116">
        <v>64.066666666666663</v>
      </c>
      <c r="I20" s="116">
        <v>66.033333333333331</v>
      </c>
      <c r="J20" s="116">
        <v>68.066666666666663</v>
      </c>
      <c r="K20" s="115">
        <v>64</v>
      </c>
      <c r="L20" s="115">
        <v>60</v>
      </c>
      <c r="M20" s="115">
        <v>148.90472</v>
      </c>
    </row>
    <row r="21" spans="1:13" ht="12" customHeight="1">
      <c r="A21" s="65">
        <v>11</v>
      </c>
      <c r="B21" s="115" t="s">
        <v>395</v>
      </c>
      <c r="C21" s="118">
        <v>215.4</v>
      </c>
      <c r="D21" s="116">
        <v>212.86666666666665</v>
      </c>
      <c r="E21" s="116">
        <v>208.73333333333329</v>
      </c>
      <c r="F21" s="116">
        <v>202.06666666666663</v>
      </c>
      <c r="G21" s="116">
        <v>197.93333333333328</v>
      </c>
      <c r="H21" s="116">
        <v>219.5333333333333</v>
      </c>
      <c r="I21" s="116">
        <v>223.66666666666669</v>
      </c>
      <c r="J21" s="116">
        <v>230.33333333333331</v>
      </c>
      <c r="K21" s="115">
        <v>217</v>
      </c>
      <c r="L21" s="115">
        <v>206.2</v>
      </c>
      <c r="M21" s="115">
        <v>0.73507999999999996</v>
      </c>
    </row>
    <row r="22" spans="1:13" ht="12" customHeight="1">
      <c r="A22" s="65">
        <v>12</v>
      </c>
      <c r="B22" s="115" t="s">
        <v>2128</v>
      </c>
      <c r="C22" s="118">
        <v>85.9</v>
      </c>
      <c r="D22" s="116">
        <v>85.3</v>
      </c>
      <c r="E22" s="116">
        <v>84.25</v>
      </c>
      <c r="F22" s="116">
        <v>82.600000000000009</v>
      </c>
      <c r="G22" s="116">
        <v>81.550000000000011</v>
      </c>
      <c r="H22" s="116">
        <v>86.949999999999989</v>
      </c>
      <c r="I22" s="116">
        <v>87.999999999999972</v>
      </c>
      <c r="J22" s="116">
        <v>89.649999999999977</v>
      </c>
      <c r="K22" s="115">
        <v>86.35</v>
      </c>
      <c r="L22" s="115">
        <v>83.65</v>
      </c>
      <c r="M22" s="115">
        <v>10.555669999999999</v>
      </c>
    </row>
    <row r="23" spans="1:13">
      <c r="A23" s="65">
        <v>13</v>
      </c>
      <c r="B23" s="115" t="s">
        <v>387</v>
      </c>
      <c r="C23" s="118">
        <v>204.95</v>
      </c>
      <c r="D23" s="116">
        <v>204.54999999999998</v>
      </c>
      <c r="E23" s="116">
        <v>202.39999999999998</v>
      </c>
      <c r="F23" s="116">
        <v>199.85</v>
      </c>
      <c r="G23" s="116">
        <v>197.7</v>
      </c>
      <c r="H23" s="116">
        <v>207.09999999999997</v>
      </c>
      <c r="I23" s="116">
        <v>209.25</v>
      </c>
      <c r="J23" s="116">
        <v>211.79999999999995</v>
      </c>
      <c r="K23" s="115">
        <v>206.7</v>
      </c>
      <c r="L23" s="115">
        <v>202</v>
      </c>
      <c r="M23" s="115">
        <v>2.6051500000000001</v>
      </c>
    </row>
    <row r="24" spans="1:13">
      <c r="A24" s="65">
        <v>14</v>
      </c>
      <c r="B24" s="115" t="s">
        <v>1820</v>
      </c>
      <c r="C24" s="118">
        <v>155.65</v>
      </c>
      <c r="D24" s="116">
        <v>156.23333333333332</v>
      </c>
      <c r="E24" s="116">
        <v>154.46666666666664</v>
      </c>
      <c r="F24" s="116">
        <v>153.28333333333333</v>
      </c>
      <c r="G24" s="116">
        <v>151.51666666666665</v>
      </c>
      <c r="H24" s="116">
        <v>157.41666666666663</v>
      </c>
      <c r="I24" s="116">
        <v>159.18333333333334</v>
      </c>
      <c r="J24" s="116">
        <v>160.36666666666662</v>
      </c>
      <c r="K24" s="115">
        <v>158</v>
      </c>
      <c r="L24" s="115">
        <v>155.05000000000001</v>
      </c>
      <c r="M24" s="115">
        <v>0.18776999999999999</v>
      </c>
    </row>
    <row r="25" spans="1:13">
      <c r="A25" s="65">
        <v>15</v>
      </c>
      <c r="B25" s="115" t="s">
        <v>402</v>
      </c>
      <c r="C25" s="118">
        <v>200.4</v>
      </c>
      <c r="D25" s="116">
        <v>200.26666666666665</v>
      </c>
      <c r="E25" s="116">
        <v>197.58333333333331</v>
      </c>
      <c r="F25" s="116">
        <v>194.76666666666665</v>
      </c>
      <c r="G25" s="116">
        <v>192.08333333333331</v>
      </c>
      <c r="H25" s="116">
        <v>203.08333333333331</v>
      </c>
      <c r="I25" s="116">
        <v>205.76666666666665</v>
      </c>
      <c r="J25" s="116">
        <v>208.58333333333331</v>
      </c>
      <c r="K25" s="115">
        <v>202.95</v>
      </c>
      <c r="L25" s="115">
        <v>197.45</v>
      </c>
      <c r="M25" s="115">
        <v>0.53132000000000001</v>
      </c>
    </row>
    <row r="26" spans="1:13">
      <c r="A26" s="65">
        <v>16</v>
      </c>
      <c r="B26" s="115" t="s">
        <v>230</v>
      </c>
      <c r="C26" s="118">
        <v>884.05</v>
      </c>
      <c r="D26" s="116">
        <v>886.35</v>
      </c>
      <c r="E26" s="116">
        <v>864.7</v>
      </c>
      <c r="F26" s="116">
        <v>845.35</v>
      </c>
      <c r="G26" s="116">
        <v>823.7</v>
      </c>
      <c r="H26" s="116">
        <v>905.7</v>
      </c>
      <c r="I26" s="116">
        <v>927.34999999999991</v>
      </c>
      <c r="J26" s="116">
        <v>946.7</v>
      </c>
      <c r="K26" s="115">
        <v>908</v>
      </c>
      <c r="L26" s="115">
        <v>867</v>
      </c>
      <c r="M26" s="115">
        <v>2.42767</v>
      </c>
    </row>
    <row r="27" spans="1:13">
      <c r="A27" s="65">
        <v>17</v>
      </c>
      <c r="B27" s="115" t="s">
        <v>411</v>
      </c>
      <c r="C27" s="118">
        <v>1730.65</v>
      </c>
      <c r="D27" s="116">
        <v>1727.6333333333332</v>
      </c>
      <c r="E27" s="116">
        <v>1715.3666666666663</v>
      </c>
      <c r="F27" s="116">
        <v>1700.083333333333</v>
      </c>
      <c r="G27" s="116">
        <v>1687.8166666666662</v>
      </c>
      <c r="H27" s="116">
        <v>1742.9166666666665</v>
      </c>
      <c r="I27" s="116">
        <v>1755.1833333333334</v>
      </c>
      <c r="J27" s="116">
        <v>1770.4666666666667</v>
      </c>
      <c r="K27" s="115">
        <v>1739.9</v>
      </c>
      <c r="L27" s="115">
        <v>1712.35</v>
      </c>
      <c r="M27" s="115">
        <v>2.0209999999999999E-2</v>
      </c>
    </row>
    <row r="28" spans="1:13">
      <c r="A28" s="65">
        <v>18</v>
      </c>
      <c r="B28" s="115" t="s">
        <v>440</v>
      </c>
      <c r="C28" s="118">
        <v>536.75</v>
      </c>
      <c r="D28" s="116">
        <v>534.13333333333333</v>
      </c>
      <c r="E28" s="116">
        <v>525.31666666666661</v>
      </c>
      <c r="F28" s="116">
        <v>513.88333333333333</v>
      </c>
      <c r="G28" s="116">
        <v>505.06666666666661</v>
      </c>
      <c r="H28" s="116">
        <v>545.56666666666661</v>
      </c>
      <c r="I28" s="116">
        <v>554.38333333333344</v>
      </c>
      <c r="J28" s="116">
        <v>565.81666666666661</v>
      </c>
      <c r="K28" s="115">
        <v>542.95000000000005</v>
      </c>
      <c r="L28" s="115">
        <v>522.70000000000005</v>
      </c>
      <c r="M28" s="115">
        <v>0.20671999999999999</v>
      </c>
    </row>
    <row r="29" spans="1:13">
      <c r="A29" s="65">
        <v>19</v>
      </c>
      <c r="B29" s="115" t="s">
        <v>415</v>
      </c>
      <c r="C29" s="118">
        <v>1815.15</v>
      </c>
      <c r="D29" s="116">
        <v>1807.0833333333333</v>
      </c>
      <c r="E29" s="116">
        <v>1789.3666666666666</v>
      </c>
      <c r="F29" s="116">
        <v>1763.5833333333333</v>
      </c>
      <c r="G29" s="116">
        <v>1745.8666666666666</v>
      </c>
      <c r="H29" s="116">
        <v>1832.8666666666666</v>
      </c>
      <c r="I29" s="116">
        <v>1850.5833333333333</v>
      </c>
      <c r="J29" s="116">
        <v>1876.3666666666666</v>
      </c>
      <c r="K29" s="115">
        <v>1824.8</v>
      </c>
      <c r="L29" s="115">
        <v>1781.3</v>
      </c>
      <c r="M29" s="115">
        <v>0.20147000000000001</v>
      </c>
    </row>
    <row r="30" spans="1:13">
      <c r="A30" s="65">
        <v>20</v>
      </c>
      <c r="B30" s="115" t="s">
        <v>32</v>
      </c>
      <c r="C30" s="118">
        <v>40.35</v>
      </c>
      <c r="D30" s="116">
        <v>40.15</v>
      </c>
      <c r="E30" s="116">
        <v>39.4</v>
      </c>
      <c r="F30" s="116">
        <v>38.450000000000003</v>
      </c>
      <c r="G30" s="116">
        <v>37.700000000000003</v>
      </c>
      <c r="H30" s="116">
        <v>41.099999999999994</v>
      </c>
      <c r="I30" s="116">
        <v>41.849999999999994</v>
      </c>
      <c r="J30" s="116">
        <v>42.79999999999999</v>
      </c>
      <c r="K30" s="115">
        <v>40.9</v>
      </c>
      <c r="L30" s="115">
        <v>39.200000000000003</v>
      </c>
      <c r="M30" s="115">
        <v>25.589189999999999</v>
      </c>
    </row>
    <row r="31" spans="1:13">
      <c r="A31" s="65">
        <v>21</v>
      </c>
      <c r="B31" s="115" t="s">
        <v>418</v>
      </c>
      <c r="C31" s="118">
        <v>100.15</v>
      </c>
      <c r="D31" s="116">
        <v>99.716666666666654</v>
      </c>
      <c r="E31" s="116">
        <v>98.533333333333303</v>
      </c>
      <c r="F31" s="116">
        <v>96.916666666666643</v>
      </c>
      <c r="G31" s="116">
        <v>95.733333333333292</v>
      </c>
      <c r="H31" s="116">
        <v>101.33333333333331</v>
      </c>
      <c r="I31" s="116">
        <v>102.51666666666668</v>
      </c>
      <c r="J31" s="116">
        <v>104.13333333333333</v>
      </c>
      <c r="K31" s="115">
        <v>100.9</v>
      </c>
      <c r="L31" s="115">
        <v>98.1</v>
      </c>
      <c r="M31" s="115">
        <v>0.56732000000000005</v>
      </c>
    </row>
    <row r="32" spans="1:13">
      <c r="A32" s="65">
        <v>22</v>
      </c>
      <c r="B32" s="115" t="s">
        <v>184</v>
      </c>
      <c r="C32" s="118">
        <v>635.95000000000005</v>
      </c>
      <c r="D32" s="116">
        <v>634.76666666666677</v>
      </c>
      <c r="E32" s="116">
        <v>628.03333333333353</v>
      </c>
      <c r="F32" s="116">
        <v>620.11666666666679</v>
      </c>
      <c r="G32" s="116">
        <v>613.38333333333355</v>
      </c>
      <c r="H32" s="116">
        <v>642.68333333333351</v>
      </c>
      <c r="I32" s="116">
        <v>649.41666666666686</v>
      </c>
      <c r="J32" s="116">
        <v>657.33333333333348</v>
      </c>
      <c r="K32" s="115">
        <v>641.5</v>
      </c>
      <c r="L32" s="115">
        <v>626.85</v>
      </c>
      <c r="M32" s="115">
        <v>3.30436</v>
      </c>
    </row>
    <row r="33" spans="1:13">
      <c r="A33" s="65">
        <v>23</v>
      </c>
      <c r="B33" s="115" t="s">
        <v>33</v>
      </c>
      <c r="C33" s="118">
        <v>214.05</v>
      </c>
      <c r="D33" s="116">
        <v>215.01666666666665</v>
      </c>
      <c r="E33" s="116">
        <v>210.0333333333333</v>
      </c>
      <c r="F33" s="116">
        <v>206.01666666666665</v>
      </c>
      <c r="G33" s="116">
        <v>201.0333333333333</v>
      </c>
      <c r="H33" s="116">
        <v>219.0333333333333</v>
      </c>
      <c r="I33" s="116">
        <v>224.01666666666665</v>
      </c>
      <c r="J33" s="116">
        <v>228.0333333333333</v>
      </c>
      <c r="K33" s="115">
        <v>220</v>
      </c>
      <c r="L33" s="115">
        <v>211</v>
      </c>
      <c r="M33" s="115">
        <v>41.481749999999998</v>
      </c>
    </row>
    <row r="34" spans="1:13">
      <c r="A34" s="65">
        <v>24</v>
      </c>
      <c r="B34" s="115" t="s">
        <v>34</v>
      </c>
      <c r="C34" s="118">
        <v>21.8</v>
      </c>
      <c r="D34" s="116">
        <v>21.899999999999995</v>
      </c>
      <c r="E34" s="116">
        <v>21.54999999999999</v>
      </c>
      <c r="F34" s="116">
        <v>21.299999999999994</v>
      </c>
      <c r="G34" s="116">
        <v>20.949999999999989</v>
      </c>
      <c r="H34" s="116">
        <v>22.149999999999991</v>
      </c>
      <c r="I34" s="116">
        <v>22.499999999999993</v>
      </c>
      <c r="J34" s="116">
        <v>22.749999999999993</v>
      </c>
      <c r="K34" s="115">
        <v>22.25</v>
      </c>
      <c r="L34" s="115">
        <v>21.65</v>
      </c>
      <c r="M34" s="115">
        <v>4.9877000000000002</v>
      </c>
    </row>
    <row r="35" spans="1:13">
      <c r="A35" s="65">
        <v>25</v>
      </c>
      <c r="B35" s="115" t="s">
        <v>35</v>
      </c>
      <c r="C35" s="118">
        <v>1343.6</v>
      </c>
      <c r="D35" s="116">
        <v>1335.5333333333333</v>
      </c>
      <c r="E35" s="116">
        <v>1322.0666666666666</v>
      </c>
      <c r="F35" s="116">
        <v>1300.5333333333333</v>
      </c>
      <c r="G35" s="116">
        <v>1287.0666666666666</v>
      </c>
      <c r="H35" s="116">
        <v>1357.0666666666666</v>
      </c>
      <c r="I35" s="116">
        <v>1370.5333333333333</v>
      </c>
      <c r="J35" s="116">
        <v>1392.0666666666666</v>
      </c>
      <c r="K35" s="115">
        <v>1349</v>
      </c>
      <c r="L35" s="115">
        <v>1314</v>
      </c>
      <c r="M35" s="115">
        <v>3.91683</v>
      </c>
    </row>
    <row r="36" spans="1:13">
      <c r="A36" s="65">
        <v>26</v>
      </c>
      <c r="B36" s="115" t="s">
        <v>36</v>
      </c>
      <c r="C36" s="118">
        <v>161.35</v>
      </c>
      <c r="D36" s="116">
        <v>162.48333333333332</v>
      </c>
      <c r="E36" s="116">
        <v>159.56666666666663</v>
      </c>
      <c r="F36" s="116">
        <v>157.7833333333333</v>
      </c>
      <c r="G36" s="116">
        <v>154.86666666666662</v>
      </c>
      <c r="H36" s="116">
        <v>164.26666666666665</v>
      </c>
      <c r="I36" s="116">
        <v>167.18333333333334</v>
      </c>
      <c r="J36" s="116">
        <v>168.96666666666667</v>
      </c>
      <c r="K36" s="115">
        <v>165.4</v>
      </c>
      <c r="L36" s="115">
        <v>160.69999999999999</v>
      </c>
      <c r="M36" s="115">
        <v>25.896889999999999</v>
      </c>
    </row>
    <row r="37" spans="1:13">
      <c r="A37" s="65">
        <v>27</v>
      </c>
      <c r="B37" s="115" t="s">
        <v>38</v>
      </c>
      <c r="C37" s="118">
        <v>72.3</v>
      </c>
      <c r="D37" s="116">
        <v>72.350000000000009</v>
      </c>
      <c r="E37" s="116">
        <v>71.500000000000014</v>
      </c>
      <c r="F37" s="116">
        <v>70.7</v>
      </c>
      <c r="G37" s="116">
        <v>69.850000000000009</v>
      </c>
      <c r="H37" s="116">
        <v>73.15000000000002</v>
      </c>
      <c r="I37" s="116">
        <v>74.000000000000014</v>
      </c>
      <c r="J37" s="116">
        <v>74.800000000000026</v>
      </c>
      <c r="K37" s="115">
        <v>73.2</v>
      </c>
      <c r="L37" s="115">
        <v>71.55</v>
      </c>
      <c r="M37" s="115">
        <v>175.74892</v>
      </c>
    </row>
    <row r="38" spans="1:13">
      <c r="A38" s="65">
        <v>28</v>
      </c>
      <c r="B38" s="115" t="s">
        <v>467</v>
      </c>
      <c r="C38" s="118">
        <v>120.1</v>
      </c>
      <c r="D38" s="116">
        <v>119.39999999999999</v>
      </c>
      <c r="E38" s="116">
        <v>117.69999999999999</v>
      </c>
      <c r="F38" s="116">
        <v>115.3</v>
      </c>
      <c r="G38" s="116">
        <v>113.6</v>
      </c>
      <c r="H38" s="116">
        <v>121.79999999999998</v>
      </c>
      <c r="I38" s="116">
        <v>123.5</v>
      </c>
      <c r="J38" s="116">
        <v>125.89999999999998</v>
      </c>
      <c r="K38" s="115">
        <v>121.1</v>
      </c>
      <c r="L38" s="115">
        <v>117</v>
      </c>
      <c r="M38" s="115">
        <v>2.6263000000000001</v>
      </c>
    </row>
    <row r="39" spans="1:13">
      <c r="A39" s="65">
        <v>29</v>
      </c>
      <c r="B39" s="115" t="s">
        <v>39</v>
      </c>
      <c r="C39" s="118">
        <v>1495.85</v>
      </c>
      <c r="D39" s="116">
        <v>1486.25</v>
      </c>
      <c r="E39" s="116">
        <v>1468.65</v>
      </c>
      <c r="F39" s="116">
        <v>1441.45</v>
      </c>
      <c r="G39" s="116">
        <v>1423.8500000000001</v>
      </c>
      <c r="H39" s="116">
        <v>1513.45</v>
      </c>
      <c r="I39" s="116">
        <v>1531.05</v>
      </c>
      <c r="J39" s="116">
        <v>1558.25</v>
      </c>
      <c r="K39" s="115">
        <v>1503.85</v>
      </c>
      <c r="L39" s="115">
        <v>1459.05</v>
      </c>
      <c r="M39" s="115">
        <v>41.948090000000001</v>
      </c>
    </row>
    <row r="40" spans="1:13">
      <c r="A40" s="65">
        <v>30</v>
      </c>
      <c r="B40" s="115" t="s">
        <v>2439</v>
      </c>
      <c r="C40" s="118">
        <v>123</v>
      </c>
      <c r="D40" s="116">
        <v>122.93333333333332</v>
      </c>
      <c r="E40" s="116">
        <v>121.66666666666664</v>
      </c>
      <c r="F40" s="116">
        <v>120.33333333333331</v>
      </c>
      <c r="G40" s="116">
        <v>119.06666666666663</v>
      </c>
      <c r="H40" s="116">
        <v>124.26666666666665</v>
      </c>
      <c r="I40" s="116">
        <v>125.53333333333333</v>
      </c>
      <c r="J40" s="116">
        <v>126.86666666666666</v>
      </c>
      <c r="K40" s="115">
        <v>124.2</v>
      </c>
      <c r="L40" s="115">
        <v>121.6</v>
      </c>
      <c r="M40" s="115">
        <v>0.69843999999999995</v>
      </c>
    </row>
    <row r="41" spans="1:13">
      <c r="A41" s="65">
        <v>31</v>
      </c>
      <c r="B41" s="115" t="s">
        <v>479</v>
      </c>
      <c r="C41" s="118">
        <v>1852.1</v>
      </c>
      <c r="D41" s="116">
        <v>1857.7166666666665</v>
      </c>
      <c r="E41" s="116">
        <v>1835.383333333333</v>
      </c>
      <c r="F41" s="116">
        <v>1818.6666666666665</v>
      </c>
      <c r="G41" s="116">
        <v>1796.333333333333</v>
      </c>
      <c r="H41" s="116">
        <v>1874.4333333333329</v>
      </c>
      <c r="I41" s="116">
        <v>1896.7666666666664</v>
      </c>
      <c r="J41" s="116">
        <v>1913.4833333333329</v>
      </c>
      <c r="K41" s="115">
        <v>1880.05</v>
      </c>
      <c r="L41" s="115">
        <v>1841</v>
      </c>
      <c r="M41" s="115">
        <v>0.11268</v>
      </c>
    </row>
    <row r="42" spans="1:13">
      <c r="A42" s="65">
        <v>32</v>
      </c>
      <c r="B42" s="115" t="s">
        <v>475</v>
      </c>
      <c r="C42" s="118">
        <v>1204.8</v>
      </c>
      <c r="D42" s="116">
        <v>1210.3999999999999</v>
      </c>
      <c r="E42" s="116">
        <v>1180.6999999999998</v>
      </c>
      <c r="F42" s="116">
        <v>1156.5999999999999</v>
      </c>
      <c r="G42" s="116">
        <v>1126.8999999999999</v>
      </c>
      <c r="H42" s="116">
        <v>1234.4999999999998</v>
      </c>
      <c r="I42" s="116">
        <v>1264.2</v>
      </c>
      <c r="J42" s="116">
        <v>1288.2999999999997</v>
      </c>
      <c r="K42" s="115">
        <v>1240.0999999999999</v>
      </c>
      <c r="L42" s="115">
        <v>1186.3</v>
      </c>
      <c r="M42" s="115">
        <v>0.32389000000000001</v>
      </c>
    </row>
    <row r="43" spans="1:13">
      <c r="A43" s="65">
        <v>33</v>
      </c>
      <c r="B43" s="115" t="s">
        <v>485</v>
      </c>
      <c r="C43" s="118">
        <v>3678.3</v>
      </c>
      <c r="D43" s="116">
        <v>3654.7833333333333</v>
      </c>
      <c r="E43" s="116">
        <v>3609.5666666666666</v>
      </c>
      <c r="F43" s="116">
        <v>3540.8333333333335</v>
      </c>
      <c r="G43" s="116">
        <v>3495.6166666666668</v>
      </c>
      <c r="H43" s="116">
        <v>3723.5166666666664</v>
      </c>
      <c r="I43" s="116">
        <v>3768.7333333333327</v>
      </c>
      <c r="J43" s="116">
        <v>3837.4666666666662</v>
      </c>
      <c r="K43" s="115">
        <v>3700</v>
      </c>
      <c r="L43" s="115">
        <v>3586.05</v>
      </c>
      <c r="M43" s="115">
        <v>8.0240000000000006E-2</v>
      </c>
    </row>
    <row r="44" spans="1:13">
      <c r="A44" s="65">
        <v>34</v>
      </c>
      <c r="B44" s="115" t="s">
        <v>40</v>
      </c>
      <c r="C44" s="118">
        <v>553.9</v>
      </c>
      <c r="D44" s="116">
        <v>555.41666666666663</v>
      </c>
      <c r="E44" s="116">
        <v>548.98333333333323</v>
      </c>
      <c r="F44" s="116">
        <v>544.06666666666661</v>
      </c>
      <c r="G44" s="116">
        <v>537.63333333333321</v>
      </c>
      <c r="H44" s="116">
        <v>560.33333333333326</v>
      </c>
      <c r="I44" s="116">
        <v>566.76666666666665</v>
      </c>
      <c r="J44" s="116">
        <v>571.68333333333328</v>
      </c>
      <c r="K44" s="115">
        <v>561.85</v>
      </c>
      <c r="L44" s="115">
        <v>550.5</v>
      </c>
      <c r="M44" s="115">
        <v>18.898309999999999</v>
      </c>
    </row>
    <row r="45" spans="1:13">
      <c r="A45" s="65">
        <v>35</v>
      </c>
      <c r="B45" s="115" t="s">
        <v>494</v>
      </c>
      <c r="C45" s="118">
        <v>319.10000000000002</v>
      </c>
      <c r="D45" s="116">
        <v>320.81666666666666</v>
      </c>
      <c r="E45" s="116">
        <v>315.0333333333333</v>
      </c>
      <c r="F45" s="116">
        <v>310.96666666666664</v>
      </c>
      <c r="G45" s="116">
        <v>305.18333333333328</v>
      </c>
      <c r="H45" s="116">
        <v>324.88333333333333</v>
      </c>
      <c r="I45" s="116">
        <v>330.66666666666674</v>
      </c>
      <c r="J45" s="116">
        <v>334.73333333333335</v>
      </c>
      <c r="K45" s="115">
        <v>326.60000000000002</v>
      </c>
      <c r="L45" s="115">
        <v>316.75</v>
      </c>
      <c r="M45" s="115">
        <v>2.0831400000000002</v>
      </c>
    </row>
    <row r="46" spans="1:13">
      <c r="A46" s="65">
        <v>36</v>
      </c>
      <c r="B46" s="115" t="s">
        <v>1969</v>
      </c>
      <c r="C46" s="118">
        <v>1420.15</v>
      </c>
      <c r="D46" s="116">
        <v>1423.3166666666666</v>
      </c>
      <c r="E46" s="116">
        <v>1397.8333333333333</v>
      </c>
      <c r="F46" s="116">
        <v>1375.5166666666667</v>
      </c>
      <c r="G46" s="116">
        <v>1350.0333333333333</v>
      </c>
      <c r="H46" s="116">
        <v>1445.6333333333332</v>
      </c>
      <c r="I46" s="116">
        <v>1471.1166666666668</v>
      </c>
      <c r="J46" s="116">
        <v>1493.4333333333332</v>
      </c>
      <c r="K46" s="115">
        <v>1448.8</v>
      </c>
      <c r="L46" s="115">
        <v>1401</v>
      </c>
      <c r="M46" s="115">
        <v>3.3149600000000001</v>
      </c>
    </row>
    <row r="47" spans="1:13">
      <c r="A47" s="65">
        <v>37</v>
      </c>
      <c r="B47" s="115" t="s">
        <v>41</v>
      </c>
      <c r="C47" s="118">
        <v>723.15</v>
      </c>
      <c r="D47" s="116">
        <v>718.58333333333337</v>
      </c>
      <c r="E47" s="116">
        <v>710.91666666666674</v>
      </c>
      <c r="F47" s="116">
        <v>698.68333333333339</v>
      </c>
      <c r="G47" s="116">
        <v>691.01666666666677</v>
      </c>
      <c r="H47" s="116">
        <v>730.81666666666672</v>
      </c>
      <c r="I47" s="116">
        <v>738.48333333333346</v>
      </c>
      <c r="J47" s="116">
        <v>750.7166666666667</v>
      </c>
      <c r="K47" s="115">
        <v>726.25</v>
      </c>
      <c r="L47" s="115">
        <v>706.35</v>
      </c>
      <c r="M47" s="115">
        <v>99.722040000000007</v>
      </c>
    </row>
    <row r="48" spans="1:13">
      <c r="A48" s="65">
        <v>38</v>
      </c>
      <c r="B48" s="115" t="s">
        <v>531</v>
      </c>
      <c r="C48" s="118">
        <v>1076.7</v>
      </c>
      <c r="D48" s="116">
        <v>1081.5333333333335</v>
      </c>
      <c r="E48" s="116">
        <v>1053.166666666667</v>
      </c>
      <c r="F48" s="116">
        <v>1029.6333333333334</v>
      </c>
      <c r="G48" s="116">
        <v>1001.2666666666669</v>
      </c>
      <c r="H48" s="116">
        <v>1105.0666666666671</v>
      </c>
      <c r="I48" s="116">
        <v>1133.4333333333334</v>
      </c>
      <c r="J48" s="116">
        <v>1156.9666666666672</v>
      </c>
      <c r="K48" s="115">
        <v>1109.9000000000001</v>
      </c>
      <c r="L48" s="115">
        <v>1058</v>
      </c>
      <c r="M48" s="115">
        <v>7.3200000000000001E-2</v>
      </c>
    </row>
    <row r="49" spans="1:13">
      <c r="A49" s="65">
        <v>39</v>
      </c>
      <c r="B49" s="115" t="s">
        <v>236</v>
      </c>
      <c r="C49" s="118">
        <v>888.95</v>
      </c>
      <c r="D49" s="116">
        <v>894.03333333333342</v>
      </c>
      <c r="E49" s="116">
        <v>880.11666666666679</v>
      </c>
      <c r="F49" s="116">
        <v>871.28333333333342</v>
      </c>
      <c r="G49" s="116">
        <v>857.36666666666679</v>
      </c>
      <c r="H49" s="116">
        <v>902.86666666666679</v>
      </c>
      <c r="I49" s="116">
        <v>916.78333333333353</v>
      </c>
      <c r="J49" s="116">
        <v>925.61666666666679</v>
      </c>
      <c r="K49" s="115">
        <v>907.95</v>
      </c>
      <c r="L49" s="115">
        <v>885.2</v>
      </c>
      <c r="M49" s="115">
        <v>3.7206000000000001</v>
      </c>
    </row>
    <row r="50" spans="1:13">
      <c r="A50" s="65">
        <v>40</v>
      </c>
      <c r="B50" s="115" t="s">
        <v>248</v>
      </c>
      <c r="C50" s="118">
        <v>559.79999999999995</v>
      </c>
      <c r="D50" s="116">
        <v>557.41666666666663</v>
      </c>
      <c r="E50" s="116">
        <v>552.48333333333323</v>
      </c>
      <c r="F50" s="116">
        <v>545.16666666666663</v>
      </c>
      <c r="G50" s="116">
        <v>540.23333333333323</v>
      </c>
      <c r="H50" s="116">
        <v>564.73333333333323</v>
      </c>
      <c r="I50" s="116">
        <v>569.66666666666663</v>
      </c>
      <c r="J50" s="116">
        <v>576.98333333333323</v>
      </c>
      <c r="K50" s="115">
        <v>562.35</v>
      </c>
      <c r="L50" s="115">
        <v>550.1</v>
      </c>
      <c r="M50" s="115">
        <v>3.3466499999999999</v>
      </c>
    </row>
    <row r="51" spans="1:13">
      <c r="A51" s="65">
        <v>41</v>
      </c>
      <c r="B51" s="115" t="s">
        <v>42</v>
      </c>
      <c r="C51" s="118">
        <v>2547</v>
      </c>
      <c r="D51" s="116">
        <v>2542.6333333333332</v>
      </c>
      <c r="E51" s="116">
        <v>2517.3666666666663</v>
      </c>
      <c r="F51" s="116">
        <v>2487.7333333333331</v>
      </c>
      <c r="G51" s="116">
        <v>2462.4666666666662</v>
      </c>
      <c r="H51" s="116">
        <v>2572.2666666666664</v>
      </c>
      <c r="I51" s="116">
        <v>2597.5333333333328</v>
      </c>
      <c r="J51" s="116">
        <v>2627.1666666666665</v>
      </c>
      <c r="K51" s="115">
        <v>2567.9</v>
      </c>
      <c r="L51" s="115">
        <v>2513</v>
      </c>
      <c r="M51" s="115">
        <v>5.4980799999999999</v>
      </c>
    </row>
    <row r="52" spans="1:13">
      <c r="A52" s="65">
        <v>42</v>
      </c>
      <c r="B52" s="115" t="s">
        <v>3181</v>
      </c>
      <c r="C52" s="118">
        <v>289.3</v>
      </c>
      <c r="D52" s="116">
        <v>286.89999999999998</v>
      </c>
      <c r="E52" s="116">
        <v>280.79999999999995</v>
      </c>
      <c r="F52" s="116">
        <v>272.29999999999995</v>
      </c>
      <c r="G52" s="116">
        <v>266.19999999999993</v>
      </c>
      <c r="H52" s="116">
        <v>295.39999999999998</v>
      </c>
      <c r="I52" s="116">
        <v>301.5</v>
      </c>
      <c r="J52" s="116">
        <v>310</v>
      </c>
      <c r="K52" s="115">
        <v>293</v>
      </c>
      <c r="L52" s="115">
        <v>278.39999999999998</v>
      </c>
      <c r="M52" s="115">
        <v>1.1578599999999999</v>
      </c>
    </row>
    <row r="53" spans="1:13">
      <c r="A53" s="65">
        <v>43</v>
      </c>
      <c r="B53" s="115" t="s">
        <v>504</v>
      </c>
      <c r="C53" s="118">
        <v>408.95</v>
      </c>
      <c r="D53" s="116">
        <v>409.2</v>
      </c>
      <c r="E53" s="116">
        <v>400.84999999999997</v>
      </c>
      <c r="F53" s="116">
        <v>392.75</v>
      </c>
      <c r="G53" s="116">
        <v>384.4</v>
      </c>
      <c r="H53" s="116">
        <v>417.29999999999995</v>
      </c>
      <c r="I53" s="116">
        <v>425.65</v>
      </c>
      <c r="J53" s="116">
        <v>433.74999999999994</v>
      </c>
      <c r="K53" s="115">
        <v>417.55</v>
      </c>
      <c r="L53" s="115">
        <v>401.1</v>
      </c>
      <c r="M53" s="115">
        <v>1.0884199999999999</v>
      </c>
    </row>
    <row r="54" spans="1:13">
      <c r="A54" s="65">
        <v>44</v>
      </c>
      <c r="B54" s="115" t="s">
        <v>185</v>
      </c>
      <c r="C54" s="118">
        <v>3046.5</v>
      </c>
      <c r="D54" s="116">
        <v>3095.3666666666663</v>
      </c>
      <c r="E54" s="116">
        <v>2947.3333333333326</v>
      </c>
      <c r="F54" s="116">
        <v>2848.1666666666661</v>
      </c>
      <c r="G54" s="116">
        <v>2700.1333333333323</v>
      </c>
      <c r="H54" s="116">
        <v>3194.5333333333328</v>
      </c>
      <c r="I54" s="116">
        <v>3342.5666666666666</v>
      </c>
      <c r="J54" s="116">
        <v>3441.7333333333331</v>
      </c>
      <c r="K54" s="115">
        <v>3243.4</v>
      </c>
      <c r="L54" s="115">
        <v>2996.2</v>
      </c>
      <c r="M54" s="115">
        <v>102.90577</v>
      </c>
    </row>
    <row r="55" spans="1:13">
      <c r="A55" s="65">
        <v>45</v>
      </c>
      <c r="B55" s="115" t="s">
        <v>186</v>
      </c>
      <c r="C55" s="118">
        <v>6782.3</v>
      </c>
      <c r="D55" s="116">
        <v>6904.0999999999995</v>
      </c>
      <c r="E55" s="116">
        <v>6638.1999999999989</v>
      </c>
      <c r="F55" s="116">
        <v>6494.0999999999995</v>
      </c>
      <c r="G55" s="116">
        <v>6228.1999999999989</v>
      </c>
      <c r="H55" s="116">
        <v>7048.1999999999989</v>
      </c>
      <c r="I55" s="116">
        <v>7314.0999999999985</v>
      </c>
      <c r="J55" s="116">
        <v>7458.1999999999989</v>
      </c>
      <c r="K55" s="115">
        <v>7170</v>
      </c>
      <c r="L55" s="115">
        <v>6760</v>
      </c>
      <c r="M55" s="115">
        <v>10.95745</v>
      </c>
    </row>
    <row r="56" spans="1:13">
      <c r="A56" s="65">
        <v>46</v>
      </c>
      <c r="B56" s="115" t="s">
        <v>508</v>
      </c>
      <c r="C56" s="118">
        <v>3372.6</v>
      </c>
      <c r="D56" s="116">
        <v>3357.0666666666671</v>
      </c>
      <c r="E56" s="116">
        <v>3314.1333333333341</v>
      </c>
      <c r="F56" s="116">
        <v>3255.666666666667</v>
      </c>
      <c r="G56" s="116">
        <v>3212.733333333334</v>
      </c>
      <c r="H56" s="116">
        <v>3415.5333333333342</v>
      </c>
      <c r="I56" s="116">
        <v>3458.4666666666676</v>
      </c>
      <c r="J56" s="116">
        <v>3516.9333333333343</v>
      </c>
      <c r="K56" s="115">
        <v>3400</v>
      </c>
      <c r="L56" s="115">
        <v>3298.6</v>
      </c>
      <c r="M56" s="115">
        <v>0.34631000000000001</v>
      </c>
    </row>
    <row r="57" spans="1:13">
      <c r="A57" s="65">
        <v>47</v>
      </c>
      <c r="B57" s="115" t="s">
        <v>513</v>
      </c>
      <c r="C57" s="118">
        <v>725.15</v>
      </c>
      <c r="D57" s="116">
        <v>721.15</v>
      </c>
      <c r="E57" s="116">
        <v>709.3</v>
      </c>
      <c r="F57" s="116">
        <v>693.44999999999993</v>
      </c>
      <c r="G57" s="116">
        <v>681.59999999999991</v>
      </c>
      <c r="H57" s="116">
        <v>737</v>
      </c>
      <c r="I57" s="116">
        <v>748.85000000000014</v>
      </c>
      <c r="J57" s="116">
        <v>764.7</v>
      </c>
      <c r="K57" s="115">
        <v>733</v>
      </c>
      <c r="L57" s="115">
        <v>705.3</v>
      </c>
      <c r="M57" s="115">
        <v>3.7514500000000002</v>
      </c>
    </row>
    <row r="58" spans="1:13">
      <c r="A58" s="65">
        <v>48</v>
      </c>
      <c r="B58" s="115" t="s">
        <v>517</v>
      </c>
      <c r="C58" s="118">
        <v>172.85</v>
      </c>
      <c r="D58" s="116">
        <v>173.38333333333335</v>
      </c>
      <c r="E58" s="116">
        <v>171.76666666666671</v>
      </c>
      <c r="F58" s="116">
        <v>170.68333333333337</v>
      </c>
      <c r="G58" s="116">
        <v>169.06666666666672</v>
      </c>
      <c r="H58" s="116">
        <v>174.4666666666667</v>
      </c>
      <c r="I58" s="116">
        <v>176.08333333333331</v>
      </c>
      <c r="J58" s="116">
        <v>177.16666666666669</v>
      </c>
      <c r="K58" s="115">
        <v>175</v>
      </c>
      <c r="L58" s="115">
        <v>172.3</v>
      </c>
      <c r="M58" s="115">
        <v>0.39367999999999997</v>
      </c>
    </row>
    <row r="59" spans="1:13">
      <c r="A59" s="65">
        <v>49</v>
      </c>
      <c r="B59" s="115" t="s">
        <v>521</v>
      </c>
      <c r="C59" s="118">
        <v>151.15</v>
      </c>
      <c r="D59" s="116">
        <v>151.66666666666666</v>
      </c>
      <c r="E59" s="116">
        <v>147.88333333333333</v>
      </c>
      <c r="F59" s="116">
        <v>144.61666666666667</v>
      </c>
      <c r="G59" s="116">
        <v>140.83333333333334</v>
      </c>
      <c r="H59" s="116">
        <v>154.93333333333331</v>
      </c>
      <c r="I59" s="116">
        <v>158.71666666666667</v>
      </c>
      <c r="J59" s="116">
        <v>161.98333333333329</v>
      </c>
      <c r="K59" s="115">
        <v>155.44999999999999</v>
      </c>
      <c r="L59" s="115">
        <v>148.4</v>
      </c>
      <c r="M59" s="115">
        <v>14.10656</v>
      </c>
    </row>
    <row r="60" spans="1:13" ht="12" customHeight="1">
      <c r="A60" s="65">
        <v>50</v>
      </c>
      <c r="B60" s="115" t="s">
        <v>2450</v>
      </c>
      <c r="C60" s="118">
        <v>461.4</v>
      </c>
      <c r="D60" s="116">
        <v>457.13333333333338</v>
      </c>
      <c r="E60" s="116">
        <v>449.36666666666679</v>
      </c>
      <c r="F60" s="116">
        <v>437.33333333333343</v>
      </c>
      <c r="G60" s="116">
        <v>429.56666666666683</v>
      </c>
      <c r="H60" s="116">
        <v>469.16666666666674</v>
      </c>
      <c r="I60" s="116">
        <v>476.93333333333328</v>
      </c>
      <c r="J60" s="116">
        <v>488.9666666666667</v>
      </c>
      <c r="K60" s="115">
        <v>464.9</v>
      </c>
      <c r="L60" s="115">
        <v>445.1</v>
      </c>
      <c r="M60" s="115">
        <v>18.022919999999999</v>
      </c>
    </row>
    <row r="61" spans="1:13">
      <c r="A61" s="65">
        <v>51</v>
      </c>
      <c r="B61" s="115" t="s">
        <v>43</v>
      </c>
      <c r="C61" s="118">
        <v>109.55</v>
      </c>
      <c r="D61" s="116">
        <v>109.64999999999999</v>
      </c>
      <c r="E61" s="116">
        <v>108.19999999999999</v>
      </c>
      <c r="F61" s="116">
        <v>106.85</v>
      </c>
      <c r="G61" s="116">
        <v>105.39999999999999</v>
      </c>
      <c r="H61" s="116">
        <v>110.99999999999999</v>
      </c>
      <c r="I61" s="116">
        <v>112.45</v>
      </c>
      <c r="J61" s="116">
        <v>113.79999999999998</v>
      </c>
      <c r="K61" s="115">
        <v>111.1</v>
      </c>
      <c r="L61" s="115">
        <v>108.3</v>
      </c>
      <c r="M61" s="115">
        <v>189.73739</v>
      </c>
    </row>
    <row r="62" spans="1:13">
      <c r="A62" s="65">
        <v>52</v>
      </c>
      <c r="B62" s="115" t="s">
        <v>44</v>
      </c>
      <c r="C62" s="118">
        <v>75.400000000000006</v>
      </c>
      <c r="D62" s="116">
        <v>75.766666666666666</v>
      </c>
      <c r="E62" s="116">
        <v>74.033333333333331</v>
      </c>
      <c r="F62" s="116">
        <v>72.666666666666671</v>
      </c>
      <c r="G62" s="116">
        <v>70.933333333333337</v>
      </c>
      <c r="H62" s="116">
        <v>77.133333333333326</v>
      </c>
      <c r="I62" s="116">
        <v>78.866666666666646</v>
      </c>
      <c r="J62" s="116">
        <v>80.23333333333332</v>
      </c>
      <c r="K62" s="115">
        <v>77.5</v>
      </c>
      <c r="L62" s="115">
        <v>74.400000000000006</v>
      </c>
      <c r="M62" s="115">
        <v>74.570250000000001</v>
      </c>
    </row>
    <row r="63" spans="1:13">
      <c r="A63" s="65">
        <v>53</v>
      </c>
      <c r="B63" s="115" t="s">
        <v>1092</v>
      </c>
      <c r="C63" s="118">
        <v>14.25</v>
      </c>
      <c r="D63" s="116">
        <v>14.333333333333334</v>
      </c>
      <c r="E63" s="116">
        <v>14.116666666666667</v>
      </c>
      <c r="F63" s="116">
        <v>13.983333333333333</v>
      </c>
      <c r="G63" s="116">
        <v>13.766666666666666</v>
      </c>
      <c r="H63" s="116">
        <v>14.466666666666669</v>
      </c>
      <c r="I63" s="116">
        <v>14.683333333333334</v>
      </c>
      <c r="J63" s="116">
        <v>14.81666666666667</v>
      </c>
      <c r="K63" s="115">
        <v>14.55</v>
      </c>
      <c r="L63" s="115">
        <v>14.2</v>
      </c>
      <c r="M63" s="115">
        <v>2.18228</v>
      </c>
    </row>
    <row r="64" spans="1:13">
      <c r="A64" s="65">
        <v>54</v>
      </c>
      <c r="B64" s="115" t="s">
        <v>45</v>
      </c>
      <c r="C64" s="118">
        <v>1301.3</v>
      </c>
      <c r="D64" s="116">
        <v>1302.8499999999999</v>
      </c>
      <c r="E64" s="116">
        <v>1291.0999999999999</v>
      </c>
      <c r="F64" s="116">
        <v>1280.9000000000001</v>
      </c>
      <c r="G64" s="116">
        <v>1269.1500000000001</v>
      </c>
      <c r="H64" s="116">
        <v>1313.0499999999997</v>
      </c>
      <c r="I64" s="116">
        <v>1324.7999999999997</v>
      </c>
      <c r="J64" s="116">
        <v>1334.9999999999995</v>
      </c>
      <c r="K64" s="115">
        <v>1314.6</v>
      </c>
      <c r="L64" s="115">
        <v>1292.6500000000001</v>
      </c>
      <c r="M64" s="115">
        <v>5.7168999999999999</v>
      </c>
    </row>
    <row r="65" spans="1:13">
      <c r="A65" s="65">
        <v>55</v>
      </c>
      <c r="B65" s="115" t="s">
        <v>543</v>
      </c>
      <c r="C65" s="118">
        <v>327.05</v>
      </c>
      <c r="D65" s="116">
        <v>327.25</v>
      </c>
      <c r="E65" s="116">
        <v>323.8</v>
      </c>
      <c r="F65" s="116">
        <v>320.55</v>
      </c>
      <c r="G65" s="116">
        <v>317.10000000000002</v>
      </c>
      <c r="H65" s="116">
        <v>330.5</v>
      </c>
      <c r="I65" s="116">
        <v>333.95000000000005</v>
      </c>
      <c r="J65" s="116">
        <v>337.2</v>
      </c>
      <c r="K65" s="115">
        <v>330.7</v>
      </c>
      <c r="L65" s="115">
        <v>324</v>
      </c>
      <c r="M65" s="115">
        <v>22.373570000000001</v>
      </c>
    </row>
    <row r="66" spans="1:13">
      <c r="A66" s="65">
        <v>56</v>
      </c>
      <c r="B66" s="115" t="s">
        <v>2448</v>
      </c>
      <c r="C66" s="118">
        <v>294.45</v>
      </c>
      <c r="D66" s="116">
        <v>296.45</v>
      </c>
      <c r="E66" s="116">
        <v>289.59999999999997</v>
      </c>
      <c r="F66" s="116">
        <v>284.75</v>
      </c>
      <c r="G66" s="116">
        <v>277.89999999999998</v>
      </c>
      <c r="H66" s="116">
        <v>301.29999999999995</v>
      </c>
      <c r="I66" s="116">
        <v>308.14999999999998</v>
      </c>
      <c r="J66" s="116">
        <v>312.99999999999994</v>
      </c>
      <c r="K66" s="115">
        <v>303.3</v>
      </c>
      <c r="L66" s="115">
        <v>291.60000000000002</v>
      </c>
      <c r="M66" s="115">
        <v>0.14226</v>
      </c>
    </row>
    <row r="67" spans="1:13">
      <c r="A67" s="65">
        <v>57</v>
      </c>
      <c r="B67" s="115" t="s">
        <v>187</v>
      </c>
      <c r="C67" s="118">
        <v>99.15</v>
      </c>
      <c r="D67" s="116">
        <v>98.866666666666674</v>
      </c>
      <c r="E67" s="116">
        <v>97.483333333333348</v>
      </c>
      <c r="F67" s="116">
        <v>95.816666666666677</v>
      </c>
      <c r="G67" s="116">
        <v>94.433333333333351</v>
      </c>
      <c r="H67" s="116">
        <v>100.53333333333335</v>
      </c>
      <c r="I67" s="116">
        <v>101.91666666666667</v>
      </c>
      <c r="J67" s="116">
        <v>103.58333333333334</v>
      </c>
      <c r="K67" s="115">
        <v>100.25</v>
      </c>
      <c r="L67" s="115">
        <v>97.2</v>
      </c>
      <c r="M67" s="115">
        <v>135.32297</v>
      </c>
    </row>
    <row r="68" spans="1:13">
      <c r="A68" s="65">
        <v>58</v>
      </c>
      <c r="B68" s="115" t="s">
        <v>46</v>
      </c>
      <c r="C68" s="118">
        <v>428.25</v>
      </c>
      <c r="D68" s="116">
        <v>431.01666666666665</v>
      </c>
      <c r="E68" s="116">
        <v>424.0333333333333</v>
      </c>
      <c r="F68" s="116">
        <v>419.81666666666666</v>
      </c>
      <c r="G68" s="116">
        <v>412.83333333333331</v>
      </c>
      <c r="H68" s="116">
        <v>435.23333333333329</v>
      </c>
      <c r="I68" s="116">
        <v>442.21666666666664</v>
      </c>
      <c r="J68" s="116">
        <v>446.43333333333328</v>
      </c>
      <c r="K68" s="115">
        <v>438</v>
      </c>
      <c r="L68" s="115">
        <v>426.8</v>
      </c>
      <c r="M68" s="115">
        <v>9.5412700000000008</v>
      </c>
    </row>
    <row r="69" spans="1:13">
      <c r="A69" s="65">
        <v>59</v>
      </c>
      <c r="B69" s="115" t="s">
        <v>48</v>
      </c>
      <c r="C69" s="118">
        <v>61.15</v>
      </c>
      <c r="D69" s="116">
        <v>61.383333333333333</v>
      </c>
      <c r="E69" s="116">
        <v>60.366666666666667</v>
      </c>
      <c r="F69" s="116">
        <v>59.583333333333336</v>
      </c>
      <c r="G69" s="116">
        <v>58.56666666666667</v>
      </c>
      <c r="H69" s="116">
        <v>62.166666666666664</v>
      </c>
      <c r="I69" s="116">
        <v>63.18333333333333</v>
      </c>
      <c r="J69" s="116">
        <v>63.966666666666661</v>
      </c>
      <c r="K69" s="115">
        <v>62.4</v>
      </c>
      <c r="L69" s="115">
        <v>60.6</v>
      </c>
      <c r="M69" s="115">
        <v>83.195629999999994</v>
      </c>
    </row>
    <row r="70" spans="1:13">
      <c r="A70" s="65">
        <v>60</v>
      </c>
      <c r="B70" s="115" t="s">
        <v>51</v>
      </c>
      <c r="C70" s="118">
        <v>340.3</v>
      </c>
      <c r="D70" s="116">
        <v>343.73333333333329</v>
      </c>
      <c r="E70" s="116">
        <v>335.96666666666658</v>
      </c>
      <c r="F70" s="116">
        <v>331.63333333333327</v>
      </c>
      <c r="G70" s="116">
        <v>323.86666666666656</v>
      </c>
      <c r="H70" s="116">
        <v>348.06666666666661</v>
      </c>
      <c r="I70" s="116">
        <v>355.83333333333337</v>
      </c>
      <c r="J70" s="116">
        <v>360.16666666666663</v>
      </c>
      <c r="K70" s="115">
        <v>351.5</v>
      </c>
      <c r="L70" s="115">
        <v>339.4</v>
      </c>
      <c r="M70" s="115">
        <v>35.156500000000001</v>
      </c>
    </row>
    <row r="71" spans="1:13">
      <c r="A71" s="65">
        <v>61</v>
      </c>
      <c r="B71" s="115" t="s">
        <v>47</v>
      </c>
      <c r="C71" s="118">
        <v>339</v>
      </c>
      <c r="D71" s="116">
        <v>339</v>
      </c>
      <c r="E71" s="116">
        <v>334.55</v>
      </c>
      <c r="F71" s="116">
        <v>330.1</v>
      </c>
      <c r="G71" s="116">
        <v>325.65000000000003</v>
      </c>
      <c r="H71" s="116">
        <v>343.45</v>
      </c>
      <c r="I71" s="116">
        <v>347.90000000000003</v>
      </c>
      <c r="J71" s="116">
        <v>352.34999999999997</v>
      </c>
      <c r="K71" s="115">
        <v>343.45</v>
      </c>
      <c r="L71" s="115">
        <v>334.55</v>
      </c>
      <c r="M71" s="115">
        <v>74.601100000000002</v>
      </c>
    </row>
    <row r="72" spans="1:13">
      <c r="A72" s="65">
        <v>62</v>
      </c>
      <c r="B72" s="115" t="s">
        <v>188</v>
      </c>
      <c r="C72" s="118">
        <v>261.89999999999998</v>
      </c>
      <c r="D72" s="116">
        <v>267.01666666666665</v>
      </c>
      <c r="E72" s="116">
        <v>254.18333333333328</v>
      </c>
      <c r="F72" s="116">
        <v>246.46666666666664</v>
      </c>
      <c r="G72" s="116">
        <v>233.63333333333327</v>
      </c>
      <c r="H72" s="116">
        <v>274.73333333333329</v>
      </c>
      <c r="I72" s="116">
        <v>287.56666666666666</v>
      </c>
      <c r="J72" s="116">
        <v>295.2833333333333</v>
      </c>
      <c r="K72" s="115">
        <v>279.85000000000002</v>
      </c>
      <c r="L72" s="115">
        <v>259.3</v>
      </c>
      <c r="M72" s="115">
        <v>84.542289999999994</v>
      </c>
    </row>
    <row r="73" spans="1:13">
      <c r="A73" s="65">
        <v>63</v>
      </c>
      <c r="B73" s="115" t="s">
        <v>49</v>
      </c>
      <c r="C73" s="118">
        <v>238.6</v>
      </c>
      <c r="D73" s="116">
        <v>237.16666666666666</v>
      </c>
      <c r="E73" s="116">
        <v>234.43333333333331</v>
      </c>
      <c r="F73" s="116">
        <v>230.26666666666665</v>
      </c>
      <c r="G73" s="116">
        <v>227.5333333333333</v>
      </c>
      <c r="H73" s="116">
        <v>241.33333333333331</v>
      </c>
      <c r="I73" s="116">
        <v>244.06666666666666</v>
      </c>
      <c r="J73" s="116">
        <v>248.23333333333332</v>
      </c>
      <c r="K73" s="115">
        <v>239.9</v>
      </c>
      <c r="L73" s="115">
        <v>233</v>
      </c>
      <c r="M73" s="115">
        <v>31.092980000000001</v>
      </c>
    </row>
    <row r="74" spans="1:13">
      <c r="A74" s="65">
        <v>64</v>
      </c>
      <c r="B74" s="115" t="s">
        <v>562</v>
      </c>
      <c r="C74" s="118">
        <v>576.75</v>
      </c>
      <c r="D74" s="116">
        <v>580.94999999999993</v>
      </c>
      <c r="E74" s="116">
        <v>570.79999999999984</v>
      </c>
      <c r="F74" s="116">
        <v>564.84999999999991</v>
      </c>
      <c r="G74" s="116">
        <v>554.69999999999982</v>
      </c>
      <c r="H74" s="116">
        <v>586.89999999999986</v>
      </c>
      <c r="I74" s="116">
        <v>597.04999999999995</v>
      </c>
      <c r="J74" s="116">
        <v>602.99999999999989</v>
      </c>
      <c r="K74" s="115">
        <v>591.1</v>
      </c>
      <c r="L74" s="115">
        <v>575</v>
      </c>
      <c r="M74" s="115">
        <v>0.41284999999999999</v>
      </c>
    </row>
    <row r="75" spans="1:13">
      <c r="A75" s="65">
        <v>65</v>
      </c>
      <c r="B75" s="115" t="s">
        <v>564</v>
      </c>
      <c r="C75" s="118">
        <v>157.25</v>
      </c>
      <c r="D75" s="116">
        <v>157.45000000000002</v>
      </c>
      <c r="E75" s="116">
        <v>155.30000000000004</v>
      </c>
      <c r="F75" s="116">
        <v>153.35000000000002</v>
      </c>
      <c r="G75" s="116">
        <v>151.20000000000005</v>
      </c>
      <c r="H75" s="116">
        <v>159.40000000000003</v>
      </c>
      <c r="I75" s="116">
        <v>161.55000000000001</v>
      </c>
      <c r="J75" s="116">
        <v>163.50000000000003</v>
      </c>
      <c r="K75" s="115">
        <v>159.6</v>
      </c>
      <c r="L75" s="115">
        <v>155.5</v>
      </c>
      <c r="M75" s="115">
        <v>19.049019999999999</v>
      </c>
    </row>
    <row r="76" spans="1:13" s="18" customFormat="1">
      <c r="A76" s="65">
        <v>66</v>
      </c>
      <c r="B76" s="115" t="s">
        <v>567</v>
      </c>
      <c r="C76" s="118">
        <v>2427.35</v>
      </c>
      <c r="D76" s="116">
        <v>2425.4500000000003</v>
      </c>
      <c r="E76" s="116">
        <v>2400.9000000000005</v>
      </c>
      <c r="F76" s="116">
        <v>2374.4500000000003</v>
      </c>
      <c r="G76" s="116">
        <v>2349.9000000000005</v>
      </c>
      <c r="H76" s="116">
        <v>2451.9000000000005</v>
      </c>
      <c r="I76" s="116">
        <v>2476.4500000000007</v>
      </c>
      <c r="J76" s="116">
        <v>2502.9000000000005</v>
      </c>
      <c r="K76" s="115">
        <v>2450</v>
      </c>
      <c r="L76" s="115">
        <v>2399</v>
      </c>
      <c r="M76" s="115">
        <v>2.8289999999999999E-2</v>
      </c>
    </row>
    <row r="77" spans="1:13" s="18" customFormat="1">
      <c r="A77" s="65">
        <v>67</v>
      </c>
      <c r="B77" s="115" t="s">
        <v>569</v>
      </c>
      <c r="C77" s="118">
        <v>740.1</v>
      </c>
      <c r="D77" s="116">
        <v>744.04999999999984</v>
      </c>
      <c r="E77" s="116">
        <v>734.09999999999968</v>
      </c>
      <c r="F77" s="116">
        <v>728.0999999999998</v>
      </c>
      <c r="G77" s="116">
        <v>718.14999999999964</v>
      </c>
      <c r="H77" s="116">
        <v>750.04999999999973</v>
      </c>
      <c r="I77" s="116">
        <v>759.99999999999977</v>
      </c>
      <c r="J77" s="116">
        <v>765.99999999999977</v>
      </c>
      <c r="K77" s="115">
        <v>754</v>
      </c>
      <c r="L77" s="115">
        <v>738.05</v>
      </c>
      <c r="M77" s="115">
        <v>0.15967999999999999</v>
      </c>
    </row>
    <row r="78" spans="1:13" s="18" customFormat="1">
      <c r="A78" s="65">
        <v>68</v>
      </c>
      <c r="B78" s="115" t="s">
        <v>538</v>
      </c>
      <c r="C78" s="118">
        <v>886.85</v>
      </c>
      <c r="D78" s="116">
        <v>890.4666666666667</v>
      </c>
      <c r="E78" s="116">
        <v>874.48333333333335</v>
      </c>
      <c r="F78" s="116">
        <v>862.11666666666667</v>
      </c>
      <c r="G78" s="116">
        <v>846.13333333333333</v>
      </c>
      <c r="H78" s="116">
        <v>902.83333333333337</v>
      </c>
      <c r="I78" s="116">
        <v>918.81666666666672</v>
      </c>
      <c r="J78" s="116">
        <v>931.18333333333339</v>
      </c>
      <c r="K78" s="115">
        <v>906.45</v>
      </c>
      <c r="L78" s="115">
        <v>878.1</v>
      </c>
      <c r="M78" s="115">
        <v>0.54701</v>
      </c>
    </row>
    <row r="79" spans="1:13" s="18" customFormat="1">
      <c r="A79" s="65">
        <v>69</v>
      </c>
      <c r="B79" s="115" t="s">
        <v>573</v>
      </c>
      <c r="C79" s="118">
        <v>84.8</v>
      </c>
      <c r="D79" s="116">
        <v>85.233333333333334</v>
      </c>
      <c r="E79" s="116">
        <v>83.966666666666669</v>
      </c>
      <c r="F79" s="116">
        <v>83.13333333333334</v>
      </c>
      <c r="G79" s="116">
        <v>81.866666666666674</v>
      </c>
      <c r="H79" s="116">
        <v>86.066666666666663</v>
      </c>
      <c r="I79" s="116">
        <v>87.333333333333343</v>
      </c>
      <c r="J79" s="116">
        <v>88.166666666666657</v>
      </c>
      <c r="K79" s="115">
        <v>86.5</v>
      </c>
      <c r="L79" s="115">
        <v>84.4</v>
      </c>
      <c r="M79" s="115">
        <v>4.9664799999999998</v>
      </c>
    </row>
    <row r="80" spans="1:13" s="18" customFormat="1">
      <c r="A80" s="65">
        <v>70</v>
      </c>
      <c r="B80" s="115" t="s">
        <v>50</v>
      </c>
      <c r="C80" s="118">
        <v>15002.45</v>
      </c>
      <c r="D80" s="116">
        <v>14897.133333333333</v>
      </c>
      <c r="E80" s="116">
        <v>14720.316666666666</v>
      </c>
      <c r="F80" s="116">
        <v>14438.183333333332</v>
      </c>
      <c r="G80" s="116">
        <v>14261.366666666665</v>
      </c>
      <c r="H80" s="116">
        <v>15179.266666666666</v>
      </c>
      <c r="I80" s="116">
        <v>15356.083333333336</v>
      </c>
      <c r="J80" s="116">
        <v>15638.216666666667</v>
      </c>
      <c r="K80" s="115">
        <v>15073.95</v>
      </c>
      <c r="L80" s="115">
        <v>14615</v>
      </c>
      <c r="M80" s="115">
        <v>0.17366999999999999</v>
      </c>
    </row>
    <row r="81" spans="1:13" s="18" customFormat="1">
      <c r="A81" s="65">
        <v>71</v>
      </c>
      <c r="B81" s="115" t="s">
        <v>579</v>
      </c>
      <c r="C81" s="118">
        <v>279.89999999999998</v>
      </c>
      <c r="D81" s="116">
        <v>279.81666666666666</v>
      </c>
      <c r="E81" s="116">
        <v>274.63333333333333</v>
      </c>
      <c r="F81" s="116">
        <v>269.36666666666667</v>
      </c>
      <c r="G81" s="116">
        <v>264.18333333333334</v>
      </c>
      <c r="H81" s="116">
        <v>285.08333333333331</v>
      </c>
      <c r="I81" s="116">
        <v>290.26666666666659</v>
      </c>
      <c r="J81" s="116">
        <v>295.5333333333333</v>
      </c>
      <c r="K81" s="115">
        <v>285</v>
      </c>
      <c r="L81" s="115">
        <v>274.55</v>
      </c>
      <c r="M81" s="115">
        <v>1.6216900000000001</v>
      </c>
    </row>
    <row r="82" spans="1:13" s="18" customFormat="1">
      <c r="A82" s="65">
        <v>72</v>
      </c>
      <c r="B82" s="115" t="s">
        <v>189</v>
      </c>
      <c r="C82" s="118">
        <v>2671.55</v>
      </c>
      <c r="D82" s="116">
        <v>2662.5499999999997</v>
      </c>
      <c r="E82" s="116">
        <v>2640.0999999999995</v>
      </c>
      <c r="F82" s="116">
        <v>2608.6499999999996</v>
      </c>
      <c r="G82" s="116">
        <v>2586.1999999999994</v>
      </c>
      <c r="H82" s="116">
        <v>2693.9999999999995</v>
      </c>
      <c r="I82" s="116">
        <v>2716.4499999999994</v>
      </c>
      <c r="J82" s="116">
        <v>2747.8999999999996</v>
      </c>
      <c r="K82" s="115">
        <v>2685</v>
      </c>
      <c r="L82" s="115">
        <v>2631.1</v>
      </c>
      <c r="M82" s="115">
        <v>7.7187799999999998</v>
      </c>
    </row>
    <row r="83" spans="1:13" s="18" customFormat="1">
      <c r="A83" s="65">
        <v>73</v>
      </c>
      <c r="B83" s="115" t="s">
        <v>595</v>
      </c>
      <c r="C83" s="118">
        <v>757.1</v>
      </c>
      <c r="D83" s="116">
        <v>772.16666666666663</v>
      </c>
      <c r="E83" s="116">
        <v>715.5333333333333</v>
      </c>
      <c r="F83" s="116">
        <v>673.9666666666667</v>
      </c>
      <c r="G83" s="116">
        <v>617.33333333333337</v>
      </c>
      <c r="H83" s="116">
        <v>813.73333333333323</v>
      </c>
      <c r="I83" s="116">
        <v>870.36666666666667</v>
      </c>
      <c r="J83" s="116">
        <v>911.93333333333317</v>
      </c>
      <c r="K83" s="115">
        <v>828.8</v>
      </c>
      <c r="L83" s="115">
        <v>730.6</v>
      </c>
      <c r="M83" s="115">
        <v>0.50363999999999998</v>
      </c>
    </row>
    <row r="84" spans="1:13" s="18" customFormat="1">
      <c r="A84" s="65">
        <v>74</v>
      </c>
      <c r="B84" s="115" t="s">
        <v>597</v>
      </c>
      <c r="C84" s="118">
        <v>244.75</v>
      </c>
      <c r="D84" s="116">
        <v>244.11666666666667</v>
      </c>
      <c r="E84" s="116">
        <v>240.73333333333335</v>
      </c>
      <c r="F84" s="116">
        <v>236.71666666666667</v>
      </c>
      <c r="G84" s="116">
        <v>233.33333333333334</v>
      </c>
      <c r="H84" s="116">
        <v>248.13333333333335</v>
      </c>
      <c r="I84" s="116">
        <v>251.51666666666668</v>
      </c>
      <c r="J84" s="116">
        <v>255.53333333333336</v>
      </c>
      <c r="K84" s="115">
        <v>247.5</v>
      </c>
      <c r="L84" s="115">
        <v>240.1</v>
      </c>
      <c r="M84" s="115">
        <v>1.14632</v>
      </c>
    </row>
    <row r="85" spans="1:13" s="18" customFormat="1">
      <c r="A85" s="65">
        <v>75</v>
      </c>
      <c r="B85" s="115" t="s">
        <v>54</v>
      </c>
      <c r="C85" s="118">
        <v>760.25</v>
      </c>
      <c r="D85" s="116">
        <v>758.93333333333339</v>
      </c>
      <c r="E85" s="116">
        <v>754.36666666666679</v>
      </c>
      <c r="F85" s="116">
        <v>748.48333333333335</v>
      </c>
      <c r="G85" s="116">
        <v>743.91666666666674</v>
      </c>
      <c r="H85" s="116">
        <v>764.81666666666683</v>
      </c>
      <c r="I85" s="116">
        <v>769.38333333333344</v>
      </c>
      <c r="J85" s="116">
        <v>775.26666666666688</v>
      </c>
      <c r="K85" s="115">
        <v>763.5</v>
      </c>
      <c r="L85" s="115">
        <v>753.05</v>
      </c>
      <c r="M85" s="115">
        <v>1.61568</v>
      </c>
    </row>
    <row r="86" spans="1:13" s="18" customFormat="1">
      <c r="A86" s="65">
        <v>76</v>
      </c>
      <c r="B86" s="115" t="s">
        <v>1956</v>
      </c>
      <c r="C86" s="118">
        <v>20.5</v>
      </c>
      <c r="D86" s="116">
        <v>20.333333333333332</v>
      </c>
      <c r="E86" s="116">
        <v>19.716666666666665</v>
      </c>
      <c r="F86" s="116">
        <v>18.933333333333334</v>
      </c>
      <c r="G86" s="116">
        <v>18.316666666666666</v>
      </c>
      <c r="H86" s="116">
        <v>21.116666666666664</v>
      </c>
      <c r="I86" s="116">
        <v>21.733333333333331</v>
      </c>
      <c r="J86" s="116">
        <v>22.516666666666662</v>
      </c>
      <c r="K86" s="115">
        <v>20.95</v>
      </c>
      <c r="L86" s="115">
        <v>19.55</v>
      </c>
      <c r="M86" s="115">
        <v>15.653409999999999</v>
      </c>
    </row>
    <row r="87" spans="1:13" s="18" customFormat="1">
      <c r="A87" s="65">
        <v>77</v>
      </c>
      <c r="B87" s="115" t="s">
        <v>190</v>
      </c>
      <c r="C87" s="118">
        <v>1361.85</v>
      </c>
      <c r="D87" s="116">
        <v>1363.9666666666665</v>
      </c>
      <c r="E87" s="116">
        <v>1351.883333333333</v>
      </c>
      <c r="F87" s="116">
        <v>1341.9166666666665</v>
      </c>
      <c r="G87" s="116">
        <v>1329.833333333333</v>
      </c>
      <c r="H87" s="116">
        <v>1373.9333333333329</v>
      </c>
      <c r="I87" s="116">
        <v>1386.0166666666664</v>
      </c>
      <c r="J87" s="116">
        <v>1395.9833333333329</v>
      </c>
      <c r="K87" s="115">
        <v>1376.05</v>
      </c>
      <c r="L87" s="115">
        <v>1354</v>
      </c>
      <c r="M87" s="115">
        <v>2.0119999999999999E-2</v>
      </c>
    </row>
    <row r="88" spans="1:13" s="18" customFormat="1">
      <c r="A88" s="65">
        <v>78</v>
      </c>
      <c r="B88" s="115" t="s">
        <v>191</v>
      </c>
      <c r="C88" s="118">
        <v>230.2</v>
      </c>
      <c r="D88" s="116">
        <v>230.63333333333333</v>
      </c>
      <c r="E88" s="116">
        <v>226.06666666666666</v>
      </c>
      <c r="F88" s="116">
        <v>221.93333333333334</v>
      </c>
      <c r="G88" s="116">
        <v>217.36666666666667</v>
      </c>
      <c r="H88" s="116">
        <v>234.76666666666665</v>
      </c>
      <c r="I88" s="116">
        <v>239.33333333333331</v>
      </c>
      <c r="J88" s="116">
        <v>243.46666666666664</v>
      </c>
      <c r="K88" s="115">
        <v>235.2</v>
      </c>
      <c r="L88" s="115">
        <v>226.5</v>
      </c>
      <c r="M88" s="115">
        <v>14.60683</v>
      </c>
    </row>
    <row r="89" spans="1:13" s="18" customFormat="1">
      <c r="A89" s="65">
        <v>79</v>
      </c>
      <c r="B89" s="115" t="s">
        <v>589</v>
      </c>
      <c r="C89" s="118">
        <v>384.05</v>
      </c>
      <c r="D89" s="116">
        <v>387.48333333333335</v>
      </c>
      <c r="E89" s="116">
        <v>379.06666666666672</v>
      </c>
      <c r="F89" s="116">
        <v>374.08333333333337</v>
      </c>
      <c r="G89" s="116">
        <v>365.66666666666674</v>
      </c>
      <c r="H89" s="116">
        <v>392.4666666666667</v>
      </c>
      <c r="I89" s="116">
        <v>400.88333333333333</v>
      </c>
      <c r="J89" s="116">
        <v>405.86666666666667</v>
      </c>
      <c r="K89" s="115">
        <v>395.9</v>
      </c>
      <c r="L89" s="115">
        <v>382.5</v>
      </c>
      <c r="M89" s="115">
        <v>4.5266799999999998</v>
      </c>
    </row>
    <row r="90" spans="1:13" s="18" customFormat="1">
      <c r="A90" s="65">
        <v>80</v>
      </c>
      <c r="B90" s="115" t="s">
        <v>52</v>
      </c>
      <c r="C90" s="118">
        <v>239.25</v>
      </c>
      <c r="D90" s="116">
        <v>241.63333333333333</v>
      </c>
      <c r="E90" s="116">
        <v>233.26666666666665</v>
      </c>
      <c r="F90" s="116">
        <v>227.28333333333333</v>
      </c>
      <c r="G90" s="116">
        <v>218.91666666666666</v>
      </c>
      <c r="H90" s="116">
        <v>247.61666666666665</v>
      </c>
      <c r="I90" s="116">
        <v>255.98333333333332</v>
      </c>
      <c r="J90" s="116">
        <v>261.96666666666664</v>
      </c>
      <c r="K90" s="115">
        <v>250</v>
      </c>
      <c r="L90" s="115">
        <v>235.65</v>
      </c>
      <c r="M90" s="115">
        <v>120.27668</v>
      </c>
    </row>
    <row r="91" spans="1:13" s="18" customFormat="1">
      <c r="A91" s="65">
        <v>81</v>
      </c>
      <c r="B91" s="115" t="s">
        <v>590</v>
      </c>
      <c r="C91" s="118">
        <v>425.9</v>
      </c>
      <c r="D91" s="116">
        <v>415.16666666666669</v>
      </c>
      <c r="E91" s="116">
        <v>393.78333333333336</v>
      </c>
      <c r="F91" s="116">
        <v>361.66666666666669</v>
      </c>
      <c r="G91" s="116">
        <v>340.28333333333336</v>
      </c>
      <c r="H91" s="116">
        <v>447.28333333333336</v>
      </c>
      <c r="I91" s="116">
        <v>468.66666666666669</v>
      </c>
      <c r="J91" s="116">
        <v>500.78333333333336</v>
      </c>
      <c r="K91" s="115">
        <v>436.55</v>
      </c>
      <c r="L91" s="115">
        <v>383.05</v>
      </c>
      <c r="M91" s="115">
        <v>1.9691000000000001</v>
      </c>
    </row>
    <row r="92" spans="1:13" s="18" customFormat="1">
      <c r="A92" s="65">
        <v>82</v>
      </c>
      <c r="B92" s="115" t="s">
        <v>591</v>
      </c>
      <c r="C92" s="118">
        <v>334.85</v>
      </c>
      <c r="D92" s="116">
        <v>336.05</v>
      </c>
      <c r="E92" s="116">
        <v>329.1</v>
      </c>
      <c r="F92" s="116">
        <v>323.35000000000002</v>
      </c>
      <c r="G92" s="116">
        <v>316.40000000000003</v>
      </c>
      <c r="H92" s="116">
        <v>341.8</v>
      </c>
      <c r="I92" s="116">
        <v>348.74999999999994</v>
      </c>
      <c r="J92" s="116">
        <v>354.5</v>
      </c>
      <c r="K92" s="115">
        <v>343</v>
      </c>
      <c r="L92" s="115">
        <v>330.3</v>
      </c>
      <c r="M92" s="115">
        <v>0.21157000000000001</v>
      </c>
    </row>
    <row r="93" spans="1:13" s="18" customFormat="1">
      <c r="A93" s="65">
        <v>83</v>
      </c>
      <c r="B93" s="115" t="s">
        <v>228</v>
      </c>
      <c r="C93" s="118">
        <v>124.8</v>
      </c>
      <c r="D93" s="116">
        <v>124.5</v>
      </c>
      <c r="E93" s="116">
        <v>122.3</v>
      </c>
      <c r="F93" s="116">
        <v>119.8</v>
      </c>
      <c r="G93" s="116">
        <v>117.6</v>
      </c>
      <c r="H93" s="116">
        <v>127</v>
      </c>
      <c r="I93" s="116">
        <v>129.19999999999999</v>
      </c>
      <c r="J93" s="116">
        <v>131.69999999999999</v>
      </c>
      <c r="K93" s="115">
        <v>126.7</v>
      </c>
      <c r="L93" s="115">
        <v>122</v>
      </c>
      <c r="M93" s="115">
        <v>10.752319999999999</v>
      </c>
    </row>
    <row r="94" spans="1:13" s="18" customFormat="1">
      <c r="A94" s="65">
        <v>84</v>
      </c>
      <c r="B94" s="115" t="s">
        <v>227</v>
      </c>
      <c r="C94" s="118">
        <v>856.9</v>
      </c>
      <c r="D94" s="116">
        <v>859.81666666666661</v>
      </c>
      <c r="E94" s="116">
        <v>847.68333333333317</v>
      </c>
      <c r="F94" s="116">
        <v>838.46666666666658</v>
      </c>
      <c r="G94" s="116">
        <v>826.33333333333314</v>
      </c>
      <c r="H94" s="116">
        <v>869.03333333333319</v>
      </c>
      <c r="I94" s="116">
        <v>881.16666666666663</v>
      </c>
      <c r="J94" s="116">
        <v>890.38333333333321</v>
      </c>
      <c r="K94" s="115">
        <v>871.95</v>
      </c>
      <c r="L94" s="115">
        <v>850.6</v>
      </c>
      <c r="M94" s="115">
        <v>1.2315400000000001</v>
      </c>
    </row>
    <row r="95" spans="1:13" s="18" customFormat="1">
      <c r="A95" s="65">
        <v>85</v>
      </c>
      <c r="B95" s="115" t="s">
        <v>602</v>
      </c>
      <c r="C95" s="118">
        <v>18.350000000000001</v>
      </c>
      <c r="D95" s="116">
        <v>18.583333333333332</v>
      </c>
      <c r="E95" s="116">
        <v>16.966666666666665</v>
      </c>
      <c r="F95" s="116">
        <v>15.583333333333332</v>
      </c>
      <c r="G95" s="116">
        <v>13.966666666666665</v>
      </c>
      <c r="H95" s="116">
        <v>19.966666666666665</v>
      </c>
      <c r="I95" s="116">
        <v>21.583333333333332</v>
      </c>
      <c r="J95" s="116">
        <v>22.966666666666665</v>
      </c>
      <c r="K95" s="115">
        <v>20.2</v>
      </c>
      <c r="L95" s="115">
        <v>17.2</v>
      </c>
      <c r="M95" s="115">
        <v>10.437480000000001</v>
      </c>
    </row>
    <row r="96" spans="1:13" s="18" customFormat="1">
      <c r="A96" s="65">
        <v>86</v>
      </c>
      <c r="B96" s="115" t="s">
        <v>2042</v>
      </c>
      <c r="C96" s="118">
        <v>196</v>
      </c>
      <c r="D96" s="116">
        <v>196.53333333333333</v>
      </c>
      <c r="E96" s="116">
        <v>194.46666666666667</v>
      </c>
      <c r="F96" s="116">
        <v>192.93333333333334</v>
      </c>
      <c r="G96" s="116">
        <v>190.86666666666667</v>
      </c>
      <c r="H96" s="116">
        <v>198.06666666666666</v>
      </c>
      <c r="I96" s="116">
        <v>200.13333333333333</v>
      </c>
      <c r="J96" s="116">
        <v>201.66666666666666</v>
      </c>
      <c r="K96" s="115">
        <v>198.6</v>
      </c>
      <c r="L96" s="115">
        <v>195</v>
      </c>
      <c r="M96" s="115">
        <v>1.4056599999999999</v>
      </c>
    </row>
    <row r="97" spans="1:13" s="18" customFormat="1">
      <c r="A97" s="65">
        <v>87</v>
      </c>
      <c r="B97" s="115" t="s">
        <v>606</v>
      </c>
      <c r="C97" s="118">
        <v>128.25</v>
      </c>
      <c r="D97" s="116">
        <v>128.53333333333333</v>
      </c>
      <c r="E97" s="116">
        <v>125.76666666666665</v>
      </c>
      <c r="F97" s="116">
        <v>123.28333333333332</v>
      </c>
      <c r="G97" s="116">
        <v>120.51666666666664</v>
      </c>
      <c r="H97" s="116">
        <v>131.01666666666665</v>
      </c>
      <c r="I97" s="116">
        <v>133.78333333333336</v>
      </c>
      <c r="J97" s="116">
        <v>136.26666666666668</v>
      </c>
      <c r="K97" s="115">
        <v>131.30000000000001</v>
      </c>
      <c r="L97" s="115">
        <v>126.05</v>
      </c>
      <c r="M97" s="115">
        <v>0.75512000000000001</v>
      </c>
    </row>
    <row r="98" spans="1:13" s="18" customFormat="1">
      <c r="A98" s="65">
        <v>88</v>
      </c>
      <c r="B98" s="115" t="s">
        <v>609</v>
      </c>
      <c r="C98" s="118">
        <v>2548.35</v>
      </c>
      <c r="D98" s="116">
        <v>2556.0666666666666</v>
      </c>
      <c r="E98" s="116">
        <v>2517.2833333333333</v>
      </c>
      <c r="F98" s="116">
        <v>2486.2166666666667</v>
      </c>
      <c r="G98" s="116">
        <v>2447.4333333333334</v>
      </c>
      <c r="H98" s="116">
        <v>2587.1333333333332</v>
      </c>
      <c r="I98" s="116">
        <v>2625.9166666666661</v>
      </c>
      <c r="J98" s="116">
        <v>2656.9833333333331</v>
      </c>
      <c r="K98" s="115">
        <v>2594.85</v>
      </c>
      <c r="L98" s="115">
        <v>2525</v>
      </c>
      <c r="M98" s="115">
        <v>3.4049999999999997E-2</v>
      </c>
    </row>
    <row r="99" spans="1:13" s="18" customFormat="1">
      <c r="A99" s="65">
        <v>89</v>
      </c>
      <c r="B99" s="115" t="s">
        <v>613</v>
      </c>
      <c r="C99" s="118">
        <v>154.35</v>
      </c>
      <c r="D99" s="116">
        <v>157.08333333333331</v>
      </c>
      <c r="E99" s="116">
        <v>148.96666666666664</v>
      </c>
      <c r="F99" s="116">
        <v>143.58333333333331</v>
      </c>
      <c r="G99" s="116">
        <v>135.46666666666664</v>
      </c>
      <c r="H99" s="116">
        <v>162.46666666666664</v>
      </c>
      <c r="I99" s="116">
        <v>170.58333333333331</v>
      </c>
      <c r="J99" s="116">
        <v>175.96666666666664</v>
      </c>
      <c r="K99" s="115">
        <v>165.2</v>
      </c>
      <c r="L99" s="115">
        <v>151.69999999999999</v>
      </c>
      <c r="M99" s="115">
        <v>2.0838000000000001</v>
      </c>
    </row>
    <row r="100" spans="1:13" s="18" customFormat="1">
      <c r="A100" s="65">
        <v>90</v>
      </c>
      <c r="B100" s="115" t="s">
        <v>615</v>
      </c>
      <c r="C100" s="118">
        <v>194.7</v>
      </c>
      <c r="D100" s="116">
        <v>194.7166666666667</v>
      </c>
      <c r="E100" s="116">
        <v>193.53333333333339</v>
      </c>
      <c r="F100" s="116">
        <v>192.3666666666667</v>
      </c>
      <c r="G100" s="116">
        <v>191.18333333333339</v>
      </c>
      <c r="H100" s="116">
        <v>195.88333333333338</v>
      </c>
      <c r="I100" s="116">
        <v>197.06666666666666</v>
      </c>
      <c r="J100" s="116">
        <v>198.23333333333338</v>
      </c>
      <c r="K100" s="115">
        <v>195.9</v>
      </c>
      <c r="L100" s="115">
        <v>193.55</v>
      </c>
      <c r="M100" s="115">
        <v>0.71608000000000005</v>
      </c>
    </row>
    <row r="101" spans="1:13">
      <c r="A101" s="65">
        <v>91</v>
      </c>
      <c r="B101" s="115" t="s">
        <v>3268</v>
      </c>
      <c r="C101" s="118">
        <v>482.45</v>
      </c>
      <c r="D101" s="116">
        <v>484.73333333333335</v>
      </c>
      <c r="E101" s="116">
        <v>474.2166666666667</v>
      </c>
      <c r="F101" s="116">
        <v>465.98333333333335</v>
      </c>
      <c r="G101" s="116">
        <v>455.4666666666667</v>
      </c>
      <c r="H101" s="116">
        <v>492.9666666666667</v>
      </c>
      <c r="I101" s="116">
        <v>503.48333333333335</v>
      </c>
      <c r="J101" s="116">
        <v>511.7166666666667</v>
      </c>
      <c r="K101" s="115">
        <v>495.25</v>
      </c>
      <c r="L101" s="115">
        <v>476.5</v>
      </c>
      <c r="M101" s="115">
        <v>0.25585999999999998</v>
      </c>
    </row>
    <row r="102" spans="1:13">
      <c r="A102" s="65">
        <v>92</v>
      </c>
      <c r="B102" s="115" t="s">
        <v>617</v>
      </c>
      <c r="C102" s="118">
        <v>249.05</v>
      </c>
      <c r="D102" s="116">
        <v>247.5</v>
      </c>
      <c r="E102" s="116">
        <v>241.4</v>
      </c>
      <c r="F102" s="116">
        <v>233.75</v>
      </c>
      <c r="G102" s="116">
        <v>227.65</v>
      </c>
      <c r="H102" s="116">
        <v>255.15</v>
      </c>
      <c r="I102" s="116">
        <v>261.25</v>
      </c>
      <c r="J102" s="116">
        <v>268.89999999999998</v>
      </c>
      <c r="K102" s="115">
        <v>253.6</v>
      </c>
      <c r="L102" s="115">
        <v>239.85</v>
      </c>
      <c r="M102" s="115">
        <v>15.500830000000001</v>
      </c>
    </row>
    <row r="103" spans="1:13">
      <c r="A103" s="65">
        <v>93</v>
      </c>
      <c r="B103" s="115" t="s">
        <v>55</v>
      </c>
      <c r="C103" s="118">
        <v>536.65</v>
      </c>
      <c r="D103" s="116">
        <v>531.61666666666667</v>
      </c>
      <c r="E103" s="116">
        <v>524.0333333333333</v>
      </c>
      <c r="F103" s="116">
        <v>511.41666666666663</v>
      </c>
      <c r="G103" s="116">
        <v>503.83333333333326</v>
      </c>
      <c r="H103" s="116">
        <v>544.23333333333335</v>
      </c>
      <c r="I103" s="116">
        <v>551.81666666666661</v>
      </c>
      <c r="J103" s="116">
        <v>564.43333333333339</v>
      </c>
      <c r="K103" s="115">
        <v>539.20000000000005</v>
      </c>
      <c r="L103" s="115">
        <v>519</v>
      </c>
      <c r="M103" s="115">
        <v>31.835100000000001</v>
      </c>
    </row>
    <row r="104" spans="1:13">
      <c r="A104" s="65">
        <v>94</v>
      </c>
      <c r="B104" s="115" t="s">
        <v>643</v>
      </c>
      <c r="C104" s="118">
        <v>196.9</v>
      </c>
      <c r="D104" s="116">
        <v>197.68333333333331</v>
      </c>
      <c r="E104" s="116">
        <v>194.86666666666662</v>
      </c>
      <c r="F104" s="116">
        <v>192.83333333333331</v>
      </c>
      <c r="G104" s="116">
        <v>190.01666666666662</v>
      </c>
      <c r="H104" s="116">
        <v>199.71666666666661</v>
      </c>
      <c r="I104" s="116">
        <v>202.53333333333327</v>
      </c>
      <c r="J104" s="116">
        <v>204.56666666666661</v>
      </c>
      <c r="K104" s="115">
        <v>200.5</v>
      </c>
      <c r="L104" s="115">
        <v>195.65</v>
      </c>
      <c r="M104" s="115">
        <v>3.4522400000000002</v>
      </c>
    </row>
    <row r="105" spans="1:13">
      <c r="A105" s="65">
        <v>95</v>
      </c>
      <c r="B105" s="115" t="s">
        <v>56</v>
      </c>
      <c r="C105" s="118">
        <v>209.05</v>
      </c>
      <c r="D105" s="116">
        <v>211.60000000000002</v>
      </c>
      <c r="E105" s="116">
        <v>205.55000000000004</v>
      </c>
      <c r="F105" s="116">
        <v>202.05</v>
      </c>
      <c r="G105" s="116">
        <v>196.00000000000003</v>
      </c>
      <c r="H105" s="116">
        <v>215.10000000000005</v>
      </c>
      <c r="I105" s="116">
        <v>221.15</v>
      </c>
      <c r="J105" s="116">
        <v>224.65000000000006</v>
      </c>
      <c r="K105" s="115">
        <v>217.65</v>
      </c>
      <c r="L105" s="115">
        <v>208.1</v>
      </c>
      <c r="M105" s="115">
        <v>192.51346000000001</v>
      </c>
    </row>
    <row r="106" spans="1:13">
      <c r="A106" s="65">
        <v>96</v>
      </c>
      <c r="B106" s="115" t="s">
        <v>2072</v>
      </c>
      <c r="C106" s="118">
        <v>358.15</v>
      </c>
      <c r="D106" s="116">
        <v>358.75</v>
      </c>
      <c r="E106" s="116">
        <v>354.55</v>
      </c>
      <c r="F106" s="116">
        <v>350.95</v>
      </c>
      <c r="G106" s="116">
        <v>346.75</v>
      </c>
      <c r="H106" s="116">
        <v>362.35</v>
      </c>
      <c r="I106" s="116">
        <v>366.55000000000007</v>
      </c>
      <c r="J106" s="116">
        <v>370.15000000000003</v>
      </c>
      <c r="K106" s="115">
        <v>362.95</v>
      </c>
      <c r="L106" s="115">
        <v>355.15</v>
      </c>
      <c r="M106" s="115">
        <v>0.24776999999999999</v>
      </c>
    </row>
    <row r="107" spans="1:13">
      <c r="A107" s="65">
        <v>97</v>
      </c>
      <c r="B107" s="115" t="s">
        <v>624</v>
      </c>
      <c r="C107" s="118">
        <v>194.85</v>
      </c>
      <c r="D107" s="116">
        <v>195.63333333333333</v>
      </c>
      <c r="E107" s="116">
        <v>193.46666666666664</v>
      </c>
      <c r="F107" s="116">
        <v>192.08333333333331</v>
      </c>
      <c r="G107" s="116">
        <v>189.91666666666663</v>
      </c>
      <c r="H107" s="116">
        <v>197.01666666666665</v>
      </c>
      <c r="I107" s="116">
        <v>199.18333333333334</v>
      </c>
      <c r="J107" s="116">
        <v>200.56666666666666</v>
      </c>
      <c r="K107" s="115">
        <v>197.8</v>
      </c>
      <c r="L107" s="115">
        <v>194.25</v>
      </c>
      <c r="M107" s="115">
        <v>0.95506999999999997</v>
      </c>
    </row>
    <row r="108" spans="1:13">
      <c r="A108" s="65">
        <v>98</v>
      </c>
      <c r="B108" s="115" t="s">
        <v>57</v>
      </c>
      <c r="C108" s="118">
        <v>1143.3499999999999</v>
      </c>
      <c r="D108" s="116">
        <v>1148.8666666666666</v>
      </c>
      <c r="E108" s="116">
        <v>1133.4333333333332</v>
      </c>
      <c r="F108" s="116">
        <v>1123.5166666666667</v>
      </c>
      <c r="G108" s="116">
        <v>1108.0833333333333</v>
      </c>
      <c r="H108" s="116">
        <v>1158.7833333333331</v>
      </c>
      <c r="I108" s="116">
        <v>1174.2166666666665</v>
      </c>
      <c r="J108" s="116">
        <v>1184.133333333333</v>
      </c>
      <c r="K108" s="115">
        <v>1164.3</v>
      </c>
      <c r="L108" s="115">
        <v>1138.95</v>
      </c>
      <c r="M108" s="115">
        <v>5.0820100000000004</v>
      </c>
    </row>
    <row r="109" spans="1:13">
      <c r="A109" s="65">
        <v>99</v>
      </c>
      <c r="B109" s="114" t="s">
        <v>192</v>
      </c>
      <c r="C109" s="118">
        <v>528</v>
      </c>
      <c r="D109" s="116">
        <v>529.4666666666667</v>
      </c>
      <c r="E109" s="116">
        <v>523.43333333333339</v>
      </c>
      <c r="F109" s="116">
        <v>518.86666666666667</v>
      </c>
      <c r="G109" s="116">
        <v>512.83333333333337</v>
      </c>
      <c r="H109" s="116">
        <v>534.03333333333342</v>
      </c>
      <c r="I109" s="116">
        <v>540.06666666666672</v>
      </c>
      <c r="J109" s="116">
        <v>544.63333333333344</v>
      </c>
      <c r="K109" s="115">
        <v>535.5</v>
      </c>
      <c r="L109" s="115">
        <v>524.9</v>
      </c>
      <c r="M109" s="115">
        <v>17.242850000000001</v>
      </c>
    </row>
    <row r="110" spans="1:13">
      <c r="A110" s="65">
        <v>100</v>
      </c>
      <c r="B110" s="115" t="s">
        <v>627</v>
      </c>
      <c r="C110" s="118">
        <v>383.85</v>
      </c>
      <c r="D110" s="116">
        <v>385.23333333333335</v>
      </c>
      <c r="E110" s="116">
        <v>380.81666666666672</v>
      </c>
      <c r="F110" s="116">
        <v>377.78333333333336</v>
      </c>
      <c r="G110" s="116">
        <v>373.36666666666673</v>
      </c>
      <c r="H110" s="116">
        <v>388.26666666666671</v>
      </c>
      <c r="I110" s="116">
        <v>392.68333333333334</v>
      </c>
      <c r="J110" s="116">
        <v>395.7166666666667</v>
      </c>
      <c r="K110" s="115">
        <v>389.65</v>
      </c>
      <c r="L110" s="115">
        <v>382.2</v>
      </c>
      <c r="M110" s="115">
        <v>0.71589000000000003</v>
      </c>
    </row>
    <row r="111" spans="1:13">
      <c r="A111" s="65">
        <v>101</v>
      </c>
      <c r="B111" s="115" t="s">
        <v>629</v>
      </c>
      <c r="C111" s="118">
        <v>24.15</v>
      </c>
      <c r="D111" s="116">
        <v>24.083333333333332</v>
      </c>
      <c r="E111" s="116">
        <v>23.766666666666666</v>
      </c>
      <c r="F111" s="116">
        <v>23.383333333333333</v>
      </c>
      <c r="G111" s="116">
        <v>23.066666666666666</v>
      </c>
      <c r="H111" s="116">
        <v>24.466666666666665</v>
      </c>
      <c r="I111" s="116">
        <v>24.783333333333335</v>
      </c>
      <c r="J111" s="116">
        <v>25.166666666666664</v>
      </c>
      <c r="K111" s="115">
        <v>24.4</v>
      </c>
      <c r="L111" s="115">
        <v>23.7</v>
      </c>
      <c r="M111" s="115">
        <v>1.19808</v>
      </c>
    </row>
    <row r="112" spans="1:13">
      <c r="A112" s="65">
        <v>102</v>
      </c>
      <c r="B112" s="115" t="s">
        <v>633</v>
      </c>
      <c r="C112" s="118">
        <v>14.1</v>
      </c>
      <c r="D112" s="116">
        <v>14.1</v>
      </c>
      <c r="E112" s="116">
        <v>14.1</v>
      </c>
      <c r="F112" s="116">
        <v>14.1</v>
      </c>
      <c r="G112" s="116">
        <v>14.1</v>
      </c>
      <c r="H112" s="116">
        <v>14.1</v>
      </c>
      <c r="I112" s="116">
        <v>14.1</v>
      </c>
      <c r="J112" s="116">
        <v>14.1</v>
      </c>
      <c r="K112" s="115">
        <v>14.1</v>
      </c>
      <c r="L112" s="115">
        <v>14.1</v>
      </c>
      <c r="M112" s="115">
        <v>0.31923000000000001</v>
      </c>
    </row>
    <row r="113" spans="1:13">
      <c r="A113" s="65">
        <v>103</v>
      </c>
      <c r="B113" s="115" t="s">
        <v>2668</v>
      </c>
      <c r="C113" s="118">
        <v>534.95000000000005</v>
      </c>
      <c r="D113" s="116">
        <v>532.16666666666663</v>
      </c>
      <c r="E113" s="116">
        <v>528.33333333333326</v>
      </c>
      <c r="F113" s="116">
        <v>521.71666666666658</v>
      </c>
      <c r="G113" s="116">
        <v>517.88333333333321</v>
      </c>
      <c r="H113" s="116">
        <v>538.7833333333333</v>
      </c>
      <c r="I113" s="116">
        <v>542.61666666666656</v>
      </c>
      <c r="J113" s="116">
        <v>549.23333333333335</v>
      </c>
      <c r="K113" s="115">
        <v>536</v>
      </c>
      <c r="L113" s="115">
        <v>525.54999999999995</v>
      </c>
      <c r="M113" s="115">
        <v>1.0483800000000001</v>
      </c>
    </row>
    <row r="114" spans="1:13">
      <c r="A114" s="65">
        <v>104</v>
      </c>
      <c r="B114" s="115" t="s">
        <v>639</v>
      </c>
      <c r="C114" s="118">
        <v>225.25</v>
      </c>
      <c r="D114" s="116">
        <v>226.56666666666669</v>
      </c>
      <c r="E114" s="116">
        <v>221.68333333333339</v>
      </c>
      <c r="F114" s="116">
        <v>218.1166666666667</v>
      </c>
      <c r="G114" s="116">
        <v>213.23333333333341</v>
      </c>
      <c r="H114" s="116">
        <v>230.13333333333338</v>
      </c>
      <c r="I114" s="116">
        <v>235.01666666666665</v>
      </c>
      <c r="J114" s="116">
        <v>238.58333333333337</v>
      </c>
      <c r="K114" s="115">
        <v>231.45</v>
      </c>
      <c r="L114" s="115">
        <v>223</v>
      </c>
      <c r="M114" s="115">
        <v>7.8322099999999999</v>
      </c>
    </row>
    <row r="115" spans="1:13">
      <c r="A115" s="65">
        <v>105</v>
      </c>
      <c r="B115" s="115" t="s">
        <v>339</v>
      </c>
      <c r="C115" s="118">
        <v>750.7</v>
      </c>
      <c r="D115" s="116">
        <v>748.9</v>
      </c>
      <c r="E115" s="116">
        <v>732.8</v>
      </c>
      <c r="F115" s="116">
        <v>714.9</v>
      </c>
      <c r="G115" s="116">
        <v>698.8</v>
      </c>
      <c r="H115" s="116">
        <v>766.8</v>
      </c>
      <c r="I115" s="116">
        <v>782.90000000000009</v>
      </c>
      <c r="J115" s="116">
        <v>800.8</v>
      </c>
      <c r="K115" s="115">
        <v>765</v>
      </c>
      <c r="L115" s="115">
        <v>731</v>
      </c>
      <c r="M115" s="115">
        <v>8.1236499999999996</v>
      </c>
    </row>
    <row r="116" spans="1:13">
      <c r="A116" s="65">
        <v>106</v>
      </c>
      <c r="B116" s="115" t="s">
        <v>647</v>
      </c>
      <c r="C116" s="118">
        <v>486.95</v>
      </c>
      <c r="D116" s="116">
        <v>487.7833333333333</v>
      </c>
      <c r="E116" s="116">
        <v>480.66666666666663</v>
      </c>
      <c r="F116" s="116">
        <v>474.38333333333333</v>
      </c>
      <c r="G116" s="116">
        <v>467.26666666666665</v>
      </c>
      <c r="H116" s="116">
        <v>494.06666666666661</v>
      </c>
      <c r="I116" s="116">
        <v>501.18333333333328</v>
      </c>
      <c r="J116" s="116">
        <v>507.46666666666658</v>
      </c>
      <c r="K116" s="115">
        <v>494.9</v>
      </c>
      <c r="L116" s="115">
        <v>481.5</v>
      </c>
      <c r="M116" s="115">
        <v>2.0228899999999999</v>
      </c>
    </row>
    <row r="117" spans="1:13">
      <c r="A117" s="65">
        <v>107</v>
      </c>
      <c r="B117" s="115" t="s">
        <v>655</v>
      </c>
      <c r="C117" s="118">
        <v>164.15</v>
      </c>
      <c r="D117" s="116">
        <v>165.26666666666668</v>
      </c>
      <c r="E117" s="116">
        <v>161.88333333333335</v>
      </c>
      <c r="F117" s="116">
        <v>159.61666666666667</v>
      </c>
      <c r="G117" s="116">
        <v>156.23333333333335</v>
      </c>
      <c r="H117" s="116">
        <v>167.53333333333336</v>
      </c>
      <c r="I117" s="116">
        <v>170.91666666666669</v>
      </c>
      <c r="J117" s="116">
        <v>173.18333333333337</v>
      </c>
      <c r="K117" s="115">
        <v>168.65</v>
      </c>
      <c r="L117" s="115">
        <v>163</v>
      </c>
      <c r="M117" s="115">
        <v>0.1449</v>
      </c>
    </row>
    <row r="118" spans="1:13">
      <c r="A118" s="65">
        <v>108</v>
      </c>
      <c r="B118" s="115" t="s">
        <v>359</v>
      </c>
      <c r="C118" s="118">
        <v>195.05</v>
      </c>
      <c r="D118" s="116">
        <v>194.43333333333331</v>
      </c>
      <c r="E118" s="116">
        <v>191.36666666666662</v>
      </c>
      <c r="F118" s="116">
        <v>187.68333333333331</v>
      </c>
      <c r="G118" s="116">
        <v>184.61666666666662</v>
      </c>
      <c r="H118" s="116">
        <v>198.11666666666662</v>
      </c>
      <c r="I118" s="116">
        <v>201.18333333333328</v>
      </c>
      <c r="J118" s="116">
        <v>204.86666666666662</v>
      </c>
      <c r="K118" s="115">
        <v>197.5</v>
      </c>
      <c r="L118" s="115">
        <v>190.75</v>
      </c>
      <c r="M118" s="115">
        <v>7.5127100000000002</v>
      </c>
    </row>
    <row r="119" spans="1:13">
      <c r="A119" s="65">
        <v>109</v>
      </c>
      <c r="B119" s="115" t="s">
        <v>660</v>
      </c>
      <c r="C119" s="118">
        <v>439.1</v>
      </c>
      <c r="D119" s="116">
        <v>445.84999999999997</v>
      </c>
      <c r="E119" s="116">
        <v>428.24999999999994</v>
      </c>
      <c r="F119" s="116">
        <v>417.4</v>
      </c>
      <c r="G119" s="116">
        <v>399.79999999999995</v>
      </c>
      <c r="H119" s="116">
        <v>456.69999999999993</v>
      </c>
      <c r="I119" s="116">
        <v>474.29999999999995</v>
      </c>
      <c r="J119" s="116">
        <v>485.14999999999992</v>
      </c>
      <c r="K119" s="115">
        <v>463.45</v>
      </c>
      <c r="L119" s="115">
        <v>435</v>
      </c>
      <c r="M119" s="115">
        <v>1.7303599999999999</v>
      </c>
    </row>
    <row r="120" spans="1:13">
      <c r="A120" s="65">
        <v>110</v>
      </c>
      <c r="B120" s="115" t="s">
        <v>61</v>
      </c>
      <c r="C120" s="118">
        <v>176.35</v>
      </c>
      <c r="D120" s="116">
        <v>177</v>
      </c>
      <c r="E120" s="116">
        <v>174.15</v>
      </c>
      <c r="F120" s="116">
        <v>171.95000000000002</v>
      </c>
      <c r="G120" s="116">
        <v>169.10000000000002</v>
      </c>
      <c r="H120" s="116">
        <v>179.2</v>
      </c>
      <c r="I120" s="116">
        <v>182.05</v>
      </c>
      <c r="J120" s="116">
        <v>184.24999999999997</v>
      </c>
      <c r="K120" s="115">
        <v>179.85</v>
      </c>
      <c r="L120" s="115">
        <v>174.8</v>
      </c>
      <c r="M120" s="115">
        <v>72.730369999999994</v>
      </c>
    </row>
    <row r="121" spans="1:13">
      <c r="A121" s="65">
        <v>111</v>
      </c>
      <c r="B121" s="115" t="s">
        <v>58</v>
      </c>
      <c r="C121" s="118">
        <v>422.85</v>
      </c>
      <c r="D121" s="116">
        <v>422.75</v>
      </c>
      <c r="E121" s="116">
        <v>419.15</v>
      </c>
      <c r="F121" s="116">
        <v>415.45</v>
      </c>
      <c r="G121" s="116">
        <v>411.84999999999997</v>
      </c>
      <c r="H121" s="116">
        <v>426.45</v>
      </c>
      <c r="I121" s="116">
        <v>430.05</v>
      </c>
      <c r="J121" s="116">
        <v>433.75</v>
      </c>
      <c r="K121" s="115">
        <v>426.35</v>
      </c>
      <c r="L121" s="115">
        <v>419.05</v>
      </c>
      <c r="M121" s="115">
        <v>20.743089999999999</v>
      </c>
    </row>
    <row r="122" spans="1:13">
      <c r="A122" s="65">
        <v>112</v>
      </c>
      <c r="B122" s="115" t="s">
        <v>663</v>
      </c>
      <c r="C122" s="118">
        <v>87.95</v>
      </c>
      <c r="D122" s="116">
        <v>88.583333333333329</v>
      </c>
      <c r="E122" s="116">
        <v>86.466666666666654</v>
      </c>
      <c r="F122" s="116">
        <v>84.98333333333332</v>
      </c>
      <c r="G122" s="116">
        <v>82.866666666666646</v>
      </c>
      <c r="H122" s="116">
        <v>90.066666666666663</v>
      </c>
      <c r="I122" s="116">
        <v>92.183333333333337</v>
      </c>
      <c r="J122" s="116">
        <v>93.666666666666671</v>
      </c>
      <c r="K122" s="115">
        <v>90.7</v>
      </c>
      <c r="L122" s="115">
        <v>87.1</v>
      </c>
      <c r="M122" s="115">
        <v>1.5974600000000001</v>
      </c>
    </row>
    <row r="123" spans="1:13">
      <c r="A123" s="65">
        <v>113</v>
      </c>
      <c r="B123" s="115" t="s">
        <v>665</v>
      </c>
      <c r="C123" s="118">
        <v>278.10000000000002</v>
      </c>
      <c r="D123" s="116">
        <v>275.65000000000003</v>
      </c>
      <c r="E123" s="116">
        <v>269.20000000000005</v>
      </c>
      <c r="F123" s="116">
        <v>260.3</v>
      </c>
      <c r="G123" s="116">
        <v>253.85000000000002</v>
      </c>
      <c r="H123" s="116">
        <v>284.55000000000007</v>
      </c>
      <c r="I123" s="116">
        <v>291</v>
      </c>
      <c r="J123" s="116">
        <v>299.90000000000009</v>
      </c>
      <c r="K123" s="115">
        <v>282.10000000000002</v>
      </c>
      <c r="L123" s="115">
        <v>266.75</v>
      </c>
      <c r="M123" s="115">
        <v>1.3044199999999999</v>
      </c>
    </row>
    <row r="124" spans="1:13">
      <c r="A124" s="65">
        <v>114</v>
      </c>
      <c r="B124" s="115" t="s">
        <v>667</v>
      </c>
      <c r="C124" s="118">
        <v>146.30000000000001</v>
      </c>
      <c r="D124" s="116">
        <v>147.35</v>
      </c>
      <c r="E124" s="116">
        <v>144.69999999999999</v>
      </c>
      <c r="F124" s="116">
        <v>143.1</v>
      </c>
      <c r="G124" s="116">
        <v>140.44999999999999</v>
      </c>
      <c r="H124" s="116">
        <v>148.94999999999999</v>
      </c>
      <c r="I124" s="116">
        <v>151.60000000000002</v>
      </c>
      <c r="J124" s="116">
        <v>153.19999999999999</v>
      </c>
      <c r="K124" s="115">
        <v>150</v>
      </c>
      <c r="L124" s="115">
        <v>145.75</v>
      </c>
      <c r="M124" s="115">
        <v>5.7390299999999996</v>
      </c>
    </row>
    <row r="125" spans="1:13">
      <c r="A125" s="65">
        <v>115</v>
      </c>
      <c r="B125" s="115" t="s">
        <v>229</v>
      </c>
      <c r="C125" s="118">
        <v>55.2</v>
      </c>
      <c r="D125" s="116">
        <v>55.483333333333327</v>
      </c>
      <c r="E125" s="116">
        <v>53.166666666666657</v>
      </c>
      <c r="F125" s="116">
        <v>51.133333333333333</v>
      </c>
      <c r="G125" s="116">
        <v>48.816666666666663</v>
      </c>
      <c r="H125" s="116">
        <v>57.516666666666652</v>
      </c>
      <c r="I125" s="116">
        <v>59.833333333333329</v>
      </c>
      <c r="J125" s="116">
        <v>61.866666666666646</v>
      </c>
      <c r="K125" s="115">
        <v>57.8</v>
      </c>
      <c r="L125" s="115">
        <v>53.45</v>
      </c>
      <c r="M125" s="115">
        <v>373.78917000000001</v>
      </c>
    </row>
    <row r="126" spans="1:13">
      <c r="A126" s="65">
        <v>116</v>
      </c>
      <c r="B126" s="115" t="s">
        <v>1827</v>
      </c>
      <c r="C126" s="118">
        <v>420</v>
      </c>
      <c r="D126" s="116">
        <v>420.66666666666669</v>
      </c>
      <c r="E126" s="116">
        <v>413.33333333333337</v>
      </c>
      <c r="F126" s="116">
        <v>406.66666666666669</v>
      </c>
      <c r="G126" s="116">
        <v>399.33333333333337</v>
      </c>
      <c r="H126" s="116">
        <v>427.33333333333337</v>
      </c>
      <c r="I126" s="116">
        <v>434.66666666666674</v>
      </c>
      <c r="J126" s="116">
        <v>441.33333333333337</v>
      </c>
      <c r="K126" s="115">
        <v>428</v>
      </c>
      <c r="L126" s="115">
        <v>414</v>
      </c>
      <c r="M126" s="115">
        <v>1.2080500000000001</v>
      </c>
    </row>
    <row r="127" spans="1:13">
      <c r="A127" s="65">
        <v>117</v>
      </c>
      <c r="B127" s="115" t="s">
        <v>59</v>
      </c>
      <c r="C127" s="118">
        <v>32.25</v>
      </c>
      <c r="D127" s="116">
        <v>32.266666666666666</v>
      </c>
      <c r="E127" s="116">
        <v>31.783333333333331</v>
      </c>
      <c r="F127" s="116">
        <v>31.316666666666666</v>
      </c>
      <c r="G127" s="116">
        <v>30.833333333333332</v>
      </c>
      <c r="H127" s="116">
        <v>32.733333333333334</v>
      </c>
      <c r="I127" s="116">
        <v>33.216666666666669</v>
      </c>
      <c r="J127" s="116">
        <v>33.68333333333333</v>
      </c>
      <c r="K127" s="115">
        <v>32.75</v>
      </c>
      <c r="L127" s="115">
        <v>31.8</v>
      </c>
      <c r="M127" s="115">
        <v>168.27493999999999</v>
      </c>
    </row>
    <row r="128" spans="1:13">
      <c r="A128" s="65">
        <v>118</v>
      </c>
      <c r="B128" s="115" t="s">
        <v>2152</v>
      </c>
      <c r="C128" s="118">
        <v>210.5</v>
      </c>
      <c r="D128" s="116">
        <v>209.66666666666666</v>
      </c>
      <c r="E128" s="116">
        <v>206.33333333333331</v>
      </c>
      <c r="F128" s="116">
        <v>202.16666666666666</v>
      </c>
      <c r="G128" s="116">
        <v>198.83333333333331</v>
      </c>
      <c r="H128" s="116">
        <v>213.83333333333331</v>
      </c>
      <c r="I128" s="116">
        <v>217.16666666666663</v>
      </c>
      <c r="J128" s="116">
        <v>221.33333333333331</v>
      </c>
      <c r="K128" s="115">
        <v>213</v>
      </c>
      <c r="L128" s="115">
        <v>205.5</v>
      </c>
      <c r="M128" s="115">
        <v>0.60079000000000005</v>
      </c>
    </row>
    <row r="129" spans="1:13">
      <c r="A129" s="65">
        <v>119</v>
      </c>
      <c r="B129" s="115" t="s">
        <v>60</v>
      </c>
      <c r="C129" s="118">
        <v>1641.75</v>
      </c>
      <c r="D129" s="116">
        <v>1631.5666666666666</v>
      </c>
      <c r="E129" s="116">
        <v>1613.1833333333332</v>
      </c>
      <c r="F129" s="116">
        <v>1584.6166666666666</v>
      </c>
      <c r="G129" s="116">
        <v>1566.2333333333331</v>
      </c>
      <c r="H129" s="116">
        <v>1660.1333333333332</v>
      </c>
      <c r="I129" s="116">
        <v>1678.5166666666664</v>
      </c>
      <c r="J129" s="116">
        <v>1707.0833333333333</v>
      </c>
      <c r="K129" s="115">
        <v>1649.95</v>
      </c>
      <c r="L129" s="115">
        <v>1603</v>
      </c>
      <c r="M129" s="115">
        <v>3.8212999999999999</v>
      </c>
    </row>
    <row r="130" spans="1:13">
      <c r="A130" s="65">
        <v>120</v>
      </c>
      <c r="B130" s="115" t="s">
        <v>2132</v>
      </c>
      <c r="C130" s="118">
        <v>2195</v>
      </c>
      <c r="D130" s="116">
        <v>2202.2000000000003</v>
      </c>
      <c r="E130" s="116">
        <v>2178.3000000000006</v>
      </c>
      <c r="F130" s="116">
        <v>2161.6000000000004</v>
      </c>
      <c r="G130" s="116">
        <v>2137.7000000000007</v>
      </c>
      <c r="H130" s="116">
        <v>2218.9000000000005</v>
      </c>
      <c r="I130" s="116">
        <v>2242.8000000000002</v>
      </c>
      <c r="J130" s="116">
        <v>2259.5000000000005</v>
      </c>
      <c r="K130" s="115">
        <v>2226.1</v>
      </c>
      <c r="L130" s="115">
        <v>2185.5</v>
      </c>
      <c r="M130" s="115">
        <v>2.8034599999999998</v>
      </c>
    </row>
    <row r="131" spans="1:13">
      <c r="A131" s="65">
        <v>121</v>
      </c>
      <c r="B131" s="115" t="s">
        <v>1049</v>
      </c>
      <c r="C131" s="118">
        <v>1148</v>
      </c>
      <c r="D131" s="116">
        <v>1131</v>
      </c>
      <c r="E131" s="116">
        <v>1102</v>
      </c>
      <c r="F131" s="116">
        <v>1056</v>
      </c>
      <c r="G131" s="116">
        <v>1027</v>
      </c>
      <c r="H131" s="116">
        <v>1177</v>
      </c>
      <c r="I131" s="116">
        <v>1206</v>
      </c>
      <c r="J131" s="116">
        <v>1252</v>
      </c>
      <c r="K131" s="115">
        <v>1160</v>
      </c>
      <c r="L131" s="115">
        <v>1085</v>
      </c>
      <c r="M131" s="115">
        <v>0.58111999999999997</v>
      </c>
    </row>
    <row r="132" spans="1:13">
      <c r="A132" s="65">
        <v>122</v>
      </c>
      <c r="B132" s="115" t="s">
        <v>62</v>
      </c>
      <c r="C132" s="118">
        <v>2654.1</v>
      </c>
      <c r="D132" s="116">
        <v>2642.4500000000003</v>
      </c>
      <c r="E132" s="116">
        <v>2618.9000000000005</v>
      </c>
      <c r="F132" s="116">
        <v>2583.7000000000003</v>
      </c>
      <c r="G132" s="116">
        <v>2560.1500000000005</v>
      </c>
      <c r="H132" s="116">
        <v>2677.6500000000005</v>
      </c>
      <c r="I132" s="116">
        <v>2701.2000000000007</v>
      </c>
      <c r="J132" s="116">
        <v>2736.4000000000005</v>
      </c>
      <c r="K132" s="115">
        <v>2666</v>
      </c>
      <c r="L132" s="115">
        <v>2607.25</v>
      </c>
      <c r="M132" s="115">
        <v>5.1638799999999998</v>
      </c>
    </row>
    <row r="133" spans="1:13">
      <c r="A133" s="65">
        <v>123</v>
      </c>
      <c r="B133" s="115" t="s">
        <v>694</v>
      </c>
      <c r="C133" s="118">
        <v>162.25</v>
      </c>
      <c r="D133" s="116">
        <v>163.18333333333334</v>
      </c>
      <c r="E133" s="116">
        <v>161.06666666666666</v>
      </c>
      <c r="F133" s="116">
        <v>159.88333333333333</v>
      </c>
      <c r="G133" s="116">
        <v>157.76666666666665</v>
      </c>
      <c r="H133" s="116">
        <v>164.36666666666667</v>
      </c>
      <c r="I133" s="116">
        <v>166.48333333333335</v>
      </c>
      <c r="J133" s="116">
        <v>167.66666666666669</v>
      </c>
      <c r="K133" s="115">
        <v>165.3</v>
      </c>
      <c r="L133" s="115">
        <v>162</v>
      </c>
      <c r="M133" s="115">
        <v>0.32113000000000003</v>
      </c>
    </row>
    <row r="134" spans="1:13">
      <c r="A134" s="65">
        <v>124</v>
      </c>
      <c r="B134" s="115" t="s">
        <v>695</v>
      </c>
      <c r="C134" s="118">
        <v>163.5</v>
      </c>
      <c r="D134" s="116">
        <v>163.45000000000002</v>
      </c>
      <c r="E134" s="116">
        <v>161.90000000000003</v>
      </c>
      <c r="F134" s="116">
        <v>160.30000000000001</v>
      </c>
      <c r="G134" s="116">
        <v>158.75000000000003</v>
      </c>
      <c r="H134" s="116">
        <v>165.05000000000004</v>
      </c>
      <c r="I134" s="116">
        <v>166.60000000000005</v>
      </c>
      <c r="J134" s="116">
        <v>168.20000000000005</v>
      </c>
      <c r="K134" s="115">
        <v>165</v>
      </c>
      <c r="L134" s="115">
        <v>161.85</v>
      </c>
      <c r="M134" s="115">
        <v>0.49669000000000002</v>
      </c>
    </row>
    <row r="135" spans="1:13">
      <c r="A135" s="65">
        <v>125</v>
      </c>
      <c r="B135" s="115" t="s">
        <v>693</v>
      </c>
      <c r="C135" s="118">
        <v>149.19999999999999</v>
      </c>
      <c r="D135" s="116">
        <v>148.19999999999999</v>
      </c>
      <c r="E135" s="116">
        <v>145.54999999999998</v>
      </c>
      <c r="F135" s="116">
        <v>141.9</v>
      </c>
      <c r="G135" s="116">
        <v>139.25</v>
      </c>
      <c r="H135" s="116">
        <v>151.84999999999997</v>
      </c>
      <c r="I135" s="116">
        <v>154.49999999999994</v>
      </c>
      <c r="J135" s="116">
        <v>158.14999999999995</v>
      </c>
      <c r="K135" s="115">
        <v>150.85</v>
      </c>
      <c r="L135" s="115">
        <v>144.55000000000001</v>
      </c>
      <c r="M135" s="115">
        <v>11.37388</v>
      </c>
    </row>
    <row r="136" spans="1:13">
      <c r="A136" s="65">
        <v>126</v>
      </c>
      <c r="B136" s="115" t="s">
        <v>63</v>
      </c>
      <c r="C136" s="118">
        <v>16436.849999999999</v>
      </c>
      <c r="D136" s="116">
        <v>16448.149999999998</v>
      </c>
      <c r="E136" s="116">
        <v>16176.449999999997</v>
      </c>
      <c r="F136" s="116">
        <v>15916.05</v>
      </c>
      <c r="G136" s="116">
        <v>15644.349999999999</v>
      </c>
      <c r="H136" s="116">
        <v>16708.549999999996</v>
      </c>
      <c r="I136" s="116">
        <v>16980.25</v>
      </c>
      <c r="J136" s="116">
        <v>17240.649999999994</v>
      </c>
      <c r="K136" s="115">
        <v>16719.849999999999</v>
      </c>
      <c r="L136" s="115">
        <v>16187.75</v>
      </c>
      <c r="M136" s="115">
        <v>2.0596800000000002</v>
      </c>
    </row>
    <row r="137" spans="1:13">
      <c r="A137" s="65">
        <v>127</v>
      </c>
      <c r="B137" s="115" t="s">
        <v>698</v>
      </c>
      <c r="C137" s="118">
        <v>256.95</v>
      </c>
      <c r="D137" s="116">
        <v>257.91666666666669</v>
      </c>
      <c r="E137" s="116">
        <v>254.08333333333337</v>
      </c>
      <c r="F137" s="116">
        <v>251.2166666666667</v>
      </c>
      <c r="G137" s="116">
        <v>247.38333333333338</v>
      </c>
      <c r="H137" s="116">
        <v>260.78333333333336</v>
      </c>
      <c r="I137" s="116">
        <v>264.61666666666673</v>
      </c>
      <c r="J137" s="116">
        <v>267.48333333333335</v>
      </c>
      <c r="K137" s="115">
        <v>261.75</v>
      </c>
      <c r="L137" s="115">
        <v>255.05</v>
      </c>
      <c r="M137" s="115">
        <v>0.22750000000000001</v>
      </c>
    </row>
    <row r="138" spans="1:13">
      <c r="A138" s="65">
        <v>128</v>
      </c>
      <c r="B138" s="115" t="s">
        <v>193</v>
      </c>
      <c r="C138" s="118">
        <v>319.25</v>
      </c>
      <c r="D138" s="116">
        <v>320.11666666666667</v>
      </c>
      <c r="E138" s="116">
        <v>315.23333333333335</v>
      </c>
      <c r="F138" s="116">
        <v>311.2166666666667</v>
      </c>
      <c r="G138" s="116">
        <v>306.33333333333337</v>
      </c>
      <c r="H138" s="116">
        <v>324.13333333333333</v>
      </c>
      <c r="I138" s="116">
        <v>329.01666666666665</v>
      </c>
      <c r="J138" s="116">
        <v>333.0333333333333</v>
      </c>
      <c r="K138" s="115">
        <v>325</v>
      </c>
      <c r="L138" s="115">
        <v>316.10000000000002</v>
      </c>
      <c r="M138" s="115">
        <v>2.6734399999999998</v>
      </c>
    </row>
    <row r="139" spans="1:13">
      <c r="A139" s="65">
        <v>129</v>
      </c>
      <c r="B139" s="115" t="s">
        <v>1873</v>
      </c>
      <c r="C139" s="118">
        <v>931.15</v>
      </c>
      <c r="D139" s="116">
        <v>932.01666666666677</v>
      </c>
      <c r="E139" s="116">
        <v>906.68333333333351</v>
      </c>
      <c r="F139" s="116">
        <v>882.2166666666667</v>
      </c>
      <c r="G139" s="116">
        <v>856.88333333333344</v>
      </c>
      <c r="H139" s="116">
        <v>956.48333333333358</v>
      </c>
      <c r="I139" s="116">
        <v>981.81666666666683</v>
      </c>
      <c r="J139" s="116">
        <v>1006.2833333333336</v>
      </c>
      <c r="K139" s="115">
        <v>957.35</v>
      </c>
      <c r="L139" s="115">
        <v>907.55</v>
      </c>
      <c r="M139" s="115">
        <v>0.54149999999999998</v>
      </c>
    </row>
    <row r="140" spans="1:13">
      <c r="A140" s="65">
        <v>130</v>
      </c>
      <c r="B140" s="115" t="s">
        <v>64</v>
      </c>
      <c r="C140" s="118">
        <v>104.1</v>
      </c>
      <c r="D140" s="116">
        <v>104.31666666666666</v>
      </c>
      <c r="E140" s="116">
        <v>103.13333333333333</v>
      </c>
      <c r="F140" s="116">
        <v>102.16666666666666</v>
      </c>
      <c r="G140" s="116">
        <v>100.98333333333332</v>
      </c>
      <c r="H140" s="116">
        <v>105.28333333333333</v>
      </c>
      <c r="I140" s="116">
        <v>106.46666666666667</v>
      </c>
      <c r="J140" s="116">
        <v>107.43333333333334</v>
      </c>
      <c r="K140" s="115">
        <v>105.5</v>
      </c>
      <c r="L140" s="115">
        <v>103.35</v>
      </c>
      <c r="M140" s="115">
        <v>11.61003</v>
      </c>
    </row>
    <row r="141" spans="1:13">
      <c r="A141" s="65">
        <v>131</v>
      </c>
      <c r="B141" s="115" t="s">
        <v>708</v>
      </c>
      <c r="C141" s="118">
        <v>112.65</v>
      </c>
      <c r="D141" s="116">
        <v>113.11666666666667</v>
      </c>
      <c r="E141" s="116">
        <v>111.13333333333335</v>
      </c>
      <c r="F141" s="116">
        <v>109.61666666666667</v>
      </c>
      <c r="G141" s="116">
        <v>107.63333333333335</v>
      </c>
      <c r="H141" s="116">
        <v>114.63333333333335</v>
      </c>
      <c r="I141" s="116">
        <v>116.61666666666667</v>
      </c>
      <c r="J141" s="116">
        <v>118.13333333333335</v>
      </c>
      <c r="K141" s="115">
        <v>115.1</v>
      </c>
      <c r="L141" s="115">
        <v>111.6</v>
      </c>
      <c r="M141" s="115">
        <v>12.79842</v>
      </c>
    </row>
    <row r="142" spans="1:13">
      <c r="A142" s="65">
        <v>132</v>
      </c>
      <c r="B142" s="115" t="s">
        <v>2040</v>
      </c>
      <c r="C142" s="118">
        <v>397.9</v>
      </c>
      <c r="D142" s="116">
        <v>400.93333333333334</v>
      </c>
      <c r="E142" s="116">
        <v>391.9666666666667</v>
      </c>
      <c r="F142" s="116">
        <v>386.03333333333336</v>
      </c>
      <c r="G142" s="116">
        <v>377.06666666666672</v>
      </c>
      <c r="H142" s="116">
        <v>406.86666666666667</v>
      </c>
      <c r="I142" s="116">
        <v>415.83333333333326</v>
      </c>
      <c r="J142" s="116">
        <v>421.76666666666665</v>
      </c>
      <c r="K142" s="115">
        <v>409.9</v>
      </c>
      <c r="L142" s="115">
        <v>395</v>
      </c>
      <c r="M142" s="115">
        <v>0.26534000000000002</v>
      </c>
    </row>
    <row r="143" spans="1:13">
      <c r="A143" s="65">
        <v>133</v>
      </c>
      <c r="B143" s="115" t="s">
        <v>714</v>
      </c>
      <c r="C143" s="118">
        <v>470.2</v>
      </c>
      <c r="D143" s="116">
        <v>476.0333333333333</v>
      </c>
      <c r="E143" s="116">
        <v>462.21666666666658</v>
      </c>
      <c r="F143" s="116">
        <v>454.23333333333329</v>
      </c>
      <c r="G143" s="116">
        <v>440.41666666666657</v>
      </c>
      <c r="H143" s="116">
        <v>484.01666666666659</v>
      </c>
      <c r="I143" s="116">
        <v>497.83333333333331</v>
      </c>
      <c r="J143" s="116">
        <v>505.81666666666661</v>
      </c>
      <c r="K143" s="115">
        <v>489.85</v>
      </c>
      <c r="L143" s="115">
        <v>468.05</v>
      </c>
      <c r="M143" s="115">
        <v>23.477650000000001</v>
      </c>
    </row>
    <row r="144" spans="1:13">
      <c r="A144" s="65">
        <v>134</v>
      </c>
      <c r="B144" s="115" t="s">
        <v>718</v>
      </c>
      <c r="C144" s="118">
        <v>132.55000000000001</v>
      </c>
      <c r="D144" s="116">
        <v>132.53333333333333</v>
      </c>
      <c r="E144" s="116">
        <v>132.21666666666667</v>
      </c>
      <c r="F144" s="116">
        <v>131.88333333333333</v>
      </c>
      <c r="G144" s="116">
        <v>131.56666666666666</v>
      </c>
      <c r="H144" s="116">
        <v>132.86666666666667</v>
      </c>
      <c r="I144" s="116">
        <v>133.18333333333334</v>
      </c>
      <c r="J144" s="116">
        <v>133.51666666666668</v>
      </c>
      <c r="K144" s="115">
        <v>132.85</v>
      </c>
      <c r="L144" s="115">
        <v>132.19999999999999</v>
      </c>
      <c r="M144" s="115">
        <v>15.070449999999999</v>
      </c>
    </row>
    <row r="145" spans="1:13">
      <c r="A145" s="65">
        <v>135</v>
      </c>
      <c r="B145" s="115" t="s">
        <v>65</v>
      </c>
      <c r="C145" s="118">
        <v>181.4</v>
      </c>
      <c r="D145" s="116">
        <v>182.46666666666667</v>
      </c>
      <c r="E145" s="116">
        <v>179.93333333333334</v>
      </c>
      <c r="F145" s="116">
        <v>178.46666666666667</v>
      </c>
      <c r="G145" s="116">
        <v>175.93333333333334</v>
      </c>
      <c r="H145" s="116">
        <v>183.93333333333334</v>
      </c>
      <c r="I145" s="116">
        <v>186.4666666666667</v>
      </c>
      <c r="J145" s="116">
        <v>187.93333333333334</v>
      </c>
      <c r="K145" s="115">
        <v>185</v>
      </c>
      <c r="L145" s="115">
        <v>181</v>
      </c>
      <c r="M145" s="115">
        <v>18.610990000000001</v>
      </c>
    </row>
    <row r="146" spans="1:13">
      <c r="A146" s="65">
        <v>136</v>
      </c>
      <c r="B146" s="115" t="s">
        <v>2804</v>
      </c>
      <c r="C146" s="118">
        <v>160</v>
      </c>
      <c r="D146" s="116">
        <v>160.20000000000002</v>
      </c>
      <c r="E146" s="116">
        <v>158.95000000000005</v>
      </c>
      <c r="F146" s="116">
        <v>157.90000000000003</v>
      </c>
      <c r="G146" s="116">
        <v>156.65000000000006</v>
      </c>
      <c r="H146" s="116">
        <v>161.25000000000003</v>
      </c>
      <c r="I146" s="116">
        <v>162.49999999999997</v>
      </c>
      <c r="J146" s="116">
        <v>163.55000000000001</v>
      </c>
      <c r="K146" s="115">
        <v>161.44999999999999</v>
      </c>
      <c r="L146" s="115">
        <v>159.15</v>
      </c>
      <c r="M146" s="115">
        <v>0.1221</v>
      </c>
    </row>
    <row r="147" spans="1:13">
      <c r="A147" s="65">
        <v>137</v>
      </c>
      <c r="B147" s="115" t="s">
        <v>66</v>
      </c>
      <c r="C147" s="118">
        <v>92.45</v>
      </c>
      <c r="D147" s="116">
        <v>92.583333333333329</v>
      </c>
      <c r="E147" s="116">
        <v>91.516666666666652</v>
      </c>
      <c r="F147" s="116">
        <v>90.583333333333329</v>
      </c>
      <c r="G147" s="116">
        <v>89.516666666666652</v>
      </c>
      <c r="H147" s="116">
        <v>93.516666666666652</v>
      </c>
      <c r="I147" s="116">
        <v>94.583333333333343</v>
      </c>
      <c r="J147" s="116">
        <v>95.516666666666652</v>
      </c>
      <c r="K147" s="115">
        <v>93.65</v>
      </c>
      <c r="L147" s="115">
        <v>91.65</v>
      </c>
      <c r="M147" s="115">
        <v>113.64230000000001</v>
      </c>
    </row>
    <row r="148" spans="1:13">
      <c r="A148" s="65">
        <v>138</v>
      </c>
      <c r="B148" s="115" t="s">
        <v>2812</v>
      </c>
      <c r="C148" s="118">
        <v>1435.45</v>
      </c>
      <c r="D148" s="116">
        <v>1425.1499999999999</v>
      </c>
      <c r="E148" s="116">
        <v>1405.2999999999997</v>
      </c>
      <c r="F148" s="116">
        <v>1375.1499999999999</v>
      </c>
      <c r="G148" s="116">
        <v>1355.2999999999997</v>
      </c>
      <c r="H148" s="116">
        <v>1455.2999999999997</v>
      </c>
      <c r="I148" s="116">
        <v>1475.1499999999996</v>
      </c>
      <c r="J148" s="116">
        <v>1505.2999999999997</v>
      </c>
      <c r="K148" s="115">
        <v>1445</v>
      </c>
      <c r="L148" s="115">
        <v>1395</v>
      </c>
      <c r="M148" s="115">
        <v>3.5099999999999999E-2</v>
      </c>
    </row>
    <row r="149" spans="1:13">
      <c r="A149" s="65">
        <v>139</v>
      </c>
      <c r="B149" s="115" t="s">
        <v>731</v>
      </c>
      <c r="C149" s="118">
        <v>382.85</v>
      </c>
      <c r="D149" s="116">
        <v>381.25</v>
      </c>
      <c r="E149" s="116">
        <v>376.5</v>
      </c>
      <c r="F149" s="116">
        <v>370.15</v>
      </c>
      <c r="G149" s="116">
        <v>365.4</v>
      </c>
      <c r="H149" s="116">
        <v>387.6</v>
      </c>
      <c r="I149" s="116">
        <v>392.35</v>
      </c>
      <c r="J149" s="116">
        <v>398.70000000000005</v>
      </c>
      <c r="K149" s="115">
        <v>386</v>
      </c>
      <c r="L149" s="115">
        <v>374.9</v>
      </c>
      <c r="M149" s="115">
        <v>0.28603000000000001</v>
      </c>
    </row>
    <row r="150" spans="1:13">
      <c r="A150" s="65">
        <v>140</v>
      </c>
      <c r="B150" s="115" t="s">
        <v>732</v>
      </c>
      <c r="C150" s="118">
        <v>505.7</v>
      </c>
      <c r="D150" s="116">
        <v>505.40000000000003</v>
      </c>
      <c r="E150" s="116">
        <v>500.85000000000008</v>
      </c>
      <c r="F150" s="116">
        <v>496.00000000000006</v>
      </c>
      <c r="G150" s="116">
        <v>491.4500000000001</v>
      </c>
      <c r="H150" s="116">
        <v>510.25000000000006</v>
      </c>
      <c r="I150" s="116">
        <v>514.79999999999995</v>
      </c>
      <c r="J150" s="116">
        <v>519.65000000000009</v>
      </c>
      <c r="K150" s="115">
        <v>509.95</v>
      </c>
      <c r="L150" s="115">
        <v>500.55</v>
      </c>
      <c r="M150" s="115">
        <v>0.26086999999999999</v>
      </c>
    </row>
    <row r="151" spans="1:13">
      <c r="A151" s="65">
        <v>141</v>
      </c>
      <c r="B151" s="115" t="s">
        <v>740</v>
      </c>
      <c r="C151" s="118">
        <v>49.6</v>
      </c>
      <c r="D151" s="116">
        <v>49.233333333333327</v>
      </c>
      <c r="E151" s="116">
        <v>48.616666666666653</v>
      </c>
      <c r="F151" s="116">
        <v>47.633333333333326</v>
      </c>
      <c r="G151" s="116">
        <v>47.016666666666652</v>
      </c>
      <c r="H151" s="116">
        <v>50.216666666666654</v>
      </c>
      <c r="I151" s="116">
        <v>50.833333333333329</v>
      </c>
      <c r="J151" s="116">
        <v>51.816666666666656</v>
      </c>
      <c r="K151" s="115">
        <v>49.85</v>
      </c>
      <c r="L151" s="115">
        <v>48.25</v>
      </c>
      <c r="M151" s="115">
        <v>14.766830000000001</v>
      </c>
    </row>
    <row r="152" spans="1:13">
      <c r="A152" s="65">
        <v>142</v>
      </c>
      <c r="B152" s="115" t="s">
        <v>736</v>
      </c>
      <c r="C152" s="118">
        <v>127</v>
      </c>
      <c r="D152" s="116">
        <v>126.86666666666667</v>
      </c>
      <c r="E152" s="116">
        <v>126.18333333333335</v>
      </c>
      <c r="F152" s="116">
        <v>125.36666666666667</v>
      </c>
      <c r="G152" s="116">
        <v>124.68333333333335</v>
      </c>
      <c r="H152" s="116">
        <v>127.68333333333335</v>
      </c>
      <c r="I152" s="116">
        <v>128.36666666666667</v>
      </c>
      <c r="J152" s="116">
        <v>129.18333333333334</v>
      </c>
      <c r="K152" s="115">
        <v>127.55</v>
      </c>
      <c r="L152" s="115">
        <v>126.05</v>
      </c>
      <c r="M152" s="115">
        <v>2.9664700000000002</v>
      </c>
    </row>
    <row r="153" spans="1:13">
      <c r="A153" s="65">
        <v>143</v>
      </c>
      <c r="B153" s="115" t="s">
        <v>1875</v>
      </c>
      <c r="C153" s="118">
        <v>29.15</v>
      </c>
      <c r="D153" s="116">
        <v>30.316666666666666</v>
      </c>
      <c r="E153" s="116">
        <v>27.033333333333331</v>
      </c>
      <c r="F153" s="116">
        <v>24.916666666666664</v>
      </c>
      <c r="G153" s="116">
        <v>21.633333333333329</v>
      </c>
      <c r="H153" s="116">
        <v>32.433333333333337</v>
      </c>
      <c r="I153" s="116">
        <v>35.716666666666669</v>
      </c>
      <c r="J153" s="116">
        <v>37.833333333333336</v>
      </c>
      <c r="K153" s="115">
        <v>33.6</v>
      </c>
      <c r="L153" s="115">
        <v>28.2</v>
      </c>
      <c r="M153" s="115">
        <v>48.635770000000001</v>
      </c>
    </row>
    <row r="154" spans="1:13">
      <c r="A154" s="65">
        <v>144</v>
      </c>
      <c r="B154" s="115" t="s">
        <v>733</v>
      </c>
      <c r="C154" s="118">
        <v>461.45</v>
      </c>
      <c r="D154" s="116">
        <v>458.88333333333338</v>
      </c>
      <c r="E154" s="116">
        <v>453.76666666666677</v>
      </c>
      <c r="F154" s="116">
        <v>446.08333333333337</v>
      </c>
      <c r="G154" s="116">
        <v>440.96666666666675</v>
      </c>
      <c r="H154" s="116">
        <v>466.56666666666678</v>
      </c>
      <c r="I154" s="116">
        <v>471.68333333333345</v>
      </c>
      <c r="J154" s="116">
        <v>479.36666666666679</v>
      </c>
      <c r="K154" s="115">
        <v>464</v>
      </c>
      <c r="L154" s="115">
        <v>451.2</v>
      </c>
      <c r="M154" s="115">
        <v>0.22747000000000001</v>
      </c>
    </row>
    <row r="155" spans="1:13">
      <c r="A155" s="65">
        <v>145</v>
      </c>
      <c r="B155" s="115" t="s">
        <v>2243</v>
      </c>
      <c r="C155" s="118">
        <v>425.1</v>
      </c>
      <c r="D155" s="116">
        <v>423.36666666666662</v>
      </c>
      <c r="E155" s="116">
        <v>418.83333333333326</v>
      </c>
      <c r="F155" s="116">
        <v>412.56666666666666</v>
      </c>
      <c r="G155" s="116">
        <v>408.0333333333333</v>
      </c>
      <c r="H155" s="116">
        <v>429.63333333333321</v>
      </c>
      <c r="I155" s="116">
        <v>434.16666666666663</v>
      </c>
      <c r="J155" s="116">
        <v>440.43333333333317</v>
      </c>
      <c r="K155" s="115">
        <v>427.9</v>
      </c>
      <c r="L155" s="115">
        <v>417.1</v>
      </c>
      <c r="M155" s="115">
        <v>1.6033599999999999</v>
      </c>
    </row>
    <row r="156" spans="1:13">
      <c r="A156" s="65">
        <v>146</v>
      </c>
      <c r="B156" s="115" t="s">
        <v>67</v>
      </c>
      <c r="C156" s="118">
        <v>134.75</v>
      </c>
      <c r="D156" s="116">
        <v>135.46666666666667</v>
      </c>
      <c r="E156" s="116">
        <v>133.43333333333334</v>
      </c>
      <c r="F156" s="116">
        <v>132.11666666666667</v>
      </c>
      <c r="G156" s="116">
        <v>130.08333333333334</v>
      </c>
      <c r="H156" s="116">
        <v>136.78333333333333</v>
      </c>
      <c r="I156" s="116">
        <v>138.81666666666669</v>
      </c>
      <c r="J156" s="116">
        <v>140.13333333333333</v>
      </c>
      <c r="K156" s="115">
        <v>137.5</v>
      </c>
      <c r="L156" s="115">
        <v>134.15</v>
      </c>
      <c r="M156" s="115">
        <v>80.82602</v>
      </c>
    </row>
    <row r="157" spans="1:13">
      <c r="A157" s="65">
        <v>147</v>
      </c>
      <c r="B157" s="115" t="s">
        <v>1851</v>
      </c>
      <c r="C157" s="118">
        <v>792.75</v>
      </c>
      <c r="D157" s="116">
        <v>809.58333333333337</v>
      </c>
      <c r="E157" s="116">
        <v>765.16666666666674</v>
      </c>
      <c r="F157" s="116">
        <v>737.58333333333337</v>
      </c>
      <c r="G157" s="116">
        <v>693.16666666666674</v>
      </c>
      <c r="H157" s="116">
        <v>837.16666666666674</v>
      </c>
      <c r="I157" s="116">
        <v>881.58333333333348</v>
      </c>
      <c r="J157" s="116">
        <v>909.16666666666674</v>
      </c>
      <c r="K157" s="115">
        <v>854</v>
      </c>
      <c r="L157" s="115">
        <v>782</v>
      </c>
      <c r="M157" s="115">
        <v>0.18021000000000001</v>
      </c>
    </row>
    <row r="158" spans="1:13">
      <c r="A158" s="65">
        <v>148</v>
      </c>
      <c r="B158" s="115" t="s">
        <v>1852</v>
      </c>
      <c r="C158" s="118">
        <v>197.15</v>
      </c>
      <c r="D158" s="116">
        <v>198.54999999999998</v>
      </c>
      <c r="E158" s="116">
        <v>191.24999999999997</v>
      </c>
      <c r="F158" s="116">
        <v>185.35</v>
      </c>
      <c r="G158" s="116">
        <v>178.04999999999998</v>
      </c>
      <c r="H158" s="116">
        <v>204.44999999999996</v>
      </c>
      <c r="I158" s="116">
        <v>211.74999999999997</v>
      </c>
      <c r="J158" s="116">
        <v>217.64999999999995</v>
      </c>
      <c r="K158" s="115">
        <v>205.85</v>
      </c>
      <c r="L158" s="115">
        <v>192.65</v>
      </c>
      <c r="M158" s="115">
        <v>0.80923999999999996</v>
      </c>
    </row>
    <row r="159" spans="1:13">
      <c r="A159" s="65">
        <v>149</v>
      </c>
      <c r="B159" s="115" t="s">
        <v>759</v>
      </c>
      <c r="C159" s="118">
        <v>207.15</v>
      </c>
      <c r="D159" s="116">
        <v>208.63333333333335</v>
      </c>
      <c r="E159" s="116">
        <v>203.31666666666672</v>
      </c>
      <c r="F159" s="116">
        <v>199.48333333333338</v>
      </c>
      <c r="G159" s="116">
        <v>194.16666666666674</v>
      </c>
      <c r="H159" s="116">
        <v>212.4666666666667</v>
      </c>
      <c r="I159" s="116">
        <v>217.78333333333336</v>
      </c>
      <c r="J159" s="116">
        <v>221.61666666666667</v>
      </c>
      <c r="K159" s="115">
        <v>213.95</v>
      </c>
      <c r="L159" s="115">
        <v>204.8</v>
      </c>
      <c r="M159" s="115">
        <v>1.3177000000000001</v>
      </c>
    </row>
    <row r="160" spans="1:13">
      <c r="A160" s="65">
        <v>150</v>
      </c>
      <c r="B160" s="115" t="s">
        <v>69</v>
      </c>
      <c r="C160" s="118">
        <v>14.6</v>
      </c>
      <c r="D160" s="116">
        <v>14.666666666666666</v>
      </c>
      <c r="E160" s="116">
        <v>14.433333333333332</v>
      </c>
      <c r="F160" s="116">
        <v>14.266666666666666</v>
      </c>
      <c r="G160" s="116">
        <v>14.033333333333331</v>
      </c>
      <c r="H160" s="116">
        <v>14.833333333333332</v>
      </c>
      <c r="I160" s="116">
        <v>15.066666666666666</v>
      </c>
      <c r="J160" s="116">
        <v>15.233333333333333</v>
      </c>
      <c r="K160" s="115">
        <v>14.9</v>
      </c>
      <c r="L160" s="115">
        <v>14.5</v>
      </c>
      <c r="M160" s="115">
        <v>125.30295</v>
      </c>
    </row>
    <row r="161" spans="1:13">
      <c r="A161" s="65">
        <v>151</v>
      </c>
      <c r="B161" s="115" t="s">
        <v>2430</v>
      </c>
      <c r="C161" s="118">
        <v>1220.8499999999999</v>
      </c>
      <c r="D161" s="116">
        <v>1216.3333333333333</v>
      </c>
      <c r="E161" s="116">
        <v>1208.3666666666666</v>
      </c>
      <c r="F161" s="116">
        <v>1195.8833333333332</v>
      </c>
      <c r="G161" s="116">
        <v>1187.9166666666665</v>
      </c>
      <c r="H161" s="116">
        <v>1228.8166666666666</v>
      </c>
      <c r="I161" s="116">
        <v>1236.7833333333333</v>
      </c>
      <c r="J161" s="116">
        <v>1249.2666666666667</v>
      </c>
      <c r="K161" s="115">
        <v>1224.3</v>
      </c>
      <c r="L161" s="115">
        <v>1203.8499999999999</v>
      </c>
      <c r="M161" s="115">
        <v>5.4089999999999999E-2</v>
      </c>
    </row>
    <row r="162" spans="1:13">
      <c r="A162" s="65">
        <v>152</v>
      </c>
      <c r="B162" s="115" t="s">
        <v>371</v>
      </c>
      <c r="C162" s="118">
        <v>115.75</v>
      </c>
      <c r="D162" s="116">
        <v>116</v>
      </c>
      <c r="E162" s="116">
        <v>114.2</v>
      </c>
      <c r="F162" s="116">
        <v>112.65</v>
      </c>
      <c r="G162" s="116">
        <v>110.85000000000001</v>
      </c>
      <c r="H162" s="116">
        <v>117.55</v>
      </c>
      <c r="I162" s="116">
        <v>119.35000000000001</v>
      </c>
      <c r="J162" s="116">
        <v>120.89999999999999</v>
      </c>
      <c r="K162" s="115">
        <v>117.8</v>
      </c>
      <c r="L162" s="115">
        <v>114.45</v>
      </c>
      <c r="M162" s="115">
        <v>0.1847</v>
      </c>
    </row>
    <row r="163" spans="1:13">
      <c r="A163" s="65">
        <v>153</v>
      </c>
      <c r="B163" s="115" t="s">
        <v>2432</v>
      </c>
      <c r="C163" s="118">
        <v>143.94999999999999</v>
      </c>
      <c r="D163" s="116">
        <v>141.54999999999998</v>
      </c>
      <c r="E163" s="116">
        <v>138.39999999999998</v>
      </c>
      <c r="F163" s="116">
        <v>132.85</v>
      </c>
      <c r="G163" s="116">
        <v>129.69999999999999</v>
      </c>
      <c r="H163" s="116">
        <v>147.09999999999997</v>
      </c>
      <c r="I163" s="116">
        <v>150.25</v>
      </c>
      <c r="J163" s="116">
        <v>155.79999999999995</v>
      </c>
      <c r="K163" s="115">
        <v>144.69999999999999</v>
      </c>
      <c r="L163" s="115">
        <v>136</v>
      </c>
      <c r="M163" s="115">
        <v>0.29557</v>
      </c>
    </row>
    <row r="164" spans="1:13">
      <c r="A164" s="65">
        <v>154</v>
      </c>
      <c r="B164" s="115" t="s">
        <v>2174</v>
      </c>
      <c r="C164" s="118">
        <v>212.8</v>
      </c>
      <c r="D164" s="116">
        <v>214.13333333333333</v>
      </c>
      <c r="E164" s="116">
        <v>209.66666666666666</v>
      </c>
      <c r="F164" s="116">
        <v>206.53333333333333</v>
      </c>
      <c r="G164" s="116">
        <v>202.06666666666666</v>
      </c>
      <c r="H164" s="116">
        <v>217.26666666666665</v>
      </c>
      <c r="I164" s="116">
        <v>221.73333333333335</v>
      </c>
      <c r="J164" s="116">
        <v>224.86666666666665</v>
      </c>
      <c r="K164" s="115">
        <v>218.6</v>
      </c>
      <c r="L164" s="115">
        <v>211</v>
      </c>
      <c r="M164" s="115">
        <v>0.43765999999999999</v>
      </c>
    </row>
    <row r="165" spans="1:13">
      <c r="A165" s="65">
        <v>155</v>
      </c>
      <c r="B165" s="115" t="s">
        <v>763</v>
      </c>
      <c r="C165" s="118">
        <v>7108.8</v>
      </c>
      <c r="D165" s="116">
        <v>7064.5999999999995</v>
      </c>
      <c r="E165" s="116">
        <v>6984.1999999999989</v>
      </c>
      <c r="F165" s="116">
        <v>6859.5999999999995</v>
      </c>
      <c r="G165" s="116">
        <v>6779.1999999999989</v>
      </c>
      <c r="H165" s="116">
        <v>7189.1999999999989</v>
      </c>
      <c r="I165" s="116">
        <v>7269.5999999999985</v>
      </c>
      <c r="J165" s="116">
        <v>7394.1999999999989</v>
      </c>
      <c r="K165" s="115">
        <v>7145</v>
      </c>
      <c r="L165" s="115">
        <v>6940</v>
      </c>
      <c r="M165" s="115">
        <v>2.9389999999999999E-2</v>
      </c>
    </row>
    <row r="166" spans="1:13">
      <c r="A166" s="65">
        <v>156</v>
      </c>
      <c r="B166" s="115" t="s">
        <v>179</v>
      </c>
      <c r="C166" s="118">
        <v>7444.05</v>
      </c>
      <c r="D166" s="116">
        <v>7445.0999999999995</v>
      </c>
      <c r="E166" s="116">
        <v>7398.9499999999989</v>
      </c>
      <c r="F166" s="116">
        <v>7353.8499999999995</v>
      </c>
      <c r="G166" s="116">
        <v>7307.6999999999989</v>
      </c>
      <c r="H166" s="116">
        <v>7490.1999999999989</v>
      </c>
      <c r="I166" s="116">
        <v>7536.3499999999985</v>
      </c>
      <c r="J166" s="116">
        <v>7581.4499999999989</v>
      </c>
      <c r="K166" s="115">
        <v>7491.25</v>
      </c>
      <c r="L166" s="115">
        <v>7400</v>
      </c>
      <c r="M166" s="115">
        <v>0.11675000000000001</v>
      </c>
    </row>
    <row r="167" spans="1:13">
      <c r="A167" s="65">
        <v>157</v>
      </c>
      <c r="B167" s="115" t="s">
        <v>769</v>
      </c>
      <c r="C167" s="118">
        <v>1198.95</v>
      </c>
      <c r="D167" s="116">
        <v>1195.7333333333333</v>
      </c>
      <c r="E167" s="116">
        <v>1190.3166666666666</v>
      </c>
      <c r="F167" s="116">
        <v>1181.6833333333332</v>
      </c>
      <c r="G167" s="116">
        <v>1176.2666666666664</v>
      </c>
      <c r="H167" s="116">
        <v>1204.3666666666668</v>
      </c>
      <c r="I167" s="116">
        <v>1209.7833333333333</v>
      </c>
      <c r="J167" s="116">
        <v>1218.416666666667</v>
      </c>
      <c r="K167" s="115">
        <v>1201.1500000000001</v>
      </c>
      <c r="L167" s="115">
        <v>1187.0999999999999</v>
      </c>
      <c r="M167" s="115">
        <v>0.15764</v>
      </c>
    </row>
    <row r="168" spans="1:13">
      <c r="A168" s="65">
        <v>158</v>
      </c>
      <c r="B168" s="115" t="s">
        <v>68</v>
      </c>
      <c r="C168" s="118">
        <v>425.6</v>
      </c>
      <c r="D168" s="116">
        <v>423.86666666666662</v>
      </c>
      <c r="E168" s="116">
        <v>416.73333333333323</v>
      </c>
      <c r="F168" s="116">
        <v>407.86666666666662</v>
      </c>
      <c r="G168" s="116">
        <v>400.73333333333323</v>
      </c>
      <c r="H168" s="116">
        <v>432.73333333333323</v>
      </c>
      <c r="I168" s="116">
        <v>439.86666666666656</v>
      </c>
      <c r="J168" s="116">
        <v>448.73333333333323</v>
      </c>
      <c r="K168" s="115">
        <v>431</v>
      </c>
      <c r="L168" s="115">
        <v>415</v>
      </c>
      <c r="M168" s="115">
        <v>12.014709999999999</v>
      </c>
    </row>
    <row r="169" spans="1:13">
      <c r="A169" s="65">
        <v>159</v>
      </c>
      <c r="B169" s="115" t="s">
        <v>783</v>
      </c>
      <c r="C169" s="118">
        <v>719.75</v>
      </c>
      <c r="D169" s="116">
        <v>722.76666666666677</v>
      </c>
      <c r="E169" s="116">
        <v>713.03333333333353</v>
      </c>
      <c r="F169" s="116">
        <v>706.31666666666672</v>
      </c>
      <c r="G169" s="116">
        <v>696.58333333333348</v>
      </c>
      <c r="H169" s="116">
        <v>729.48333333333358</v>
      </c>
      <c r="I169" s="116">
        <v>739.21666666666692</v>
      </c>
      <c r="J169" s="116">
        <v>745.93333333333362</v>
      </c>
      <c r="K169" s="115">
        <v>732.5</v>
      </c>
      <c r="L169" s="115">
        <v>716.05</v>
      </c>
      <c r="M169" s="115">
        <v>0.28140999999999999</v>
      </c>
    </row>
    <row r="170" spans="1:13">
      <c r="A170" s="65">
        <v>160</v>
      </c>
      <c r="B170" s="115" t="s">
        <v>2164</v>
      </c>
      <c r="C170" s="118">
        <v>461.55</v>
      </c>
      <c r="D170" s="116">
        <v>465.16666666666669</v>
      </c>
      <c r="E170" s="116">
        <v>456.48333333333335</v>
      </c>
      <c r="F170" s="116">
        <v>451.41666666666669</v>
      </c>
      <c r="G170" s="116">
        <v>442.73333333333335</v>
      </c>
      <c r="H170" s="116">
        <v>470.23333333333335</v>
      </c>
      <c r="I170" s="116">
        <v>478.91666666666663</v>
      </c>
      <c r="J170" s="116">
        <v>483.98333333333335</v>
      </c>
      <c r="K170" s="115">
        <v>473.85</v>
      </c>
      <c r="L170" s="115">
        <v>460.1</v>
      </c>
      <c r="M170" s="115">
        <v>0.32443</v>
      </c>
    </row>
    <row r="171" spans="1:13">
      <c r="A171" s="65">
        <v>161</v>
      </c>
      <c r="B171" s="115" t="s">
        <v>335</v>
      </c>
      <c r="C171" s="118">
        <v>616.70000000000005</v>
      </c>
      <c r="D171" s="116">
        <v>616.58333333333337</v>
      </c>
      <c r="E171" s="116">
        <v>608.56666666666672</v>
      </c>
      <c r="F171" s="116">
        <v>600.43333333333339</v>
      </c>
      <c r="G171" s="116">
        <v>592.41666666666674</v>
      </c>
      <c r="H171" s="116">
        <v>624.7166666666667</v>
      </c>
      <c r="I171" s="116">
        <v>632.73333333333335</v>
      </c>
      <c r="J171" s="116">
        <v>640.86666666666667</v>
      </c>
      <c r="K171" s="115">
        <v>624.6</v>
      </c>
      <c r="L171" s="115">
        <v>608.45000000000005</v>
      </c>
      <c r="M171" s="115">
        <v>8.0591899999999992</v>
      </c>
    </row>
    <row r="172" spans="1:13">
      <c r="A172" s="65">
        <v>162</v>
      </c>
      <c r="B172" s="115" t="s">
        <v>70</v>
      </c>
      <c r="C172" s="118">
        <v>458.25</v>
      </c>
      <c r="D172" s="116">
        <v>460.65000000000003</v>
      </c>
      <c r="E172" s="116">
        <v>448.15000000000009</v>
      </c>
      <c r="F172" s="116">
        <v>438.05000000000007</v>
      </c>
      <c r="G172" s="116">
        <v>425.55000000000013</v>
      </c>
      <c r="H172" s="116">
        <v>470.75000000000006</v>
      </c>
      <c r="I172" s="116">
        <v>483.24999999999994</v>
      </c>
      <c r="J172" s="116">
        <v>493.35</v>
      </c>
      <c r="K172" s="115">
        <v>473.15</v>
      </c>
      <c r="L172" s="115">
        <v>450.55</v>
      </c>
      <c r="M172" s="115">
        <v>1.3621000000000001</v>
      </c>
    </row>
    <row r="173" spans="1:13">
      <c r="A173" s="65">
        <v>163</v>
      </c>
      <c r="B173" s="115" t="s">
        <v>787</v>
      </c>
      <c r="C173" s="118">
        <v>944.25</v>
      </c>
      <c r="D173" s="116">
        <v>940.36666666666679</v>
      </c>
      <c r="E173" s="116">
        <v>932.8333333333336</v>
      </c>
      <c r="F173" s="116">
        <v>921.41666666666686</v>
      </c>
      <c r="G173" s="116">
        <v>913.88333333333367</v>
      </c>
      <c r="H173" s="116">
        <v>951.78333333333353</v>
      </c>
      <c r="I173" s="116">
        <v>959.31666666666683</v>
      </c>
      <c r="J173" s="116">
        <v>970.73333333333346</v>
      </c>
      <c r="K173" s="115">
        <v>947.9</v>
      </c>
      <c r="L173" s="115">
        <v>928.95</v>
      </c>
      <c r="M173" s="115">
        <v>2.3956499999999998</v>
      </c>
    </row>
    <row r="174" spans="1:13">
      <c r="A174" s="65">
        <v>164</v>
      </c>
      <c r="B174" s="115" t="s">
        <v>340</v>
      </c>
      <c r="C174" s="118">
        <v>84.8</v>
      </c>
      <c r="D174" s="116">
        <v>85.316666666666663</v>
      </c>
      <c r="E174" s="116">
        <v>83.833333333333329</v>
      </c>
      <c r="F174" s="116">
        <v>82.86666666666666</v>
      </c>
      <c r="G174" s="116">
        <v>81.383333333333326</v>
      </c>
      <c r="H174" s="116">
        <v>86.283333333333331</v>
      </c>
      <c r="I174" s="116">
        <v>87.76666666666668</v>
      </c>
      <c r="J174" s="116">
        <v>88.733333333333334</v>
      </c>
      <c r="K174" s="115">
        <v>86.8</v>
      </c>
      <c r="L174" s="115">
        <v>84.35</v>
      </c>
      <c r="M174" s="115">
        <v>3.8261099999999999</v>
      </c>
    </row>
    <row r="175" spans="1:13">
      <c r="A175" s="65">
        <v>165</v>
      </c>
      <c r="B175" s="115" t="s">
        <v>790</v>
      </c>
      <c r="C175" s="118">
        <v>293.35000000000002</v>
      </c>
      <c r="D175" s="116">
        <v>291.36666666666667</v>
      </c>
      <c r="E175" s="116">
        <v>284.13333333333333</v>
      </c>
      <c r="F175" s="116">
        <v>274.91666666666663</v>
      </c>
      <c r="G175" s="116">
        <v>267.68333333333328</v>
      </c>
      <c r="H175" s="116">
        <v>300.58333333333337</v>
      </c>
      <c r="I175" s="116">
        <v>307.81666666666672</v>
      </c>
      <c r="J175" s="116">
        <v>317.03333333333342</v>
      </c>
      <c r="K175" s="115">
        <v>298.60000000000002</v>
      </c>
      <c r="L175" s="115">
        <v>282.14999999999998</v>
      </c>
      <c r="M175" s="115">
        <v>15.00333</v>
      </c>
    </row>
    <row r="176" spans="1:13">
      <c r="A176" s="65">
        <v>166</v>
      </c>
      <c r="B176" s="115" t="s">
        <v>71</v>
      </c>
      <c r="C176" s="118">
        <v>868.65</v>
      </c>
      <c r="D176" s="116">
        <v>872.58333333333337</v>
      </c>
      <c r="E176" s="116">
        <v>859.26666666666677</v>
      </c>
      <c r="F176" s="116">
        <v>849.88333333333344</v>
      </c>
      <c r="G176" s="116">
        <v>836.56666666666683</v>
      </c>
      <c r="H176" s="116">
        <v>881.9666666666667</v>
      </c>
      <c r="I176" s="116">
        <v>895.2833333333333</v>
      </c>
      <c r="J176" s="116">
        <v>904.66666666666663</v>
      </c>
      <c r="K176" s="115">
        <v>885.9</v>
      </c>
      <c r="L176" s="115">
        <v>863.2</v>
      </c>
      <c r="M176" s="115">
        <v>9.6922700000000006</v>
      </c>
    </row>
    <row r="177" spans="1:13">
      <c r="A177" s="65">
        <v>167</v>
      </c>
      <c r="B177" s="115" t="s">
        <v>194</v>
      </c>
      <c r="C177" s="118">
        <v>239.5</v>
      </c>
      <c r="D177" s="116">
        <v>239.78333333333333</v>
      </c>
      <c r="E177" s="116">
        <v>237.56666666666666</v>
      </c>
      <c r="F177" s="116">
        <v>235.63333333333333</v>
      </c>
      <c r="G177" s="116">
        <v>233.41666666666666</v>
      </c>
      <c r="H177" s="116">
        <v>241.71666666666667</v>
      </c>
      <c r="I177" s="116">
        <v>243.93333333333331</v>
      </c>
      <c r="J177" s="116">
        <v>245.86666666666667</v>
      </c>
      <c r="K177" s="115">
        <v>242</v>
      </c>
      <c r="L177" s="115">
        <v>237.85</v>
      </c>
      <c r="M177" s="115">
        <v>0.22464000000000001</v>
      </c>
    </row>
    <row r="178" spans="1:13">
      <c r="A178" s="65">
        <v>168</v>
      </c>
      <c r="B178" s="115" t="s">
        <v>793</v>
      </c>
      <c r="C178" s="118">
        <v>139.94999999999999</v>
      </c>
      <c r="D178" s="116">
        <v>139.11666666666665</v>
      </c>
      <c r="E178" s="116">
        <v>137.5333333333333</v>
      </c>
      <c r="F178" s="116">
        <v>135.11666666666665</v>
      </c>
      <c r="G178" s="116">
        <v>133.5333333333333</v>
      </c>
      <c r="H178" s="116">
        <v>141.5333333333333</v>
      </c>
      <c r="I178" s="116">
        <v>143.11666666666662</v>
      </c>
      <c r="J178" s="116">
        <v>145.5333333333333</v>
      </c>
      <c r="K178" s="115">
        <v>140.69999999999999</v>
      </c>
      <c r="L178" s="115">
        <v>136.69999999999999</v>
      </c>
      <c r="M178" s="115">
        <v>1.79915</v>
      </c>
    </row>
    <row r="179" spans="1:13">
      <c r="A179" s="65">
        <v>169</v>
      </c>
      <c r="B179" s="115" t="s">
        <v>801</v>
      </c>
      <c r="C179" s="118">
        <v>536.29999999999995</v>
      </c>
      <c r="D179" s="116">
        <v>541.73333333333335</v>
      </c>
      <c r="E179" s="116">
        <v>528.61666666666667</v>
      </c>
      <c r="F179" s="116">
        <v>520.93333333333328</v>
      </c>
      <c r="G179" s="116">
        <v>507.81666666666661</v>
      </c>
      <c r="H179" s="116">
        <v>549.41666666666674</v>
      </c>
      <c r="I179" s="116">
        <v>562.53333333333353</v>
      </c>
      <c r="J179" s="116">
        <v>570.21666666666681</v>
      </c>
      <c r="K179" s="115">
        <v>554.85</v>
      </c>
      <c r="L179" s="115">
        <v>534.04999999999995</v>
      </c>
      <c r="M179" s="115">
        <v>0.29333999999999999</v>
      </c>
    </row>
    <row r="180" spans="1:13">
      <c r="A180" s="65">
        <v>170</v>
      </c>
      <c r="B180" s="115" t="s">
        <v>803</v>
      </c>
      <c r="C180" s="118">
        <v>252</v>
      </c>
      <c r="D180" s="116">
        <v>248.91666666666666</v>
      </c>
      <c r="E180" s="116">
        <v>243.88333333333333</v>
      </c>
      <c r="F180" s="116">
        <v>235.76666666666668</v>
      </c>
      <c r="G180" s="116">
        <v>230.73333333333335</v>
      </c>
      <c r="H180" s="116">
        <v>257.0333333333333</v>
      </c>
      <c r="I180" s="116">
        <v>262.06666666666666</v>
      </c>
      <c r="J180" s="116">
        <v>270.18333333333328</v>
      </c>
      <c r="K180" s="115">
        <v>253.95</v>
      </c>
      <c r="L180" s="115">
        <v>240.8</v>
      </c>
      <c r="M180" s="115">
        <v>8.2051800000000004</v>
      </c>
    </row>
    <row r="181" spans="1:13">
      <c r="A181" s="65">
        <v>171</v>
      </c>
      <c r="B181" s="115" t="s">
        <v>811</v>
      </c>
      <c r="C181" s="118">
        <v>440.15</v>
      </c>
      <c r="D181" s="116">
        <v>442.38333333333338</v>
      </c>
      <c r="E181" s="116">
        <v>428.76666666666677</v>
      </c>
      <c r="F181" s="116">
        <v>417.38333333333338</v>
      </c>
      <c r="G181" s="116">
        <v>403.76666666666677</v>
      </c>
      <c r="H181" s="116">
        <v>453.76666666666677</v>
      </c>
      <c r="I181" s="116">
        <v>467.38333333333344</v>
      </c>
      <c r="J181" s="116">
        <v>478.76666666666677</v>
      </c>
      <c r="K181" s="115">
        <v>456</v>
      </c>
      <c r="L181" s="115">
        <v>431</v>
      </c>
      <c r="M181" s="115">
        <v>0.55254000000000003</v>
      </c>
    </row>
    <row r="182" spans="1:13">
      <c r="A182" s="65">
        <v>172</v>
      </c>
      <c r="B182" s="115" t="s">
        <v>813</v>
      </c>
      <c r="C182" s="118" t="e">
        <v>#N/A</v>
      </c>
      <c r="D182" s="116" t="e">
        <v>#N/A</v>
      </c>
      <c r="E182" s="116" t="e">
        <v>#N/A</v>
      </c>
      <c r="F182" s="116" t="e">
        <v>#N/A</v>
      </c>
      <c r="G182" s="116" t="e">
        <v>#N/A</v>
      </c>
      <c r="H182" s="116" t="e">
        <v>#N/A</v>
      </c>
      <c r="I182" s="116" t="e">
        <v>#N/A</v>
      </c>
      <c r="J182" s="116" t="e">
        <v>#N/A</v>
      </c>
      <c r="K182" s="115" t="e">
        <v>#N/A</v>
      </c>
      <c r="L182" s="115" t="e">
        <v>#N/A</v>
      </c>
      <c r="M182" s="115" t="e">
        <v>#N/A</v>
      </c>
    </row>
    <row r="183" spans="1:13">
      <c r="A183" s="65">
        <v>173</v>
      </c>
      <c r="B183" s="115" t="s">
        <v>815</v>
      </c>
      <c r="C183" s="118">
        <v>161.65</v>
      </c>
      <c r="D183" s="116">
        <v>162.78333333333333</v>
      </c>
      <c r="E183" s="116">
        <v>159.76666666666665</v>
      </c>
      <c r="F183" s="116">
        <v>157.88333333333333</v>
      </c>
      <c r="G183" s="116">
        <v>154.86666666666665</v>
      </c>
      <c r="H183" s="116">
        <v>164.66666666666666</v>
      </c>
      <c r="I183" s="116">
        <v>167.68333333333337</v>
      </c>
      <c r="J183" s="116">
        <v>169.56666666666666</v>
      </c>
      <c r="K183" s="115">
        <v>165.8</v>
      </c>
      <c r="L183" s="115">
        <v>160.9</v>
      </c>
      <c r="M183" s="115">
        <v>1.8615600000000001</v>
      </c>
    </row>
    <row r="184" spans="1:13">
      <c r="A184" s="65">
        <v>174</v>
      </c>
      <c r="B184" s="115" t="s">
        <v>776</v>
      </c>
      <c r="C184" s="118">
        <v>70.75</v>
      </c>
      <c r="D184" s="116">
        <v>70.7</v>
      </c>
      <c r="E184" s="116">
        <v>70.100000000000009</v>
      </c>
      <c r="F184" s="116">
        <v>69.45</v>
      </c>
      <c r="G184" s="116">
        <v>68.850000000000009</v>
      </c>
      <c r="H184" s="116">
        <v>71.350000000000009</v>
      </c>
      <c r="I184" s="116">
        <v>71.95</v>
      </c>
      <c r="J184" s="116">
        <v>72.600000000000009</v>
      </c>
      <c r="K184" s="115">
        <v>71.3</v>
      </c>
      <c r="L184" s="115">
        <v>70.05</v>
      </c>
      <c r="M184" s="115">
        <v>0.41876000000000002</v>
      </c>
    </row>
    <row r="185" spans="1:13">
      <c r="A185" s="65">
        <v>175</v>
      </c>
      <c r="B185" s="115" t="s">
        <v>779</v>
      </c>
      <c r="C185" s="118">
        <v>212.65</v>
      </c>
      <c r="D185" s="116">
        <v>211.91666666666666</v>
      </c>
      <c r="E185" s="116">
        <v>209.83333333333331</v>
      </c>
      <c r="F185" s="116">
        <v>207.01666666666665</v>
      </c>
      <c r="G185" s="116">
        <v>204.93333333333331</v>
      </c>
      <c r="H185" s="116">
        <v>214.73333333333332</v>
      </c>
      <c r="I185" s="116">
        <v>216.81666666666663</v>
      </c>
      <c r="J185" s="116">
        <v>219.63333333333333</v>
      </c>
      <c r="K185" s="115">
        <v>214</v>
      </c>
      <c r="L185" s="115">
        <v>209.1</v>
      </c>
      <c r="M185" s="115">
        <v>1.66317</v>
      </c>
    </row>
    <row r="186" spans="1:13">
      <c r="A186" s="65">
        <v>176</v>
      </c>
      <c r="B186" s="115" t="s">
        <v>306</v>
      </c>
      <c r="C186" s="118">
        <v>79.900000000000006</v>
      </c>
      <c r="D186" s="116">
        <v>79.483333333333334</v>
      </c>
      <c r="E186" s="116">
        <v>78.716666666666669</v>
      </c>
      <c r="F186" s="116">
        <v>77.533333333333331</v>
      </c>
      <c r="G186" s="116">
        <v>76.766666666666666</v>
      </c>
      <c r="H186" s="116">
        <v>80.666666666666671</v>
      </c>
      <c r="I186" s="116">
        <v>81.433333333333351</v>
      </c>
      <c r="J186" s="116">
        <v>82.616666666666674</v>
      </c>
      <c r="K186" s="115">
        <v>80.25</v>
      </c>
      <c r="L186" s="115">
        <v>78.3</v>
      </c>
      <c r="M186" s="115">
        <v>1.9964500000000001</v>
      </c>
    </row>
    <row r="187" spans="1:13">
      <c r="A187" s="65">
        <v>177</v>
      </c>
      <c r="B187" s="115" t="s">
        <v>304</v>
      </c>
      <c r="C187" s="118">
        <v>84.25</v>
      </c>
      <c r="D187" s="116">
        <v>84.033333333333346</v>
      </c>
      <c r="E187" s="116">
        <v>83.266666666666694</v>
      </c>
      <c r="F187" s="116">
        <v>82.283333333333346</v>
      </c>
      <c r="G187" s="116">
        <v>81.516666666666694</v>
      </c>
      <c r="H187" s="116">
        <v>85.016666666666694</v>
      </c>
      <c r="I187" s="116">
        <v>85.783333333333346</v>
      </c>
      <c r="J187" s="116">
        <v>86.766666666666694</v>
      </c>
      <c r="K187" s="115">
        <v>84.8</v>
      </c>
      <c r="L187" s="115">
        <v>83.05</v>
      </c>
      <c r="M187" s="115">
        <v>3.41506</v>
      </c>
    </row>
    <row r="188" spans="1:13">
      <c r="A188" s="65">
        <v>178</v>
      </c>
      <c r="B188" s="115" t="s">
        <v>195</v>
      </c>
      <c r="C188" s="118">
        <v>205.9</v>
      </c>
      <c r="D188" s="116">
        <v>206.13333333333335</v>
      </c>
      <c r="E188" s="116">
        <v>203.9666666666667</v>
      </c>
      <c r="F188" s="116">
        <v>202.03333333333333</v>
      </c>
      <c r="G188" s="116">
        <v>199.86666666666667</v>
      </c>
      <c r="H188" s="116">
        <v>208.06666666666672</v>
      </c>
      <c r="I188" s="116">
        <v>210.23333333333341</v>
      </c>
      <c r="J188" s="116">
        <v>212.16666666666674</v>
      </c>
      <c r="K188" s="115">
        <v>208.3</v>
      </c>
      <c r="L188" s="115">
        <v>204.2</v>
      </c>
      <c r="M188" s="115">
        <v>6.09504</v>
      </c>
    </row>
    <row r="189" spans="1:13">
      <c r="A189" s="65">
        <v>179</v>
      </c>
      <c r="B189" s="115" t="s">
        <v>816</v>
      </c>
      <c r="C189" s="118">
        <v>770.45</v>
      </c>
      <c r="D189" s="116">
        <v>781.5</v>
      </c>
      <c r="E189" s="116">
        <v>753</v>
      </c>
      <c r="F189" s="116">
        <v>735.55</v>
      </c>
      <c r="G189" s="116">
        <v>707.05</v>
      </c>
      <c r="H189" s="116">
        <v>798.95</v>
      </c>
      <c r="I189" s="116">
        <v>827.45</v>
      </c>
      <c r="J189" s="116">
        <v>844.90000000000009</v>
      </c>
      <c r="K189" s="115">
        <v>810</v>
      </c>
      <c r="L189" s="115">
        <v>764.05</v>
      </c>
      <c r="M189" s="115">
        <v>8.3339999999999997E-2</v>
      </c>
    </row>
    <row r="190" spans="1:13">
      <c r="A190" s="65">
        <v>180</v>
      </c>
      <c r="B190" s="115" t="s">
        <v>841</v>
      </c>
      <c r="C190" s="118">
        <v>958.1</v>
      </c>
      <c r="D190" s="116">
        <v>954.91666666666663</v>
      </c>
      <c r="E190" s="116">
        <v>935.83333333333326</v>
      </c>
      <c r="F190" s="116">
        <v>913.56666666666661</v>
      </c>
      <c r="G190" s="116">
        <v>894.48333333333323</v>
      </c>
      <c r="H190" s="116">
        <v>977.18333333333328</v>
      </c>
      <c r="I190" s="116">
        <v>996.26666666666654</v>
      </c>
      <c r="J190" s="116">
        <v>1018.5333333333333</v>
      </c>
      <c r="K190" s="115">
        <v>974</v>
      </c>
      <c r="L190" s="115">
        <v>932.65</v>
      </c>
      <c r="M190" s="115">
        <v>6.5438499999999999</v>
      </c>
    </row>
    <row r="191" spans="1:13">
      <c r="A191" s="65">
        <v>181</v>
      </c>
      <c r="B191" s="115" t="s">
        <v>73</v>
      </c>
      <c r="C191" s="118">
        <v>1011.3</v>
      </c>
      <c r="D191" s="116">
        <v>1013.9833333333332</v>
      </c>
      <c r="E191" s="116">
        <v>1000.3166666666664</v>
      </c>
      <c r="F191" s="116">
        <v>989.33333333333314</v>
      </c>
      <c r="G191" s="116">
        <v>975.66666666666629</v>
      </c>
      <c r="H191" s="116">
        <v>1024.9666666666665</v>
      </c>
      <c r="I191" s="116">
        <v>1038.6333333333332</v>
      </c>
      <c r="J191" s="116">
        <v>1049.6166666666666</v>
      </c>
      <c r="K191" s="115">
        <v>1027.6500000000001</v>
      </c>
      <c r="L191" s="115">
        <v>1003</v>
      </c>
      <c r="M191" s="115">
        <v>30.2102</v>
      </c>
    </row>
    <row r="192" spans="1:13">
      <c r="A192" s="65">
        <v>182</v>
      </c>
      <c r="B192" s="115" t="s">
        <v>2661</v>
      </c>
      <c r="C192" s="118">
        <v>2091.15</v>
      </c>
      <c r="D192" s="116">
        <v>2096.7833333333333</v>
      </c>
      <c r="E192" s="116">
        <v>2059.5666666666666</v>
      </c>
      <c r="F192" s="116">
        <v>2027.9833333333331</v>
      </c>
      <c r="G192" s="116">
        <v>1990.7666666666664</v>
      </c>
      <c r="H192" s="116">
        <v>2128.3666666666668</v>
      </c>
      <c r="I192" s="116">
        <v>2165.583333333333</v>
      </c>
      <c r="J192" s="116">
        <v>2197.166666666667</v>
      </c>
      <c r="K192" s="115">
        <v>2134</v>
      </c>
      <c r="L192" s="115">
        <v>2065.1999999999998</v>
      </c>
      <c r="M192" s="115">
        <v>4.2122599999999997</v>
      </c>
    </row>
    <row r="193" spans="1:13">
      <c r="A193" s="65">
        <v>183</v>
      </c>
      <c r="B193" s="115" t="s">
        <v>75</v>
      </c>
      <c r="C193" s="118">
        <v>2286.0500000000002</v>
      </c>
      <c r="D193" s="116">
        <v>2293.9166666666665</v>
      </c>
      <c r="E193" s="116">
        <v>2272.3833333333332</v>
      </c>
      <c r="F193" s="116">
        <v>2258.7166666666667</v>
      </c>
      <c r="G193" s="116">
        <v>2237.1833333333334</v>
      </c>
      <c r="H193" s="116">
        <v>2307.583333333333</v>
      </c>
      <c r="I193" s="116">
        <v>2329.1166666666668</v>
      </c>
      <c r="J193" s="116">
        <v>2342.7833333333328</v>
      </c>
      <c r="K193" s="115">
        <v>2315.4499999999998</v>
      </c>
      <c r="L193" s="115">
        <v>2280.25</v>
      </c>
      <c r="M193" s="115">
        <v>48.65502</v>
      </c>
    </row>
    <row r="194" spans="1:13">
      <c r="A194" s="65">
        <v>184</v>
      </c>
      <c r="B194" s="115" t="s">
        <v>2233</v>
      </c>
      <c r="C194" s="118">
        <v>501.2</v>
      </c>
      <c r="D194" s="116">
        <v>503.36666666666662</v>
      </c>
      <c r="E194" s="116">
        <v>496.03333333333325</v>
      </c>
      <c r="F194" s="116">
        <v>490.86666666666662</v>
      </c>
      <c r="G194" s="116">
        <v>483.53333333333325</v>
      </c>
      <c r="H194" s="116">
        <v>508.53333333333325</v>
      </c>
      <c r="I194" s="116">
        <v>515.86666666666656</v>
      </c>
      <c r="J194" s="116">
        <v>521.0333333333333</v>
      </c>
      <c r="K194" s="115">
        <v>510.7</v>
      </c>
      <c r="L194" s="115">
        <v>498.2</v>
      </c>
      <c r="M194" s="115">
        <v>26.30537</v>
      </c>
    </row>
    <row r="195" spans="1:13">
      <c r="A195" s="65">
        <v>185</v>
      </c>
      <c r="B195" s="115" t="s">
        <v>821</v>
      </c>
      <c r="C195" s="118">
        <v>21.65</v>
      </c>
      <c r="D195" s="116">
        <v>22.316666666666666</v>
      </c>
      <c r="E195" s="116">
        <v>20.833333333333332</v>
      </c>
      <c r="F195" s="116">
        <v>20.016666666666666</v>
      </c>
      <c r="G195" s="116">
        <v>18.533333333333331</v>
      </c>
      <c r="H195" s="116">
        <v>23.133333333333333</v>
      </c>
      <c r="I195" s="116">
        <v>24.616666666666667</v>
      </c>
      <c r="J195" s="116">
        <v>25.433333333333334</v>
      </c>
      <c r="K195" s="115">
        <v>23.8</v>
      </c>
      <c r="L195" s="115">
        <v>21.5</v>
      </c>
      <c r="M195" s="115">
        <v>1.4819800000000001</v>
      </c>
    </row>
    <row r="196" spans="1:13">
      <c r="A196" s="65">
        <v>186</v>
      </c>
      <c r="B196" s="115" t="s">
        <v>823</v>
      </c>
      <c r="C196" s="118">
        <v>690.35</v>
      </c>
      <c r="D196" s="116">
        <v>695</v>
      </c>
      <c r="E196" s="116">
        <v>681.35</v>
      </c>
      <c r="F196" s="116">
        <v>672.35</v>
      </c>
      <c r="G196" s="116">
        <v>658.7</v>
      </c>
      <c r="H196" s="116">
        <v>704</v>
      </c>
      <c r="I196" s="116">
        <v>717.65000000000009</v>
      </c>
      <c r="J196" s="116">
        <v>726.65</v>
      </c>
      <c r="K196" s="115">
        <v>708.65</v>
      </c>
      <c r="L196" s="115">
        <v>686</v>
      </c>
      <c r="M196" s="115">
        <v>9.4759999999999997E-2</v>
      </c>
    </row>
    <row r="197" spans="1:13">
      <c r="A197" s="65">
        <v>187</v>
      </c>
      <c r="B197" s="115" t="s">
        <v>72</v>
      </c>
      <c r="C197" s="118">
        <v>691.45</v>
      </c>
      <c r="D197" s="116">
        <v>692.75</v>
      </c>
      <c r="E197" s="116">
        <v>686.8</v>
      </c>
      <c r="F197" s="116">
        <v>682.15</v>
      </c>
      <c r="G197" s="116">
        <v>676.19999999999993</v>
      </c>
      <c r="H197" s="116">
        <v>697.4</v>
      </c>
      <c r="I197" s="116">
        <v>703.35</v>
      </c>
      <c r="J197" s="116">
        <v>708</v>
      </c>
      <c r="K197" s="115">
        <v>698.7</v>
      </c>
      <c r="L197" s="115">
        <v>688.1</v>
      </c>
      <c r="M197" s="115">
        <v>9.9085900000000002</v>
      </c>
    </row>
    <row r="198" spans="1:13">
      <c r="A198" s="65">
        <v>188</v>
      </c>
      <c r="B198" s="115" t="s">
        <v>842</v>
      </c>
      <c r="C198" s="118">
        <v>196.8</v>
      </c>
      <c r="D198" s="116">
        <v>198.08333333333334</v>
      </c>
      <c r="E198" s="116">
        <v>194.2166666666667</v>
      </c>
      <c r="F198" s="116">
        <v>191.63333333333335</v>
      </c>
      <c r="G198" s="116">
        <v>187.76666666666671</v>
      </c>
      <c r="H198" s="116">
        <v>200.66666666666669</v>
      </c>
      <c r="I198" s="116">
        <v>204.5333333333333</v>
      </c>
      <c r="J198" s="116">
        <v>207.11666666666667</v>
      </c>
      <c r="K198" s="115">
        <v>201.95</v>
      </c>
      <c r="L198" s="115">
        <v>195.5</v>
      </c>
      <c r="M198" s="115">
        <v>0.73035000000000005</v>
      </c>
    </row>
    <row r="199" spans="1:13">
      <c r="A199" s="65">
        <v>189</v>
      </c>
      <c r="B199" s="115" t="s">
        <v>845</v>
      </c>
      <c r="C199" s="118">
        <v>359.3</v>
      </c>
      <c r="D199" s="116">
        <v>355.16666666666669</v>
      </c>
      <c r="E199" s="116">
        <v>350.13333333333338</v>
      </c>
      <c r="F199" s="116">
        <v>340.9666666666667</v>
      </c>
      <c r="G199" s="116">
        <v>335.93333333333339</v>
      </c>
      <c r="H199" s="116">
        <v>364.33333333333337</v>
      </c>
      <c r="I199" s="116">
        <v>369.36666666666667</v>
      </c>
      <c r="J199" s="116">
        <v>378.53333333333336</v>
      </c>
      <c r="K199" s="115">
        <v>360.2</v>
      </c>
      <c r="L199" s="115">
        <v>346</v>
      </c>
      <c r="M199" s="115">
        <v>0.17971000000000001</v>
      </c>
    </row>
    <row r="200" spans="1:13">
      <c r="A200" s="65">
        <v>190</v>
      </c>
      <c r="B200" s="115" t="s">
        <v>77</v>
      </c>
      <c r="C200" s="118">
        <v>2386.5</v>
      </c>
      <c r="D200" s="116">
        <v>2404.8666666666668</v>
      </c>
      <c r="E200" s="116">
        <v>2361.7333333333336</v>
      </c>
      <c r="F200" s="116">
        <v>2336.9666666666667</v>
      </c>
      <c r="G200" s="116">
        <v>2293.8333333333335</v>
      </c>
      <c r="H200" s="116">
        <v>2429.6333333333337</v>
      </c>
      <c r="I200" s="116">
        <v>2472.7666666666669</v>
      </c>
      <c r="J200" s="116">
        <v>2497.5333333333338</v>
      </c>
      <c r="K200" s="115">
        <v>2448</v>
      </c>
      <c r="L200" s="115">
        <v>2380.1</v>
      </c>
      <c r="M200" s="115">
        <v>8.1283200000000004</v>
      </c>
    </row>
    <row r="201" spans="1:13">
      <c r="A201" s="65">
        <v>191</v>
      </c>
      <c r="B201" s="115" t="s">
        <v>78</v>
      </c>
      <c r="C201" s="118">
        <v>361.4</v>
      </c>
      <c r="D201" s="116">
        <v>360.5333333333333</v>
      </c>
      <c r="E201" s="116">
        <v>352.06666666666661</v>
      </c>
      <c r="F201" s="116">
        <v>342.73333333333329</v>
      </c>
      <c r="G201" s="116">
        <v>334.26666666666659</v>
      </c>
      <c r="H201" s="116">
        <v>369.86666666666662</v>
      </c>
      <c r="I201" s="116">
        <v>378.33333333333331</v>
      </c>
      <c r="J201" s="116">
        <v>387.66666666666663</v>
      </c>
      <c r="K201" s="115">
        <v>369</v>
      </c>
      <c r="L201" s="115">
        <v>351.2</v>
      </c>
      <c r="M201" s="115">
        <v>14.339600000000001</v>
      </c>
    </row>
    <row r="202" spans="1:13">
      <c r="A202" s="65">
        <v>192</v>
      </c>
      <c r="B202" s="115" t="s">
        <v>850</v>
      </c>
      <c r="C202" s="118">
        <v>19.3</v>
      </c>
      <c r="D202" s="116">
        <v>19.283333333333335</v>
      </c>
      <c r="E202" s="116">
        <v>19.116666666666671</v>
      </c>
      <c r="F202" s="116">
        <v>18.933333333333337</v>
      </c>
      <c r="G202" s="116">
        <v>18.766666666666673</v>
      </c>
      <c r="H202" s="116">
        <v>19.466666666666669</v>
      </c>
      <c r="I202" s="116">
        <v>19.633333333333333</v>
      </c>
      <c r="J202" s="116">
        <v>19.816666666666666</v>
      </c>
      <c r="K202" s="115">
        <v>19.45</v>
      </c>
      <c r="L202" s="115">
        <v>19.100000000000001</v>
      </c>
      <c r="M202" s="115">
        <v>6.9493999999999998</v>
      </c>
    </row>
    <row r="203" spans="1:13">
      <c r="A203" s="65">
        <v>193</v>
      </c>
      <c r="B203" s="115" t="s">
        <v>1830</v>
      </c>
      <c r="C203" s="118">
        <v>82.3</v>
      </c>
      <c r="D203" s="116">
        <v>82.933333333333337</v>
      </c>
      <c r="E203" s="116">
        <v>79.866666666666674</v>
      </c>
      <c r="F203" s="116">
        <v>77.433333333333337</v>
      </c>
      <c r="G203" s="116">
        <v>74.366666666666674</v>
      </c>
      <c r="H203" s="116">
        <v>85.366666666666674</v>
      </c>
      <c r="I203" s="116">
        <v>88.433333333333337</v>
      </c>
      <c r="J203" s="116">
        <v>90.866666666666674</v>
      </c>
      <c r="K203" s="115">
        <v>86</v>
      </c>
      <c r="L203" s="115">
        <v>80.5</v>
      </c>
      <c r="M203" s="115">
        <v>6.1328699999999996</v>
      </c>
    </row>
    <row r="204" spans="1:13">
      <c r="A204" s="65">
        <v>194</v>
      </c>
      <c r="B204" s="115" t="s">
        <v>857</v>
      </c>
      <c r="C204" s="118">
        <v>142.5</v>
      </c>
      <c r="D204" s="116">
        <v>143.65</v>
      </c>
      <c r="E204" s="116">
        <v>140.4</v>
      </c>
      <c r="F204" s="116">
        <v>138.30000000000001</v>
      </c>
      <c r="G204" s="116">
        <v>135.05000000000001</v>
      </c>
      <c r="H204" s="116">
        <v>145.75</v>
      </c>
      <c r="I204" s="116">
        <v>149</v>
      </c>
      <c r="J204" s="116">
        <v>151.1</v>
      </c>
      <c r="K204" s="115">
        <v>146.9</v>
      </c>
      <c r="L204" s="115">
        <v>141.55000000000001</v>
      </c>
      <c r="M204" s="115">
        <v>0.61734999999999995</v>
      </c>
    </row>
    <row r="205" spans="1:13">
      <c r="A205" s="65">
        <v>195</v>
      </c>
      <c r="B205" s="115" t="s">
        <v>79</v>
      </c>
      <c r="C205" s="118">
        <v>196.75</v>
      </c>
      <c r="D205" s="116">
        <v>197.48333333333335</v>
      </c>
      <c r="E205" s="116">
        <v>194.7166666666667</v>
      </c>
      <c r="F205" s="116">
        <v>192.68333333333334</v>
      </c>
      <c r="G205" s="116">
        <v>189.91666666666669</v>
      </c>
      <c r="H205" s="116">
        <v>199.51666666666671</v>
      </c>
      <c r="I205" s="116">
        <v>202.28333333333336</v>
      </c>
      <c r="J205" s="116">
        <v>204.31666666666672</v>
      </c>
      <c r="K205" s="115">
        <v>200.25</v>
      </c>
      <c r="L205" s="115">
        <v>195.45</v>
      </c>
      <c r="M205" s="115">
        <v>57.205629999999999</v>
      </c>
    </row>
    <row r="206" spans="1:13">
      <c r="A206" s="65">
        <v>196</v>
      </c>
      <c r="B206" s="115" t="s">
        <v>2452</v>
      </c>
      <c r="C206" s="118">
        <v>672.8</v>
      </c>
      <c r="D206" s="116">
        <v>671.6</v>
      </c>
      <c r="E206" s="116">
        <v>668.2</v>
      </c>
      <c r="F206" s="116">
        <v>663.6</v>
      </c>
      <c r="G206" s="116">
        <v>660.2</v>
      </c>
      <c r="H206" s="116">
        <v>676.2</v>
      </c>
      <c r="I206" s="116">
        <v>679.59999999999991</v>
      </c>
      <c r="J206" s="116">
        <v>684.2</v>
      </c>
      <c r="K206" s="115">
        <v>675</v>
      </c>
      <c r="L206" s="115">
        <v>667</v>
      </c>
      <c r="M206" s="115">
        <v>4.199E-2</v>
      </c>
    </row>
    <row r="207" spans="1:13">
      <c r="A207" s="65">
        <v>197</v>
      </c>
      <c r="B207" s="115" t="s">
        <v>861</v>
      </c>
      <c r="C207" s="118">
        <v>33.5</v>
      </c>
      <c r="D207" s="116">
        <v>33.75</v>
      </c>
      <c r="E207" s="116">
        <v>33.049999999999997</v>
      </c>
      <c r="F207" s="116">
        <v>32.599999999999994</v>
      </c>
      <c r="G207" s="116">
        <v>31.899999999999991</v>
      </c>
      <c r="H207" s="116">
        <v>34.200000000000003</v>
      </c>
      <c r="I207" s="116">
        <v>34.900000000000006</v>
      </c>
      <c r="J207" s="116">
        <v>35.350000000000009</v>
      </c>
      <c r="K207" s="115">
        <v>34.450000000000003</v>
      </c>
      <c r="L207" s="115">
        <v>33.299999999999997</v>
      </c>
      <c r="M207" s="115">
        <v>3.3813399999999998</v>
      </c>
    </row>
    <row r="208" spans="1:13">
      <c r="A208" s="65">
        <v>198</v>
      </c>
      <c r="B208" s="115" t="s">
        <v>80</v>
      </c>
      <c r="C208" s="118">
        <v>266.75</v>
      </c>
      <c r="D208" s="116">
        <v>270.7833333333333</v>
      </c>
      <c r="E208" s="116">
        <v>261.16666666666663</v>
      </c>
      <c r="F208" s="116">
        <v>255.58333333333331</v>
      </c>
      <c r="G208" s="116">
        <v>245.96666666666664</v>
      </c>
      <c r="H208" s="116">
        <v>276.36666666666662</v>
      </c>
      <c r="I208" s="116">
        <v>285.98333333333329</v>
      </c>
      <c r="J208" s="116">
        <v>291.56666666666661</v>
      </c>
      <c r="K208" s="115">
        <v>280.39999999999998</v>
      </c>
      <c r="L208" s="115">
        <v>265.2</v>
      </c>
      <c r="M208" s="115">
        <v>43.18233</v>
      </c>
    </row>
    <row r="209" spans="1:13">
      <c r="A209" s="65">
        <v>199</v>
      </c>
      <c r="B209" s="115" t="s">
        <v>81</v>
      </c>
      <c r="C209" s="118">
        <v>1736.65</v>
      </c>
      <c r="D209" s="116">
        <v>1738.1833333333334</v>
      </c>
      <c r="E209" s="116">
        <v>1726.4666666666667</v>
      </c>
      <c r="F209" s="116">
        <v>1716.2833333333333</v>
      </c>
      <c r="G209" s="116">
        <v>1704.5666666666666</v>
      </c>
      <c r="H209" s="116">
        <v>1748.3666666666668</v>
      </c>
      <c r="I209" s="116">
        <v>1760.0833333333335</v>
      </c>
      <c r="J209" s="116">
        <v>1770.2666666666669</v>
      </c>
      <c r="K209" s="115">
        <v>1749.9</v>
      </c>
      <c r="L209" s="115">
        <v>1728</v>
      </c>
      <c r="M209" s="115">
        <v>12.972670000000001</v>
      </c>
    </row>
    <row r="210" spans="1:13">
      <c r="A210" s="65">
        <v>200</v>
      </c>
      <c r="B210" s="115" t="s">
        <v>82</v>
      </c>
      <c r="C210" s="118">
        <v>217.1</v>
      </c>
      <c r="D210" s="116">
        <v>218.25</v>
      </c>
      <c r="E210" s="116">
        <v>214.65</v>
      </c>
      <c r="F210" s="116">
        <v>212.20000000000002</v>
      </c>
      <c r="G210" s="116">
        <v>208.60000000000002</v>
      </c>
      <c r="H210" s="116">
        <v>220.7</v>
      </c>
      <c r="I210" s="116">
        <v>224.3</v>
      </c>
      <c r="J210" s="116">
        <v>226.74999999999997</v>
      </c>
      <c r="K210" s="115">
        <v>221.85</v>
      </c>
      <c r="L210" s="115">
        <v>215.8</v>
      </c>
      <c r="M210" s="115">
        <v>14.952030000000001</v>
      </c>
    </row>
    <row r="211" spans="1:13">
      <c r="A211" s="65">
        <v>201</v>
      </c>
      <c r="B211" s="115" t="s">
        <v>875</v>
      </c>
      <c r="C211" s="118">
        <v>22420.55</v>
      </c>
      <c r="D211" s="116">
        <v>22363.616666666669</v>
      </c>
      <c r="E211" s="116">
        <v>22107.933333333338</v>
      </c>
      <c r="F211" s="116">
        <v>21795.316666666669</v>
      </c>
      <c r="G211" s="116">
        <v>21539.633333333339</v>
      </c>
      <c r="H211" s="116">
        <v>22676.233333333337</v>
      </c>
      <c r="I211" s="116">
        <v>22931.916666666672</v>
      </c>
      <c r="J211" s="116">
        <v>23244.533333333336</v>
      </c>
      <c r="K211" s="115">
        <v>22619.3</v>
      </c>
      <c r="L211" s="115">
        <v>22051</v>
      </c>
      <c r="M211" s="115">
        <v>2.1579999999999998E-2</v>
      </c>
    </row>
    <row r="212" spans="1:13">
      <c r="A212" s="65">
        <v>202</v>
      </c>
      <c r="B212" s="115" t="s">
        <v>1999</v>
      </c>
      <c r="C212" s="118">
        <v>34.700000000000003</v>
      </c>
      <c r="D212" s="116">
        <v>34.916666666666664</v>
      </c>
      <c r="E212" s="116">
        <v>34.383333333333326</v>
      </c>
      <c r="F212" s="116">
        <v>34.066666666666663</v>
      </c>
      <c r="G212" s="116">
        <v>33.533333333333324</v>
      </c>
      <c r="H212" s="116">
        <v>35.233333333333327</v>
      </c>
      <c r="I212" s="116">
        <v>35.766666666666673</v>
      </c>
      <c r="J212" s="116">
        <v>36.083333333333329</v>
      </c>
      <c r="K212" s="115">
        <v>35.450000000000003</v>
      </c>
      <c r="L212" s="115">
        <v>34.6</v>
      </c>
      <c r="M212" s="115">
        <v>4.5380000000000003</v>
      </c>
    </row>
    <row r="213" spans="1:13">
      <c r="A213" s="65">
        <v>203</v>
      </c>
      <c r="B213" s="115" t="s">
        <v>74</v>
      </c>
      <c r="C213" s="118">
        <v>2195.35</v>
      </c>
      <c r="D213" s="116">
        <v>2190.6166666666663</v>
      </c>
      <c r="E213" s="116">
        <v>2166.0333333333328</v>
      </c>
      <c r="F213" s="116">
        <v>2136.7166666666667</v>
      </c>
      <c r="G213" s="116">
        <v>2112.1333333333332</v>
      </c>
      <c r="H213" s="116">
        <v>2219.9333333333325</v>
      </c>
      <c r="I213" s="116">
        <v>2244.5166666666655</v>
      </c>
      <c r="J213" s="116">
        <v>2273.8333333333321</v>
      </c>
      <c r="K213" s="115">
        <v>2215.1999999999998</v>
      </c>
      <c r="L213" s="115">
        <v>2161.3000000000002</v>
      </c>
      <c r="M213" s="115">
        <v>31.947690000000001</v>
      </c>
    </row>
    <row r="214" spans="1:13">
      <c r="A214" s="65">
        <v>204</v>
      </c>
      <c r="B214" s="115" t="s">
        <v>85</v>
      </c>
      <c r="C214" s="118">
        <v>409</v>
      </c>
      <c r="D214" s="116">
        <v>409.38333333333338</v>
      </c>
      <c r="E214" s="116">
        <v>404.91666666666674</v>
      </c>
      <c r="F214" s="116">
        <v>400.83333333333337</v>
      </c>
      <c r="G214" s="116">
        <v>396.36666666666673</v>
      </c>
      <c r="H214" s="116">
        <v>413.46666666666675</v>
      </c>
      <c r="I214" s="116">
        <v>417.93333333333334</v>
      </c>
      <c r="J214" s="116">
        <v>422.01666666666677</v>
      </c>
      <c r="K214" s="115">
        <v>413.85</v>
      </c>
      <c r="L214" s="115">
        <v>405.3</v>
      </c>
      <c r="M214" s="115">
        <v>168.52479</v>
      </c>
    </row>
    <row r="215" spans="1:13">
      <c r="A215" s="65">
        <v>205</v>
      </c>
      <c r="B215" s="115" t="s">
        <v>2143</v>
      </c>
      <c r="C215" s="118">
        <v>1098.1500000000001</v>
      </c>
      <c r="D215" s="116">
        <v>1090.8500000000001</v>
      </c>
      <c r="E215" s="116">
        <v>1072.8000000000002</v>
      </c>
      <c r="F215" s="116">
        <v>1047.45</v>
      </c>
      <c r="G215" s="116">
        <v>1029.4000000000001</v>
      </c>
      <c r="H215" s="116">
        <v>1116.2000000000003</v>
      </c>
      <c r="I215" s="116">
        <v>1134.25</v>
      </c>
      <c r="J215" s="116">
        <v>1159.6000000000004</v>
      </c>
      <c r="K215" s="115">
        <v>1108.9000000000001</v>
      </c>
      <c r="L215" s="115">
        <v>1065.5</v>
      </c>
      <c r="M215" s="115">
        <v>7.0304399999999996</v>
      </c>
    </row>
    <row r="216" spans="1:13">
      <c r="A216" s="65">
        <v>206</v>
      </c>
      <c r="B216" s="115" t="s">
        <v>1863</v>
      </c>
      <c r="C216" s="118">
        <v>396.1</v>
      </c>
      <c r="D216" s="116">
        <v>397.2</v>
      </c>
      <c r="E216" s="116">
        <v>386.04999999999995</v>
      </c>
      <c r="F216" s="116">
        <v>375.99999999999994</v>
      </c>
      <c r="G216" s="116">
        <v>364.84999999999991</v>
      </c>
      <c r="H216" s="116">
        <v>407.25</v>
      </c>
      <c r="I216" s="116">
        <v>418.4</v>
      </c>
      <c r="J216" s="116">
        <v>428.45000000000005</v>
      </c>
      <c r="K216" s="115">
        <v>408.35</v>
      </c>
      <c r="L216" s="115">
        <v>387.15</v>
      </c>
      <c r="M216" s="115">
        <v>107.41604</v>
      </c>
    </row>
    <row r="217" spans="1:13">
      <c r="A217" s="65">
        <v>207</v>
      </c>
      <c r="B217" s="115" t="s">
        <v>2460</v>
      </c>
      <c r="C217" s="118">
        <v>228.45</v>
      </c>
      <c r="D217" s="116">
        <v>227.9</v>
      </c>
      <c r="E217" s="116">
        <v>224.8</v>
      </c>
      <c r="F217" s="116">
        <v>221.15</v>
      </c>
      <c r="G217" s="116">
        <v>218.05</v>
      </c>
      <c r="H217" s="116">
        <v>231.55</v>
      </c>
      <c r="I217" s="116">
        <v>234.64999999999998</v>
      </c>
      <c r="J217" s="116">
        <v>238.3</v>
      </c>
      <c r="K217" s="115">
        <v>231</v>
      </c>
      <c r="L217" s="115">
        <v>224.25</v>
      </c>
      <c r="M217" s="115">
        <v>1.3110200000000001</v>
      </c>
    </row>
    <row r="218" spans="1:13">
      <c r="A218" s="65">
        <v>208</v>
      </c>
      <c r="B218" s="115" t="s">
        <v>892</v>
      </c>
      <c r="C218" s="118">
        <v>3207.25</v>
      </c>
      <c r="D218" s="116">
        <v>3201.9833333333336</v>
      </c>
      <c r="E218" s="116">
        <v>3162.9666666666672</v>
      </c>
      <c r="F218" s="116">
        <v>3118.6833333333334</v>
      </c>
      <c r="G218" s="116">
        <v>3079.666666666667</v>
      </c>
      <c r="H218" s="116">
        <v>3246.2666666666673</v>
      </c>
      <c r="I218" s="116">
        <v>3285.2833333333338</v>
      </c>
      <c r="J218" s="116">
        <v>3329.5666666666675</v>
      </c>
      <c r="K218" s="115">
        <v>3241</v>
      </c>
      <c r="L218" s="115">
        <v>3157.7</v>
      </c>
      <c r="M218" s="115">
        <v>4.9199999999999999E-3</v>
      </c>
    </row>
    <row r="219" spans="1:13">
      <c r="A219" s="65">
        <v>209</v>
      </c>
      <c r="B219" s="115" t="s">
        <v>86</v>
      </c>
      <c r="C219" s="118">
        <v>30.8</v>
      </c>
      <c r="D219" s="116">
        <v>30.916666666666668</v>
      </c>
      <c r="E219" s="116">
        <v>29.883333333333336</v>
      </c>
      <c r="F219" s="116">
        <v>28.966666666666669</v>
      </c>
      <c r="G219" s="116">
        <v>27.933333333333337</v>
      </c>
      <c r="H219" s="116">
        <v>31.833333333333336</v>
      </c>
      <c r="I219" s="116">
        <v>32.866666666666667</v>
      </c>
      <c r="J219" s="116">
        <v>33.783333333333331</v>
      </c>
      <c r="K219" s="115">
        <v>31.95</v>
      </c>
      <c r="L219" s="115">
        <v>30</v>
      </c>
      <c r="M219" s="115">
        <v>93.281869999999998</v>
      </c>
    </row>
    <row r="220" spans="1:13">
      <c r="A220" s="65">
        <v>210</v>
      </c>
      <c r="B220" s="115" t="s">
        <v>3182</v>
      </c>
      <c r="C220" s="118">
        <v>38.950000000000003</v>
      </c>
      <c r="D220" s="116">
        <v>38.416666666666664</v>
      </c>
      <c r="E220" s="116">
        <v>36.533333333333331</v>
      </c>
      <c r="F220" s="116">
        <v>34.116666666666667</v>
      </c>
      <c r="G220" s="116">
        <v>32.233333333333334</v>
      </c>
      <c r="H220" s="116">
        <v>40.833333333333329</v>
      </c>
      <c r="I220" s="116">
        <v>42.716666666666669</v>
      </c>
      <c r="J220" s="116">
        <v>45.133333333333326</v>
      </c>
      <c r="K220" s="115">
        <v>40.299999999999997</v>
      </c>
      <c r="L220" s="115">
        <v>36</v>
      </c>
      <c r="M220" s="115">
        <v>574.02700000000004</v>
      </c>
    </row>
    <row r="221" spans="1:13">
      <c r="A221" s="65">
        <v>211</v>
      </c>
      <c r="B221" s="115" t="s">
        <v>88</v>
      </c>
      <c r="C221" s="118">
        <v>33.75</v>
      </c>
      <c r="D221" s="116">
        <v>33.449999999999996</v>
      </c>
      <c r="E221" s="116">
        <v>32.599999999999994</v>
      </c>
      <c r="F221" s="116">
        <v>31.449999999999996</v>
      </c>
      <c r="G221" s="116">
        <v>30.599999999999994</v>
      </c>
      <c r="H221" s="116">
        <v>34.599999999999994</v>
      </c>
      <c r="I221" s="116">
        <v>35.450000000000003</v>
      </c>
      <c r="J221" s="116">
        <v>36.599999999999994</v>
      </c>
      <c r="K221" s="115">
        <v>34.299999999999997</v>
      </c>
      <c r="L221" s="115">
        <v>32.299999999999997</v>
      </c>
      <c r="M221" s="115">
        <v>34.723599999999998</v>
      </c>
    </row>
    <row r="222" spans="1:13">
      <c r="A222" s="65">
        <v>212</v>
      </c>
      <c r="B222" s="115" t="s">
        <v>897</v>
      </c>
      <c r="C222" s="118">
        <v>634.9</v>
      </c>
      <c r="D222" s="116">
        <v>649.56666666666672</v>
      </c>
      <c r="E222" s="116">
        <v>611.53333333333342</v>
      </c>
      <c r="F222" s="116">
        <v>588.16666666666674</v>
      </c>
      <c r="G222" s="116">
        <v>550.13333333333344</v>
      </c>
      <c r="H222" s="116">
        <v>672.93333333333339</v>
      </c>
      <c r="I222" s="116">
        <v>710.9666666666667</v>
      </c>
      <c r="J222" s="116">
        <v>734.33333333333337</v>
      </c>
      <c r="K222" s="115">
        <v>687.6</v>
      </c>
      <c r="L222" s="115">
        <v>626.20000000000005</v>
      </c>
      <c r="M222" s="115">
        <v>0.27427000000000001</v>
      </c>
    </row>
    <row r="223" spans="1:13">
      <c r="A223" s="65">
        <v>213</v>
      </c>
      <c r="B223" s="115" t="s">
        <v>89</v>
      </c>
      <c r="C223" s="118">
        <v>7.75</v>
      </c>
      <c r="D223" s="116">
        <v>7.8</v>
      </c>
      <c r="E223" s="116">
        <v>7.6999999999999993</v>
      </c>
      <c r="F223" s="116">
        <v>7.6499999999999995</v>
      </c>
      <c r="G223" s="116">
        <v>7.5499999999999989</v>
      </c>
      <c r="H223" s="116">
        <v>7.85</v>
      </c>
      <c r="I223" s="116">
        <v>7.9499999999999993</v>
      </c>
      <c r="J223" s="116">
        <v>8</v>
      </c>
      <c r="K223" s="115">
        <v>7.9</v>
      </c>
      <c r="L223" s="115">
        <v>7.75</v>
      </c>
      <c r="M223" s="115">
        <v>11.1805</v>
      </c>
    </row>
    <row r="224" spans="1:13">
      <c r="A224" s="65">
        <v>214</v>
      </c>
      <c r="B224" s="115" t="s">
        <v>96</v>
      </c>
      <c r="C224" s="118">
        <v>93.1</v>
      </c>
      <c r="D224" s="116">
        <v>92.699999999999989</v>
      </c>
      <c r="E224" s="116">
        <v>90.59999999999998</v>
      </c>
      <c r="F224" s="116">
        <v>88.1</v>
      </c>
      <c r="G224" s="116">
        <v>85.999999999999986</v>
      </c>
      <c r="H224" s="116">
        <v>95.199999999999974</v>
      </c>
      <c r="I224" s="116">
        <v>97.3</v>
      </c>
      <c r="J224" s="116">
        <v>99.799999999999969</v>
      </c>
      <c r="K224" s="115">
        <v>94.8</v>
      </c>
      <c r="L224" s="115">
        <v>90.2</v>
      </c>
      <c r="M224" s="115">
        <v>8.3667800000000003</v>
      </c>
    </row>
    <row r="225" spans="1:13">
      <c r="A225" s="65">
        <v>215</v>
      </c>
      <c r="B225" s="115" t="s">
        <v>2996</v>
      </c>
      <c r="C225" s="118">
        <v>369</v>
      </c>
      <c r="D225" s="116">
        <v>369.23333333333335</v>
      </c>
      <c r="E225" s="116">
        <v>366.56666666666672</v>
      </c>
      <c r="F225" s="116">
        <v>364.13333333333338</v>
      </c>
      <c r="G225" s="116">
        <v>361.46666666666675</v>
      </c>
      <c r="H225" s="116">
        <v>371.66666666666669</v>
      </c>
      <c r="I225" s="116">
        <v>374.33333333333331</v>
      </c>
      <c r="J225" s="116">
        <v>376.76666666666665</v>
      </c>
      <c r="K225" s="115">
        <v>371.9</v>
      </c>
      <c r="L225" s="115">
        <v>366.8</v>
      </c>
      <c r="M225" s="115">
        <v>7.9719999999999999E-2</v>
      </c>
    </row>
    <row r="226" spans="1:13">
      <c r="A226" s="65">
        <v>216</v>
      </c>
      <c r="B226" s="115" t="s">
        <v>97</v>
      </c>
      <c r="C226" s="118">
        <v>267.85000000000002</v>
      </c>
      <c r="D226" s="116">
        <v>269.08333333333331</v>
      </c>
      <c r="E226" s="116">
        <v>265.66666666666663</v>
      </c>
      <c r="F226" s="116">
        <v>263.48333333333329</v>
      </c>
      <c r="G226" s="116">
        <v>260.06666666666661</v>
      </c>
      <c r="H226" s="116">
        <v>271.26666666666665</v>
      </c>
      <c r="I226" s="116">
        <v>274.68333333333328</v>
      </c>
      <c r="J226" s="116">
        <v>276.86666666666667</v>
      </c>
      <c r="K226" s="115">
        <v>272.5</v>
      </c>
      <c r="L226" s="115">
        <v>266.89999999999998</v>
      </c>
      <c r="M226" s="115">
        <v>176.69911999999999</v>
      </c>
    </row>
    <row r="227" spans="1:13">
      <c r="A227" s="65">
        <v>217</v>
      </c>
      <c r="B227" s="115" t="s">
        <v>940</v>
      </c>
      <c r="C227" s="118">
        <v>85.95</v>
      </c>
      <c r="D227" s="116">
        <v>86.816666666666663</v>
      </c>
      <c r="E227" s="116">
        <v>82.633333333333326</v>
      </c>
      <c r="F227" s="116">
        <v>79.316666666666663</v>
      </c>
      <c r="G227" s="116">
        <v>75.133333333333326</v>
      </c>
      <c r="H227" s="116">
        <v>90.133333333333326</v>
      </c>
      <c r="I227" s="116">
        <v>94.316666666666663</v>
      </c>
      <c r="J227" s="116">
        <v>97.633333333333326</v>
      </c>
      <c r="K227" s="115">
        <v>91</v>
      </c>
      <c r="L227" s="115">
        <v>83.5</v>
      </c>
      <c r="M227" s="115">
        <v>0.82776000000000005</v>
      </c>
    </row>
    <row r="228" spans="1:13">
      <c r="A228" s="65">
        <v>218</v>
      </c>
      <c r="B228" s="115" t="s">
        <v>942</v>
      </c>
      <c r="C228" s="118">
        <v>82.7</v>
      </c>
      <c r="D228" s="116">
        <v>82.55</v>
      </c>
      <c r="E228" s="116">
        <v>81.649999999999991</v>
      </c>
      <c r="F228" s="116">
        <v>80.599999999999994</v>
      </c>
      <c r="G228" s="116">
        <v>79.699999999999989</v>
      </c>
      <c r="H228" s="116">
        <v>83.6</v>
      </c>
      <c r="I228" s="116">
        <v>84.5</v>
      </c>
      <c r="J228" s="116">
        <v>85.55</v>
      </c>
      <c r="K228" s="115">
        <v>83.45</v>
      </c>
      <c r="L228" s="115">
        <v>81.5</v>
      </c>
      <c r="M228" s="115">
        <v>6.17896</v>
      </c>
    </row>
    <row r="229" spans="1:13">
      <c r="A229" s="65">
        <v>219</v>
      </c>
      <c r="B229" s="115" t="s">
        <v>91</v>
      </c>
      <c r="C229" s="118">
        <v>94.85</v>
      </c>
      <c r="D229" s="116">
        <v>94.983333333333334</v>
      </c>
      <c r="E229" s="116">
        <v>93.616666666666674</v>
      </c>
      <c r="F229" s="116">
        <v>92.38333333333334</v>
      </c>
      <c r="G229" s="116">
        <v>91.01666666666668</v>
      </c>
      <c r="H229" s="116">
        <v>96.216666666666669</v>
      </c>
      <c r="I229" s="116">
        <v>97.583333333333314</v>
      </c>
      <c r="J229" s="116">
        <v>98.816666666666663</v>
      </c>
      <c r="K229" s="115">
        <v>96.35</v>
      </c>
      <c r="L229" s="115">
        <v>93.75</v>
      </c>
      <c r="M229" s="115">
        <v>14.84718</v>
      </c>
    </row>
    <row r="230" spans="1:13">
      <c r="A230" s="65">
        <v>220</v>
      </c>
      <c r="B230" s="115" t="s">
        <v>1935</v>
      </c>
      <c r="C230" s="118">
        <v>204</v>
      </c>
      <c r="D230" s="116">
        <v>203.56666666666669</v>
      </c>
      <c r="E230" s="116">
        <v>199.43333333333339</v>
      </c>
      <c r="F230" s="116">
        <v>194.8666666666667</v>
      </c>
      <c r="G230" s="116">
        <v>190.73333333333341</v>
      </c>
      <c r="H230" s="116">
        <v>208.13333333333338</v>
      </c>
      <c r="I230" s="116">
        <v>212.26666666666665</v>
      </c>
      <c r="J230" s="116">
        <v>216.83333333333337</v>
      </c>
      <c r="K230" s="115">
        <v>207.7</v>
      </c>
      <c r="L230" s="115">
        <v>199</v>
      </c>
      <c r="M230" s="115">
        <v>1.0570200000000001</v>
      </c>
    </row>
    <row r="231" spans="1:13">
      <c r="A231" s="65">
        <v>221</v>
      </c>
      <c r="B231" s="115" t="s">
        <v>84</v>
      </c>
      <c r="C231" s="118">
        <v>612</v>
      </c>
      <c r="D231" s="116">
        <v>614.43333333333328</v>
      </c>
      <c r="E231" s="116">
        <v>601.56666666666661</v>
      </c>
      <c r="F231" s="116">
        <v>591.13333333333333</v>
      </c>
      <c r="G231" s="116">
        <v>578.26666666666665</v>
      </c>
      <c r="H231" s="116">
        <v>624.86666666666656</v>
      </c>
      <c r="I231" s="116">
        <v>637.73333333333312</v>
      </c>
      <c r="J231" s="116">
        <v>648.16666666666652</v>
      </c>
      <c r="K231" s="115">
        <v>627.29999999999995</v>
      </c>
      <c r="L231" s="115">
        <v>604</v>
      </c>
      <c r="M231" s="115">
        <v>90.086079999999995</v>
      </c>
    </row>
    <row r="232" spans="1:13">
      <c r="A232" s="65">
        <v>222</v>
      </c>
      <c r="B232" s="115" t="s">
        <v>2618</v>
      </c>
      <c r="C232" s="118">
        <v>121.85</v>
      </c>
      <c r="D232" s="116">
        <v>124.13333333333333</v>
      </c>
      <c r="E232" s="116">
        <v>119.56666666666666</v>
      </c>
      <c r="F232" s="116">
        <v>117.28333333333333</v>
      </c>
      <c r="G232" s="116">
        <v>112.71666666666667</v>
      </c>
      <c r="H232" s="116">
        <v>126.41666666666666</v>
      </c>
      <c r="I232" s="116">
        <v>130.98333333333332</v>
      </c>
      <c r="J232" s="116">
        <v>133.26666666666665</v>
      </c>
      <c r="K232" s="115">
        <v>128.69999999999999</v>
      </c>
      <c r="L232" s="115">
        <v>121.85</v>
      </c>
      <c r="M232" s="115">
        <v>1.98088</v>
      </c>
    </row>
    <row r="233" spans="1:13">
      <c r="A233" s="65">
        <v>223</v>
      </c>
      <c r="B233" s="115" t="s">
        <v>83</v>
      </c>
      <c r="C233" s="118">
        <v>105.95</v>
      </c>
      <c r="D233" s="116">
        <v>105.53333333333335</v>
      </c>
      <c r="E233" s="116">
        <v>103.56666666666669</v>
      </c>
      <c r="F233" s="116">
        <v>101.18333333333335</v>
      </c>
      <c r="G233" s="116">
        <v>99.216666666666697</v>
      </c>
      <c r="H233" s="116">
        <v>107.91666666666669</v>
      </c>
      <c r="I233" s="116">
        <v>109.88333333333335</v>
      </c>
      <c r="J233" s="116">
        <v>112.26666666666668</v>
      </c>
      <c r="K233" s="115">
        <v>107.5</v>
      </c>
      <c r="L233" s="115">
        <v>103.15</v>
      </c>
      <c r="M233" s="115">
        <v>28.28266</v>
      </c>
    </row>
    <row r="234" spans="1:13">
      <c r="A234" s="65">
        <v>224</v>
      </c>
      <c r="B234" s="115" t="s">
        <v>888</v>
      </c>
      <c r="C234" s="118">
        <v>268.8</v>
      </c>
      <c r="D234" s="116">
        <v>270.4666666666667</v>
      </c>
      <c r="E234" s="116">
        <v>264.03333333333342</v>
      </c>
      <c r="F234" s="116">
        <v>259.26666666666671</v>
      </c>
      <c r="G234" s="116">
        <v>252.83333333333343</v>
      </c>
      <c r="H234" s="116">
        <v>275.23333333333341</v>
      </c>
      <c r="I234" s="116">
        <v>281.66666666666669</v>
      </c>
      <c r="J234" s="116">
        <v>286.43333333333339</v>
      </c>
      <c r="K234" s="115">
        <v>276.89999999999998</v>
      </c>
      <c r="L234" s="115">
        <v>265.7</v>
      </c>
      <c r="M234" s="115">
        <v>4.0899200000000002</v>
      </c>
    </row>
    <row r="235" spans="1:13">
      <c r="A235" s="65">
        <v>225</v>
      </c>
      <c r="B235" s="115" t="s">
        <v>908</v>
      </c>
      <c r="C235" s="118">
        <v>212.7</v>
      </c>
      <c r="D235" s="116">
        <v>214.9</v>
      </c>
      <c r="E235" s="116">
        <v>208.9</v>
      </c>
      <c r="F235" s="116">
        <v>205.1</v>
      </c>
      <c r="G235" s="116">
        <v>199.1</v>
      </c>
      <c r="H235" s="116">
        <v>218.70000000000002</v>
      </c>
      <c r="I235" s="116">
        <v>224.70000000000002</v>
      </c>
      <c r="J235" s="116">
        <v>228.50000000000003</v>
      </c>
      <c r="K235" s="115">
        <v>220.9</v>
      </c>
      <c r="L235" s="115">
        <v>211.1</v>
      </c>
      <c r="M235" s="115">
        <v>5.15116</v>
      </c>
    </row>
    <row r="236" spans="1:13">
      <c r="A236" s="65">
        <v>226</v>
      </c>
      <c r="B236" s="115" t="s">
        <v>2171</v>
      </c>
      <c r="C236" s="118">
        <v>143.85</v>
      </c>
      <c r="D236" s="116">
        <v>144.03333333333333</v>
      </c>
      <c r="E236" s="116">
        <v>142.31666666666666</v>
      </c>
      <c r="F236" s="116">
        <v>140.78333333333333</v>
      </c>
      <c r="G236" s="116">
        <v>139.06666666666666</v>
      </c>
      <c r="H236" s="116">
        <v>145.56666666666666</v>
      </c>
      <c r="I236" s="116">
        <v>147.2833333333333</v>
      </c>
      <c r="J236" s="116">
        <v>148.81666666666666</v>
      </c>
      <c r="K236" s="115">
        <v>145.75</v>
      </c>
      <c r="L236" s="115">
        <v>142.5</v>
      </c>
      <c r="M236" s="115">
        <v>0.24007999999999999</v>
      </c>
    </row>
    <row r="237" spans="1:13">
      <c r="A237" s="65">
        <v>227</v>
      </c>
      <c r="B237" s="115" t="s">
        <v>196</v>
      </c>
      <c r="C237" s="118">
        <v>145.44999999999999</v>
      </c>
      <c r="D237" s="116">
        <v>146.56666666666663</v>
      </c>
      <c r="E237" s="116">
        <v>143.28333333333327</v>
      </c>
      <c r="F237" s="116">
        <v>141.11666666666665</v>
      </c>
      <c r="G237" s="116">
        <v>137.83333333333329</v>
      </c>
      <c r="H237" s="116">
        <v>148.73333333333326</v>
      </c>
      <c r="I237" s="116">
        <v>152.01666666666662</v>
      </c>
      <c r="J237" s="116">
        <v>154.18333333333325</v>
      </c>
      <c r="K237" s="115">
        <v>149.85</v>
      </c>
      <c r="L237" s="115">
        <v>144.4</v>
      </c>
      <c r="M237" s="115">
        <v>3.9103500000000002</v>
      </c>
    </row>
    <row r="238" spans="1:13">
      <c r="A238" s="65">
        <v>228</v>
      </c>
      <c r="B238" s="115" t="s">
        <v>95</v>
      </c>
      <c r="C238" s="118">
        <v>146.65</v>
      </c>
      <c r="D238" s="116">
        <v>146.66666666666666</v>
      </c>
      <c r="E238" s="116">
        <v>145.33333333333331</v>
      </c>
      <c r="F238" s="116">
        <v>144.01666666666665</v>
      </c>
      <c r="G238" s="116">
        <v>142.68333333333331</v>
      </c>
      <c r="H238" s="116">
        <v>147.98333333333332</v>
      </c>
      <c r="I238" s="116">
        <v>149.31666666666663</v>
      </c>
      <c r="J238" s="116">
        <v>150.63333333333333</v>
      </c>
      <c r="K238" s="115">
        <v>148</v>
      </c>
      <c r="L238" s="115">
        <v>145.35</v>
      </c>
      <c r="M238" s="115">
        <v>499.24633</v>
      </c>
    </row>
    <row r="239" spans="1:13">
      <c r="A239" s="65">
        <v>229</v>
      </c>
      <c r="B239" s="115" t="s">
        <v>94</v>
      </c>
      <c r="C239" s="118">
        <v>11.35</v>
      </c>
      <c r="D239" s="116">
        <v>11.4</v>
      </c>
      <c r="E239" s="116">
        <v>11.25</v>
      </c>
      <c r="F239" s="116">
        <v>11.15</v>
      </c>
      <c r="G239" s="116">
        <v>11</v>
      </c>
      <c r="H239" s="116">
        <v>11.5</v>
      </c>
      <c r="I239" s="116">
        <v>11.650000000000002</v>
      </c>
      <c r="J239" s="116">
        <v>11.75</v>
      </c>
      <c r="K239" s="115">
        <v>11.55</v>
      </c>
      <c r="L239" s="115">
        <v>11.3</v>
      </c>
      <c r="M239" s="115">
        <v>4.7018599999999999</v>
      </c>
    </row>
    <row r="240" spans="1:13">
      <c r="A240" s="65">
        <v>230</v>
      </c>
      <c r="B240" s="115" t="s">
        <v>2609</v>
      </c>
      <c r="C240" s="118">
        <v>320.3</v>
      </c>
      <c r="D240" s="116">
        <v>320</v>
      </c>
      <c r="E240" s="116">
        <v>312.55</v>
      </c>
      <c r="F240" s="116">
        <v>304.8</v>
      </c>
      <c r="G240" s="116">
        <v>297.35000000000002</v>
      </c>
      <c r="H240" s="116">
        <v>327.75</v>
      </c>
      <c r="I240" s="116">
        <v>335.20000000000005</v>
      </c>
      <c r="J240" s="116">
        <v>342.95</v>
      </c>
      <c r="K240" s="115">
        <v>327.45</v>
      </c>
      <c r="L240" s="115">
        <v>312.25</v>
      </c>
      <c r="M240" s="115">
        <v>0.17280999999999999</v>
      </c>
    </row>
    <row r="241" spans="1:13">
      <c r="A241" s="65">
        <v>231</v>
      </c>
      <c r="B241" s="115" t="s">
        <v>914</v>
      </c>
      <c r="C241" s="118">
        <v>152.6</v>
      </c>
      <c r="D241" s="116">
        <v>153.33333333333331</v>
      </c>
      <c r="E241" s="116">
        <v>146.96666666666664</v>
      </c>
      <c r="F241" s="116">
        <v>141.33333333333331</v>
      </c>
      <c r="G241" s="116">
        <v>134.96666666666664</v>
      </c>
      <c r="H241" s="116">
        <v>158.96666666666664</v>
      </c>
      <c r="I241" s="116">
        <v>165.33333333333331</v>
      </c>
      <c r="J241" s="116">
        <v>170.96666666666664</v>
      </c>
      <c r="K241" s="115">
        <v>159.69999999999999</v>
      </c>
      <c r="L241" s="115">
        <v>147.69999999999999</v>
      </c>
      <c r="M241" s="115">
        <v>0.17377999999999999</v>
      </c>
    </row>
    <row r="242" spans="1:13">
      <c r="A242" s="65">
        <v>232</v>
      </c>
      <c r="B242" s="115" t="s">
        <v>90</v>
      </c>
      <c r="C242" s="118">
        <v>314.85000000000002</v>
      </c>
      <c r="D242" s="116">
        <v>312.45</v>
      </c>
      <c r="E242" s="116">
        <v>301.64999999999998</v>
      </c>
      <c r="F242" s="116">
        <v>288.45</v>
      </c>
      <c r="G242" s="116">
        <v>277.64999999999998</v>
      </c>
      <c r="H242" s="116">
        <v>325.64999999999998</v>
      </c>
      <c r="I242" s="116">
        <v>336.45000000000005</v>
      </c>
      <c r="J242" s="116">
        <v>349.65</v>
      </c>
      <c r="K242" s="115">
        <v>323.25</v>
      </c>
      <c r="L242" s="115">
        <v>299.25</v>
      </c>
      <c r="M242" s="115">
        <v>42.91639</v>
      </c>
    </row>
    <row r="243" spans="1:13">
      <c r="A243" s="65">
        <v>233</v>
      </c>
      <c r="B243" s="115" t="s">
        <v>92</v>
      </c>
      <c r="C243" s="118">
        <v>1391.65</v>
      </c>
      <c r="D243" s="116">
        <v>1392.6666666666667</v>
      </c>
      <c r="E243" s="116">
        <v>1365.9833333333336</v>
      </c>
      <c r="F243" s="116">
        <v>1340.3166666666668</v>
      </c>
      <c r="G243" s="116">
        <v>1313.6333333333337</v>
      </c>
      <c r="H243" s="116">
        <v>1418.3333333333335</v>
      </c>
      <c r="I243" s="116">
        <v>1445.0166666666664</v>
      </c>
      <c r="J243" s="116">
        <v>1470.6833333333334</v>
      </c>
      <c r="K243" s="115">
        <v>1419.35</v>
      </c>
      <c r="L243" s="115">
        <v>1367</v>
      </c>
      <c r="M243" s="115">
        <v>68.164460000000005</v>
      </c>
    </row>
    <row r="244" spans="1:13">
      <c r="A244" s="65">
        <v>234</v>
      </c>
      <c r="B244" s="115" t="s">
        <v>925</v>
      </c>
      <c r="C244" s="118">
        <v>40.65</v>
      </c>
      <c r="D244" s="116">
        <v>40.516666666666673</v>
      </c>
      <c r="E244" s="116">
        <v>40.033333333333346</v>
      </c>
      <c r="F244" s="116">
        <v>39.416666666666671</v>
      </c>
      <c r="G244" s="116">
        <v>38.933333333333344</v>
      </c>
      <c r="H244" s="116">
        <v>41.133333333333347</v>
      </c>
      <c r="I244" s="116">
        <v>41.616666666666681</v>
      </c>
      <c r="J244" s="116">
        <v>42.233333333333348</v>
      </c>
      <c r="K244" s="115">
        <v>41</v>
      </c>
      <c r="L244" s="115">
        <v>39.9</v>
      </c>
      <c r="M244" s="115">
        <v>15.07865</v>
      </c>
    </row>
    <row r="245" spans="1:13">
      <c r="A245" s="65">
        <v>235</v>
      </c>
      <c r="B245" s="115" t="s">
        <v>1205</v>
      </c>
      <c r="C245" s="118">
        <v>2245.15</v>
      </c>
      <c r="D245" s="116">
        <v>2220.5833333333335</v>
      </c>
      <c r="E245" s="116">
        <v>2179.2166666666672</v>
      </c>
      <c r="F245" s="116">
        <v>2113.2833333333338</v>
      </c>
      <c r="G245" s="116">
        <v>2071.9166666666674</v>
      </c>
      <c r="H245" s="116">
        <v>2286.5166666666669</v>
      </c>
      <c r="I245" s="116">
        <v>2327.8833333333328</v>
      </c>
      <c r="J245" s="116">
        <v>2393.8166666666666</v>
      </c>
      <c r="K245" s="115">
        <v>2261.9499999999998</v>
      </c>
      <c r="L245" s="115">
        <v>2154.65</v>
      </c>
      <c r="M245" s="115">
        <v>2.8034400000000002</v>
      </c>
    </row>
    <row r="246" spans="1:13">
      <c r="A246" s="65">
        <v>236</v>
      </c>
      <c r="B246" s="115" t="s">
        <v>93</v>
      </c>
      <c r="C246" s="118">
        <v>794.5</v>
      </c>
      <c r="D246" s="116">
        <v>794.11666666666667</v>
      </c>
      <c r="E246" s="116">
        <v>788.0333333333333</v>
      </c>
      <c r="F246" s="116">
        <v>781.56666666666661</v>
      </c>
      <c r="G246" s="116">
        <v>775.48333333333323</v>
      </c>
      <c r="H246" s="116">
        <v>800.58333333333337</v>
      </c>
      <c r="I246" s="116">
        <v>806.66666666666663</v>
      </c>
      <c r="J246" s="116">
        <v>813.13333333333344</v>
      </c>
      <c r="K246" s="115">
        <v>800.2</v>
      </c>
      <c r="L246" s="115">
        <v>787.65</v>
      </c>
      <c r="M246" s="115">
        <v>97.735680000000002</v>
      </c>
    </row>
    <row r="247" spans="1:13">
      <c r="A247" s="65">
        <v>237</v>
      </c>
      <c r="B247" s="115" t="s">
        <v>931</v>
      </c>
      <c r="C247" s="118">
        <v>317.5</v>
      </c>
      <c r="D247" s="116">
        <v>314.75</v>
      </c>
      <c r="E247" s="116">
        <v>308</v>
      </c>
      <c r="F247" s="116">
        <v>298.5</v>
      </c>
      <c r="G247" s="116">
        <v>291.75</v>
      </c>
      <c r="H247" s="116">
        <v>324.25</v>
      </c>
      <c r="I247" s="116">
        <v>331</v>
      </c>
      <c r="J247" s="116">
        <v>340.5</v>
      </c>
      <c r="K247" s="115">
        <v>321.5</v>
      </c>
      <c r="L247" s="115">
        <v>305.25</v>
      </c>
      <c r="M247" s="115">
        <v>2.4931899999999998</v>
      </c>
    </row>
    <row r="248" spans="1:13">
      <c r="A248" s="65">
        <v>238</v>
      </c>
      <c r="B248" s="115" t="s">
        <v>933</v>
      </c>
      <c r="C248" s="118">
        <v>58.35</v>
      </c>
      <c r="D248" s="116">
        <v>59.583333333333336</v>
      </c>
      <c r="E248" s="116">
        <v>55.466666666666669</v>
      </c>
      <c r="F248" s="116">
        <v>52.583333333333336</v>
      </c>
      <c r="G248" s="116">
        <v>48.466666666666669</v>
      </c>
      <c r="H248" s="116">
        <v>62.466666666666669</v>
      </c>
      <c r="I248" s="116">
        <v>66.583333333333329</v>
      </c>
      <c r="J248" s="116">
        <v>69.466666666666669</v>
      </c>
      <c r="K248" s="115">
        <v>63.7</v>
      </c>
      <c r="L248" s="115">
        <v>56.7</v>
      </c>
      <c r="M248" s="115">
        <v>1.2153</v>
      </c>
    </row>
    <row r="249" spans="1:13">
      <c r="A249" s="65">
        <v>239</v>
      </c>
      <c r="B249" s="115" t="s">
        <v>937</v>
      </c>
      <c r="C249" s="118">
        <v>235.5</v>
      </c>
      <c r="D249" s="116">
        <v>229.93333333333331</v>
      </c>
      <c r="E249" s="116">
        <v>217.06666666666661</v>
      </c>
      <c r="F249" s="116">
        <v>198.6333333333333</v>
      </c>
      <c r="G249" s="116">
        <v>185.76666666666659</v>
      </c>
      <c r="H249" s="116">
        <v>248.36666666666662</v>
      </c>
      <c r="I249" s="116">
        <v>261.23333333333335</v>
      </c>
      <c r="J249" s="116">
        <v>279.66666666666663</v>
      </c>
      <c r="K249" s="115">
        <v>242.8</v>
      </c>
      <c r="L249" s="115">
        <v>211.5</v>
      </c>
      <c r="M249" s="115">
        <v>19.735009999999999</v>
      </c>
    </row>
    <row r="250" spans="1:13">
      <c r="A250" s="65">
        <v>240</v>
      </c>
      <c r="B250" s="115" t="s">
        <v>911</v>
      </c>
      <c r="C250" s="118">
        <v>1584.75</v>
      </c>
      <c r="D250" s="116">
        <v>1595.2333333333333</v>
      </c>
      <c r="E250" s="116">
        <v>1566.5166666666667</v>
      </c>
      <c r="F250" s="116">
        <v>1548.2833333333333</v>
      </c>
      <c r="G250" s="116">
        <v>1519.5666666666666</v>
      </c>
      <c r="H250" s="116">
        <v>1613.4666666666667</v>
      </c>
      <c r="I250" s="116">
        <v>1642.1833333333334</v>
      </c>
      <c r="J250" s="116">
        <v>1660.4166666666667</v>
      </c>
      <c r="K250" s="115">
        <v>1623.95</v>
      </c>
      <c r="L250" s="115">
        <v>1577</v>
      </c>
      <c r="M250" s="115">
        <v>28.776710000000001</v>
      </c>
    </row>
    <row r="251" spans="1:13">
      <c r="A251" s="65">
        <v>241</v>
      </c>
      <c r="B251" s="115" t="s">
        <v>197</v>
      </c>
      <c r="C251" s="118">
        <v>944.9</v>
      </c>
      <c r="D251" s="116">
        <v>945.4</v>
      </c>
      <c r="E251" s="116">
        <v>938.8</v>
      </c>
      <c r="F251" s="116">
        <v>932.69999999999993</v>
      </c>
      <c r="G251" s="116">
        <v>926.09999999999991</v>
      </c>
      <c r="H251" s="116">
        <v>951.5</v>
      </c>
      <c r="I251" s="116">
        <v>958.10000000000014</v>
      </c>
      <c r="J251" s="116">
        <v>964.2</v>
      </c>
      <c r="K251" s="115">
        <v>952</v>
      </c>
      <c r="L251" s="115">
        <v>939.3</v>
      </c>
      <c r="M251" s="115">
        <v>0.35607</v>
      </c>
    </row>
    <row r="252" spans="1:13">
      <c r="A252" s="65">
        <v>242</v>
      </c>
      <c r="B252" s="115" t="s">
        <v>958</v>
      </c>
      <c r="C252" s="118">
        <v>371.95</v>
      </c>
      <c r="D252" s="116">
        <v>370.65000000000003</v>
      </c>
      <c r="E252" s="116">
        <v>368.30000000000007</v>
      </c>
      <c r="F252" s="116">
        <v>364.65000000000003</v>
      </c>
      <c r="G252" s="116">
        <v>362.30000000000007</v>
      </c>
      <c r="H252" s="116">
        <v>374.30000000000007</v>
      </c>
      <c r="I252" s="116">
        <v>376.65000000000009</v>
      </c>
      <c r="J252" s="116">
        <v>380.30000000000007</v>
      </c>
      <c r="K252" s="115">
        <v>373</v>
      </c>
      <c r="L252" s="115">
        <v>367</v>
      </c>
      <c r="M252" s="115">
        <v>0.62870000000000004</v>
      </c>
    </row>
    <row r="253" spans="1:13">
      <c r="A253" s="65">
        <v>243</v>
      </c>
      <c r="B253" s="115" t="s">
        <v>967</v>
      </c>
      <c r="C253" s="118">
        <v>976.2</v>
      </c>
      <c r="D253" s="116">
        <v>982.9</v>
      </c>
      <c r="E253" s="116">
        <v>962.34999999999991</v>
      </c>
      <c r="F253" s="116">
        <v>948.49999999999989</v>
      </c>
      <c r="G253" s="116">
        <v>927.94999999999982</v>
      </c>
      <c r="H253" s="116">
        <v>996.75</v>
      </c>
      <c r="I253" s="116">
        <v>1017.3</v>
      </c>
      <c r="J253" s="116">
        <v>1031.1500000000001</v>
      </c>
      <c r="K253" s="115">
        <v>1003.45</v>
      </c>
      <c r="L253" s="115">
        <v>969.05</v>
      </c>
      <c r="M253" s="115">
        <v>0.31791999999999998</v>
      </c>
    </row>
    <row r="254" spans="1:13">
      <c r="A254" s="65">
        <v>244</v>
      </c>
      <c r="B254" s="115" t="s">
        <v>969</v>
      </c>
      <c r="C254" s="118">
        <v>332.65</v>
      </c>
      <c r="D254" s="116">
        <v>335.88333333333333</v>
      </c>
      <c r="E254" s="116">
        <v>327.76666666666665</v>
      </c>
      <c r="F254" s="116">
        <v>322.88333333333333</v>
      </c>
      <c r="G254" s="116">
        <v>314.76666666666665</v>
      </c>
      <c r="H254" s="116">
        <v>340.76666666666665</v>
      </c>
      <c r="I254" s="116">
        <v>348.88333333333333</v>
      </c>
      <c r="J254" s="116">
        <v>353.76666666666665</v>
      </c>
      <c r="K254" s="115">
        <v>344</v>
      </c>
      <c r="L254" s="115">
        <v>331</v>
      </c>
      <c r="M254" s="115">
        <v>0.40077000000000002</v>
      </c>
    </row>
    <row r="255" spans="1:13">
      <c r="A255" s="65">
        <v>245</v>
      </c>
      <c r="B255" s="115" t="s">
        <v>2874</v>
      </c>
      <c r="C255" s="118">
        <v>116</v>
      </c>
      <c r="D255" s="116">
        <v>116.39999999999999</v>
      </c>
      <c r="E255" s="116">
        <v>114.64999999999998</v>
      </c>
      <c r="F255" s="116">
        <v>113.29999999999998</v>
      </c>
      <c r="G255" s="116">
        <v>111.54999999999997</v>
      </c>
      <c r="H255" s="116">
        <v>117.74999999999999</v>
      </c>
      <c r="I255" s="116">
        <v>119.50000000000001</v>
      </c>
      <c r="J255" s="116">
        <v>120.85</v>
      </c>
      <c r="K255" s="115">
        <v>118.15</v>
      </c>
      <c r="L255" s="115">
        <v>115.05</v>
      </c>
      <c r="M255" s="115">
        <v>4.3072999999999997</v>
      </c>
    </row>
    <row r="256" spans="1:13">
      <c r="A256" s="65">
        <v>246</v>
      </c>
      <c r="B256" s="115" t="s">
        <v>970</v>
      </c>
      <c r="C256" s="118">
        <v>71.45</v>
      </c>
      <c r="D256" s="116">
        <v>72.016666666666666</v>
      </c>
      <c r="E256" s="116">
        <v>70.033333333333331</v>
      </c>
      <c r="F256" s="116">
        <v>68.61666666666666</v>
      </c>
      <c r="G256" s="116">
        <v>66.633333333333326</v>
      </c>
      <c r="H256" s="116">
        <v>73.433333333333337</v>
      </c>
      <c r="I256" s="116">
        <v>75.416666666666657</v>
      </c>
      <c r="J256" s="116">
        <v>76.833333333333343</v>
      </c>
      <c r="K256" s="115">
        <v>74</v>
      </c>
      <c r="L256" s="115">
        <v>70.599999999999994</v>
      </c>
      <c r="M256" s="115">
        <v>3.81209</v>
      </c>
    </row>
    <row r="257" spans="1:13">
      <c r="A257" s="65">
        <v>247</v>
      </c>
      <c r="B257" s="115" t="s">
        <v>973</v>
      </c>
      <c r="C257" s="118">
        <v>71.400000000000006</v>
      </c>
      <c r="D257" s="116">
        <v>71.016666666666666</v>
      </c>
      <c r="E257" s="116">
        <v>69.683333333333337</v>
      </c>
      <c r="F257" s="116">
        <v>67.966666666666669</v>
      </c>
      <c r="G257" s="116">
        <v>66.63333333333334</v>
      </c>
      <c r="H257" s="116">
        <v>72.733333333333334</v>
      </c>
      <c r="I257" s="116">
        <v>74.066666666666677</v>
      </c>
      <c r="J257" s="116">
        <v>75.783333333333331</v>
      </c>
      <c r="K257" s="115">
        <v>72.349999999999994</v>
      </c>
      <c r="L257" s="115">
        <v>69.3</v>
      </c>
      <c r="M257" s="115">
        <v>1.6322700000000001</v>
      </c>
    </row>
    <row r="258" spans="1:13">
      <c r="A258" s="65">
        <v>248</v>
      </c>
      <c r="B258" s="115" t="s">
        <v>101</v>
      </c>
      <c r="C258" s="118">
        <v>68.349999999999994</v>
      </c>
      <c r="D258" s="116">
        <v>69.033333333333331</v>
      </c>
      <c r="E258" s="116">
        <v>67.316666666666663</v>
      </c>
      <c r="F258" s="116">
        <v>66.283333333333331</v>
      </c>
      <c r="G258" s="116">
        <v>64.566666666666663</v>
      </c>
      <c r="H258" s="116">
        <v>70.066666666666663</v>
      </c>
      <c r="I258" s="116">
        <v>71.783333333333331</v>
      </c>
      <c r="J258" s="116">
        <v>72.816666666666663</v>
      </c>
      <c r="K258" s="115">
        <v>70.75</v>
      </c>
      <c r="L258" s="115">
        <v>68</v>
      </c>
      <c r="M258" s="115">
        <v>3.0549599999999999</v>
      </c>
    </row>
    <row r="259" spans="1:13">
      <c r="A259" s="65">
        <v>249</v>
      </c>
      <c r="B259" s="115" t="s">
        <v>102</v>
      </c>
      <c r="C259" s="118">
        <v>248.65</v>
      </c>
      <c r="D259" s="116">
        <v>251.44999999999996</v>
      </c>
      <c r="E259" s="116">
        <v>244.99999999999994</v>
      </c>
      <c r="F259" s="116">
        <v>241.35</v>
      </c>
      <c r="G259" s="116">
        <v>234.89999999999998</v>
      </c>
      <c r="H259" s="116">
        <v>255.09999999999991</v>
      </c>
      <c r="I259" s="116">
        <v>261.5499999999999</v>
      </c>
      <c r="J259" s="116">
        <v>265.19999999999987</v>
      </c>
      <c r="K259" s="115">
        <v>257.89999999999998</v>
      </c>
      <c r="L259" s="115">
        <v>247.8</v>
      </c>
      <c r="M259" s="115">
        <v>68.950239999999994</v>
      </c>
    </row>
    <row r="260" spans="1:13">
      <c r="A260" s="65">
        <v>250</v>
      </c>
      <c r="B260" s="115" t="s">
        <v>947</v>
      </c>
      <c r="C260" s="118">
        <v>94.3</v>
      </c>
      <c r="D260" s="116">
        <v>94.899999999999991</v>
      </c>
      <c r="E260" s="116">
        <v>92.449999999999989</v>
      </c>
      <c r="F260" s="116">
        <v>90.6</v>
      </c>
      <c r="G260" s="116">
        <v>88.149999999999991</v>
      </c>
      <c r="H260" s="116">
        <v>96.749999999999986</v>
      </c>
      <c r="I260" s="116">
        <v>99.2</v>
      </c>
      <c r="J260" s="116">
        <v>101.04999999999998</v>
      </c>
      <c r="K260" s="115">
        <v>97.35</v>
      </c>
      <c r="L260" s="115">
        <v>93.05</v>
      </c>
      <c r="M260" s="115">
        <v>5.50915</v>
      </c>
    </row>
    <row r="261" spans="1:13">
      <c r="A261" s="65">
        <v>251</v>
      </c>
      <c r="B261" s="115" t="s">
        <v>951</v>
      </c>
      <c r="C261" s="118">
        <v>84.3</v>
      </c>
      <c r="D261" s="116">
        <v>85.45</v>
      </c>
      <c r="E261" s="116">
        <v>82.45</v>
      </c>
      <c r="F261" s="116">
        <v>80.599999999999994</v>
      </c>
      <c r="G261" s="116">
        <v>77.599999999999994</v>
      </c>
      <c r="H261" s="116">
        <v>87.300000000000011</v>
      </c>
      <c r="I261" s="116">
        <v>90.300000000000011</v>
      </c>
      <c r="J261" s="116">
        <v>92.15000000000002</v>
      </c>
      <c r="K261" s="115">
        <v>88.45</v>
      </c>
      <c r="L261" s="115">
        <v>83.6</v>
      </c>
      <c r="M261" s="115">
        <v>4.9531499999999999</v>
      </c>
    </row>
    <row r="262" spans="1:13">
      <c r="A262" s="65">
        <v>252</v>
      </c>
      <c r="B262" s="115" t="s">
        <v>99</v>
      </c>
      <c r="C262" s="118">
        <v>23.2</v>
      </c>
      <c r="D262" s="116">
        <v>23.183333333333337</v>
      </c>
      <c r="E262" s="116">
        <v>22.866666666666674</v>
      </c>
      <c r="F262" s="116">
        <v>22.533333333333339</v>
      </c>
      <c r="G262" s="116">
        <v>22.216666666666676</v>
      </c>
      <c r="H262" s="116">
        <v>23.516666666666673</v>
      </c>
      <c r="I262" s="116">
        <v>23.833333333333336</v>
      </c>
      <c r="J262" s="116">
        <v>24.166666666666671</v>
      </c>
      <c r="K262" s="115">
        <v>23.5</v>
      </c>
      <c r="L262" s="115">
        <v>22.85</v>
      </c>
      <c r="M262" s="115">
        <v>16.523389999999999</v>
      </c>
    </row>
    <row r="263" spans="1:13">
      <c r="A263" s="65">
        <v>253</v>
      </c>
      <c r="B263" s="115" t="s">
        <v>100</v>
      </c>
      <c r="C263" s="118">
        <v>2.4500000000000002</v>
      </c>
      <c r="D263" s="116">
        <v>2.4833333333333329</v>
      </c>
      <c r="E263" s="116">
        <v>2.316666666666666</v>
      </c>
      <c r="F263" s="116">
        <v>2.1833333333333331</v>
      </c>
      <c r="G263" s="116">
        <v>2.0166666666666662</v>
      </c>
      <c r="H263" s="116">
        <v>2.6166666666666658</v>
      </c>
      <c r="I263" s="116">
        <v>2.7833333333333328</v>
      </c>
      <c r="J263" s="116">
        <v>2.9166666666666656</v>
      </c>
      <c r="K263" s="115">
        <v>2.65</v>
      </c>
      <c r="L263" s="115">
        <v>2.35</v>
      </c>
      <c r="M263" s="115">
        <v>82.402199999999993</v>
      </c>
    </row>
    <row r="264" spans="1:13">
      <c r="A264" s="65">
        <v>254</v>
      </c>
      <c r="B264" s="115" t="s">
        <v>198</v>
      </c>
      <c r="C264" s="118">
        <v>37.799999999999997</v>
      </c>
      <c r="D264" s="116">
        <v>38.4</v>
      </c>
      <c r="E264" s="116">
        <v>37</v>
      </c>
      <c r="F264" s="116">
        <v>36.200000000000003</v>
      </c>
      <c r="G264" s="116">
        <v>34.800000000000004</v>
      </c>
      <c r="H264" s="116">
        <v>39.199999999999996</v>
      </c>
      <c r="I264" s="116">
        <v>40.599999999999987</v>
      </c>
      <c r="J264" s="116">
        <v>41.399999999999991</v>
      </c>
      <c r="K264" s="115">
        <v>39.799999999999997</v>
      </c>
      <c r="L264" s="115">
        <v>37.6</v>
      </c>
      <c r="M264" s="115">
        <v>3.9850699999999999</v>
      </c>
    </row>
    <row r="265" spans="1:13">
      <c r="A265" s="65">
        <v>255</v>
      </c>
      <c r="B265" s="115" t="s">
        <v>953</v>
      </c>
      <c r="C265" s="118">
        <v>42.2</v>
      </c>
      <c r="D265" s="116">
        <v>42.966666666666669</v>
      </c>
      <c r="E265" s="116">
        <v>41.233333333333334</v>
      </c>
      <c r="F265" s="116">
        <v>40.266666666666666</v>
      </c>
      <c r="G265" s="116">
        <v>38.533333333333331</v>
      </c>
      <c r="H265" s="116">
        <v>43.933333333333337</v>
      </c>
      <c r="I265" s="116">
        <v>45.666666666666671</v>
      </c>
      <c r="J265" s="116">
        <v>46.63333333333334</v>
      </c>
      <c r="K265" s="115">
        <v>44.7</v>
      </c>
      <c r="L265" s="115">
        <v>42</v>
      </c>
      <c r="M265" s="115">
        <v>2.45357</v>
      </c>
    </row>
    <row r="266" spans="1:13">
      <c r="A266" s="65">
        <v>256</v>
      </c>
      <c r="B266" s="115" t="s">
        <v>334</v>
      </c>
      <c r="C266" s="118">
        <v>40.700000000000003</v>
      </c>
      <c r="D266" s="116">
        <v>41.6</v>
      </c>
      <c r="E266" s="116">
        <v>39.400000000000006</v>
      </c>
      <c r="F266" s="116">
        <v>38.1</v>
      </c>
      <c r="G266" s="116">
        <v>35.900000000000006</v>
      </c>
      <c r="H266" s="116">
        <v>42.900000000000006</v>
      </c>
      <c r="I266" s="116">
        <v>45.100000000000009</v>
      </c>
      <c r="J266" s="116">
        <v>46.400000000000006</v>
      </c>
      <c r="K266" s="115">
        <v>43.8</v>
      </c>
      <c r="L266" s="115">
        <v>40.299999999999997</v>
      </c>
      <c r="M266" s="115">
        <v>1.2265699999999999</v>
      </c>
    </row>
    <row r="267" spans="1:13">
      <c r="A267" s="65">
        <v>257</v>
      </c>
      <c r="B267" s="115" t="s">
        <v>1848</v>
      </c>
      <c r="C267" s="118">
        <v>76.599999999999994</v>
      </c>
      <c r="D267" s="116">
        <v>76.733333333333334</v>
      </c>
      <c r="E267" s="116">
        <v>75.866666666666674</v>
      </c>
      <c r="F267" s="116">
        <v>75.13333333333334</v>
      </c>
      <c r="G267" s="116">
        <v>74.26666666666668</v>
      </c>
      <c r="H267" s="116">
        <v>77.466666666666669</v>
      </c>
      <c r="I267" s="116">
        <v>78.333333333333314</v>
      </c>
      <c r="J267" s="116">
        <v>79.066666666666663</v>
      </c>
      <c r="K267" s="115">
        <v>77.599999999999994</v>
      </c>
      <c r="L267" s="115">
        <v>76</v>
      </c>
      <c r="M267" s="115">
        <v>2.1520299999999999</v>
      </c>
    </row>
    <row r="268" spans="1:13">
      <c r="A268" s="65">
        <v>258</v>
      </c>
      <c r="B268" s="115" t="s">
        <v>977</v>
      </c>
      <c r="C268" s="118">
        <v>68.650000000000006</v>
      </c>
      <c r="D268" s="116">
        <v>68.8</v>
      </c>
      <c r="E268" s="116">
        <v>67.8</v>
      </c>
      <c r="F268" s="116">
        <v>66.95</v>
      </c>
      <c r="G268" s="116">
        <v>65.95</v>
      </c>
      <c r="H268" s="116">
        <v>69.649999999999991</v>
      </c>
      <c r="I268" s="116">
        <v>70.649999999999991</v>
      </c>
      <c r="J268" s="116">
        <v>71.499999999999986</v>
      </c>
      <c r="K268" s="115">
        <v>69.8</v>
      </c>
      <c r="L268" s="115">
        <v>67.95</v>
      </c>
      <c r="M268" s="115">
        <v>1.40479</v>
      </c>
    </row>
    <row r="269" spans="1:13">
      <c r="A269" s="65">
        <v>259</v>
      </c>
      <c r="B269" s="115" t="s">
        <v>976</v>
      </c>
      <c r="C269" s="118">
        <v>29.9</v>
      </c>
      <c r="D269" s="116">
        <v>29.733333333333334</v>
      </c>
      <c r="E269" s="116">
        <v>29.216666666666669</v>
      </c>
      <c r="F269" s="116">
        <v>28.533333333333335</v>
      </c>
      <c r="G269" s="116">
        <v>28.016666666666669</v>
      </c>
      <c r="H269" s="116">
        <v>30.416666666666668</v>
      </c>
      <c r="I269" s="116">
        <v>30.933333333333334</v>
      </c>
      <c r="J269" s="116">
        <v>31.616666666666667</v>
      </c>
      <c r="K269" s="115">
        <v>30.25</v>
      </c>
      <c r="L269" s="115">
        <v>29.05</v>
      </c>
      <c r="M269" s="115">
        <v>1.02064</v>
      </c>
    </row>
    <row r="270" spans="1:13">
      <c r="A270" s="65">
        <v>260</v>
      </c>
      <c r="B270" s="115" t="s">
        <v>98</v>
      </c>
      <c r="C270" s="118">
        <v>135.1</v>
      </c>
      <c r="D270" s="116">
        <v>134.93333333333334</v>
      </c>
      <c r="E270" s="116">
        <v>132.96666666666667</v>
      </c>
      <c r="F270" s="116">
        <v>130.83333333333334</v>
      </c>
      <c r="G270" s="116">
        <v>128.86666666666667</v>
      </c>
      <c r="H270" s="116">
        <v>137.06666666666666</v>
      </c>
      <c r="I270" s="116">
        <v>139.03333333333336</v>
      </c>
      <c r="J270" s="116">
        <v>141.16666666666666</v>
      </c>
      <c r="K270" s="115">
        <v>136.9</v>
      </c>
      <c r="L270" s="115">
        <v>132.80000000000001</v>
      </c>
      <c r="M270" s="115">
        <v>121.37940999999999</v>
      </c>
    </row>
    <row r="271" spans="1:13">
      <c r="A271" s="65">
        <v>261</v>
      </c>
      <c r="B271" s="115" t="s">
        <v>103</v>
      </c>
      <c r="C271" s="118">
        <v>1177.25</v>
      </c>
      <c r="D271" s="116">
        <v>1161.75</v>
      </c>
      <c r="E271" s="116">
        <v>1123.5</v>
      </c>
      <c r="F271" s="116">
        <v>1069.75</v>
      </c>
      <c r="G271" s="116">
        <v>1031.5</v>
      </c>
      <c r="H271" s="116">
        <v>1215.5</v>
      </c>
      <c r="I271" s="116">
        <v>1253.75</v>
      </c>
      <c r="J271" s="116">
        <v>1307.5</v>
      </c>
      <c r="K271" s="115">
        <v>1200</v>
      </c>
      <c r="L271" s="115">
        <v>1108</v>
      </c>
      <c r="M271" s="115">
        <v>48.316940000000002</v>
      </c>
    </row>
    <row r="272" spans="1:13">
      <c r="A272" s="65">
        <v>262</v>
      </c>
      <c r="B272" s="115" t="s">
        <v>981</v>
      </c>
      <c r="C272" s="118">
        <v>449.3</v>
      </c>
      <c r="D272" s="116">
        <v>443.7166666666667</v>
      </c>
      <c r="E272" s="116">
        <v>430.58333333333337</v>
      </c>
      <c r="F272" s="116">
        <v>411.86666666666667</v>
      </c>
      <c r="G272" s="116">
        <v>398.73333333333335</v>
      </c>
      <c r="H272" s="116">
        <v>462.43333333333339</v>
      </c>
      <c r="I272" s="116">
        <v>475.56666666666672</v>
      </c>
      <c r="J272" s="116">
        <v>494.28333333333342</v>
      </c>
      <c r="K272" s="115">
        <v>456.85</v>
      </c>
      <c r="L272" s="115">
        <v>425</v>
      </c>
      <c r="M272" s="115">
        <v>2.8989799999999999</v>
      </c>
    </row>
    <row r="273" spans="1:13">
      <c r="A273" s="65">
        <v>263</v>
      </c>
      <c r="B273" s="115" t="s">
        <v>104</v>
      </c>
      <c r="C273" s="118">
        <v>726.35</v>
      </c>
      <c r="D273" s="116">
        <v>722.33333333333337</v>
      </c>
      <c r="E273" s="116">
        <v>711.66666666666674</v>
      </c>
      <c r="F273" s="116">
        <v>696.98333333333335</v>
      </c>
      <c r="G273" s="116">
        <v>686.31666666666672</v>
      </c>
      <c r="H273" s="116">
        <v>737.01666666666677</v>
      </c>
      <c r="I273" s="116">
        <v>747.68333333333351</v>
      </c>
      <c r="J273" s="116">
        <v>762.36666666666679</v>
      </c>
      <c r="K273" s="115">
        <v>733</v>
      </c>
      <c r="L273" s="115">
        <v>707.65</v>
      </c>
      <c r="M273" s="115">
        <v>38.751199999999997</v>
      </c>
    </row>
    <row r="274" spans="1:13">
      <c r="A274" s="65">
        <v>264</v>
      </c>
      <c r="B274" s="115" t="s">
        <v>989</v>
      </c>
      <c r="C274" s="118">
        <v>155.44999999999999</v>
      </c>
      <c r="D274" s="116">
        <v>157.08333333333334</v>
      </c>
      <c r="E274" s="116">
        <v>151.86666666666667</v>
      </c>
      <c r="F274" s="116">
        <v>148.28333333333333</v>
      </c>
      <c r="G274" s="116">
        <v>143.06666666666666</v>
      </c>
      <c r="H274" s="116">
        <v>160.66666666666669</v>
      </c>
      <c r="I274" s="116">
        <v>165.88333333333333</v>
      </c>
      <c r="J274" s="116">
        <v>169.4666666666667</v>
      </c>
      <c r="K274" s="115">
        <v>162.30000000000001</v>
      </c>
      <c r="L274" s="115">
        <v>153.5</v>
      </c>
      <c r="M274" s="115">
        <v>1.2737499999999999</v>
      </c>
    </row>
    <row r="275" spans="1:13">
      <c r="A275" s="65">
        <v>265</v>
      </c>
      <c r="B275" s="115" t="s">
        <v>1035</v>
      </c>
      <c r="C275" s="118">
        <v>569</v>
      </c>
      <c r="D275" s="116">
        <v>567.35</v>
      </c>
      <c r="E275" s="116">
        <v>561.75</v>
      </c>
      <c r="F275" s="116">
        <v>554.5</v>
      </c>
      <c r="G275" s="116">
        <v>548.9</v>
      </c>
      <c r="H275" s="116">
        <v>574.6</v>
      </c>
      <c r="I275" s="116">
        <v>580.20000000000016</v>
      </c>
      <c r="J275" s="116">
        <v>587.45000000000005</v>
      </c>
      <c r="K275" s="115">
        <v>572.95000000000005</v>
      </c>
      <c r="L275" s="115">
        <v>560.1</v>
      </c>
      <c r="M275" s="115">
        <v>4.931E-2</v>
      </c>
    </row>
    <row r="276" spans="1:13">
      <c r="A276" s="65">
        <v>266</v>
      </c>
      <c r="B276" s="115" t="s">
        <v>2886</v>
      </c>
      <c r="C276" s="118">
        <v>451.45</v>
      </c>
      <c r="D276" s="116">
        <v>455.25</v>
      </c>
      <c r="E276" s="116">
        <v>446.55</v>
      </c>
      <c r="F276" s="116">
        <v>441.65000000000003</v>
      </c>
      <c r="G276" s="116">
        <v>432.95000000000005</v>
      </c>
      <c r="H276" s="116">
        <v>460.15</v>
      </c>
      <c r="I276" s="116">
        <v>468.85</v>
      </c>
      <c r="J276" s="116">
        <v>473.74999999999994</v>
      </c>
      <c r="K276" s="115">
        <v>463.95</v>
      </c>
      <c r="L276" s="115">
        <v>450.35</v>
      </c>
      <c r="M276" s="115">
        <v>0.28788999999999998</v>
      </c>
    </row>
    <row r="277" spans="1:13">
      <c r="A277" s="65">
        <v>267</v>
      </c>
      <c r="B277" s="115" t="s">
        <v>1997</v>
      </c>
      <c r="C277" s="118">
        <v>112.9</v>
      </c>
      <c r="D277" s="116">
        <v>113.18333333333334</v>
      </c>
      <c r="E277" s="116">
        <v>109.66666666666667</v>
      </c>
      <c r="F277" s="116">
        <v>106.43333333333334</v>
      </c>
      <c r="G277" s="116">
        <v>102.91666666666667</v>
      </c>
      <c r="H277" s="116">
        <v>116.41666666666667</v>
      </c>
      <c r="I277" s="116">
        <v>119.93333333333332</v>
      </c>
      <c r="J277" s="116">
        <v>123.16666666666667</v>
      </c>
      <c r="K277" s="115">
        <v>116.7</v>
      </c>
      <c r="L277" s="115">
        <v>109.95</v>
      </c>
      <c r="M277" s="115">
        <v>7.0529999999999995E-2</v>
      </c>
    </row>
    <row r="278" spans="1:13">
      <c r="A278" s="65">
        <v>268</v>
      </c>
      <c r="B278" s="115" t="s">
        <v>1023</v>
      </c>
      <c r="C278" s="118">
        <v>275.05</v>
      </c>
      <c r="D278" s="116">
        <v>274.98333333333335</v>
      </c>
      <c r="E278" s="116">
        <v>271.06666666666672</v>
      </c>
      <c r="F278" s="116">
        <v>267.08333333333337</v>
      </c>
      <c r="G278" s="116">
        <v>263.16666666666674</v>
      </c>
      <c r="H278" s="116">
        <v>278.9666666666667</v>
      </c>
      <c r="I278" s="116">
        <v>282.88333333333333</v>
      </c>
      <c r="J278" s="116">
        <v>286.86666666666667</v>
      </c>
      <c r="K278" s="115">
        <v>278.89999999999998</v>
      </c>
      <c r="L278" s="115">
        <v>271</v>
      </c>
      <c r="M278" s="115">
        <v>0.40637000000000001</v>
      </c>
    </row>
    <row r="279" spans="1:13">
      <c r="A279" s="65">
        <v>269</v>
      </c>
      <c r="B279" s="115" t="s">
        <v>1036</v>
      </c>
      <c r="C279" s="118">
        <v>247.5</v>
      </c>
      <c r="D279" s="116">
        <v>246.13333333333333</v>
      </c>
      <c r="E279" s="116">
        <v>232.76666666666665</v>
      </c>
      <c r="F279" s="116">
        <v>218.03333333333333</v>
      </c>
      <c r="G279" s="116">
        <v>204.66666666666666</v>
      </c>
      <c r="H279" s="116">
        <v>260.86666666666667</v>
      </c>
      <c r="I279" s="116">
        <v>274.23333333333335</v>
      </c>
      <c r="J279" s="116">
        <v>288.96666666666664</v>
      </c>
      <c r="K279" s="115">
        <v>259.5</v>
      </c>
      <c r="L279" s="115">
        <v>231.4</v>
      </c>
      <c r="M279" s="115">
        <v>7.6393800000000001</v>
      </c>
    </row>
    <row r="280" spans="1:13">
      <c r="A280" s="65">
        <v>270</v>
      </c>
      <c r="B280" s="115" t="s">
        <v>993</v>
      </c>
      <c r="C280" s="118">
        <v>476.1</v>
      </c>
      <c r="D280" s="116">
        <v>470.45</v>
      </c>
      <c r="E280" s="116">
        <v>456.9</v>
      </c>
      <c r="F280" s="116">
        <v>437.7</v>
      </c>
      <c r="G280" s="116">
        <v>424.15</v>
      </c>
      <c r="H280" s="116">
        <v>489.65</v>
      </c>
      <c r="I280" s="116">
        <v>503.20000000000005</v>
      </c>
      <c r="J280" s="116">
        <v>522.4</v>
      </c>
      <c r="K280" s="115">
        <v>484</v>
      </c>
      <c r="L280" s="115">
        <v>451.25</v>
      </c>
      <c r="M280" s="115">
        <v>13.121169999999999</v>
      </c>
    </row>
    <row r="281" spans="1:13">
      <c r="A281" s="65">
        <v>271</v>
      </c>
      <c r="B281" s="115" t="s">
        <v>996</v>
      </c>
      <c r="C281" s="118">
        <v>484.15</v>
      </c>
      <c r="D281" s="116">
        <v>483.16666666666669</v>
      </c>
      <c r="E281" s="116">
        <v>474.33333333333337</v>
      </c>
      <c r="F281" s="116">
        <v>464.51666666666671</v>
      </c>
      <c r="G281" s="116">
        <v>455.68333333333339</v>
      </c>
      <c r="H281" s="116">
        <v>492.98333333333335</v>
      </c>
      <c r="I281" s="116">
        <v>501.81666666666672</v>
      </c>
      <c r="J281" s="116">
        <v>511.63333333333333</v>
      </c>
      <c r="K281" s="115">
        <v>492</v>
      </c>
      <c r="L281" s="115">
        <v>473.35</v>
      </c>
      <c r="M281" s="115">
        <v>0.49746000000000001</v>
      </c>
    </row>
    <row r="282" spans="1:13">
      <c r="A282" s="65">
        <v>272</v>
      </c>
      <c r="B282" s="115" t="s">
        <v>199</v>
      </c>
      <c r="C282" s="118">
        <v>406.65</v>
      </c>
      <c r="D282" s="116">
        <v>407.23333333333329</v>
      </c>
      <c r="E282" s="116">
        <v>403.01666666666659</v>
      </c>
      <c r="F282" s="116">
        <v>399.38333333333333</v>
      </c>
      <c r="G282" s="116">
        <v>395.16666666666663</v>
      </c>
      <c r="H282" s="116">
        <v>410.86666666666656</v>
      </c>
      <c r="I282" s="116">
        <v>415.08333333333326</v>
      </c>
      <c r="J282" s="116">
        <v>418.71666666666653</v>
      </c>
      <c r="K282" s="115">
        <v>411.45</v>
      </c>
      <c r="L282" s="115">
        <v>403.6</v>
      </c>
      <c r="M282" s="115">
        <v>2.8812799999999998</v>
      </c>
    </row>
    <row r="283" spans="1:13">
      <c r="A283" s="65">
        <v>273</v>
      </c>
      <c r="B283" s="115" t="s">
        <v>106</v>
      </c>
      <c r="C283" s="118">
        <v>94.45</v>
      </c>
      <c r="D283" s="116">
        <v>94.333333333333329</v>
      </c>
      <c r="E283" s="116">
        <v>93.666666666666657</v>
      </c>
      <c r="F283" s="116">
        <v>92.883333333333326</v>
      </c>
      <c r="G283" s="116">
        <v>92.216666666666654</v>
      </c>
      <c r="H283" s="116">
        <v>95.11666666666666</v>
      </c>
      <c r="I283" s="116">
        <v>95.783333333333317</v>
      </c>
      <c r="J283" s="116">
        <v>96.566666666666663</v>
      </c>
      <c r="K283" s="115">
        <v>95</v>
      </c>
      <c r="L283" s="115">
        <v>93.55</v>
      </c>
      <c r="M283" s="115">
        <v>8.8017099999999999</v>
      </c>
    </row>
    <row r="284" spans="1:13">
      <c r="A284" s="65">
        <v>274</v>
      </c>
      <c r="B284" s="115" t="s">
        <v>200</v>
      </c>
      <c r="C284" s="118">
        <v>66.099999999999994</v>
      </c>
      <c r="D284" s="116">
        <v>65.766666666666666</v>
      </c>
      <c r="E284" s="116">
        <v>65.033333333333331</v>
      </c>
      <c r="F284" s="116">
        <v>63.966666666666669</v>
      </c>
      <c r="G284" s="116">
        <v>63.233333333333334</v>
      </c>
      <c r="H284" s="116">
        <v>66.833333333333329</v>
      </c>
      <c r="I284" s="116">
        <v>67.566666666666649</v>
      </c>
      <c r="J284" s="116">
        <v>68.633333333333326</v>
      </c>
      <c r="K284" s="115">
        <v>66.5</v>
      </c>
      <c r="L284" s="115">
        <v>64.7</v>
      </c>
      <c r="M284" s="115">
        <v>5.7149200000000002</v>
      </c>
    </row>
    <row r="285" spans="1:13">
      <c r="A285" s="65">
        <v>275</v>
      </c>
      <c r="B285" s="115" t="s">
        <v>224</v>
      </c>
      <c r="C285" s="118">
        <v>464.15</v>
      </c>
      <c r="D285" s="116">
        <v>459.59999999999997</v>
      </c>
      <c r="E285" s="116">
        <v>447.04999999999995</v>
      </c>
      <c r="F285" s="116">
        <v>429.95</v>
      </c>
      <c r="G285" s="116">
        <v>417.4</v>
      </c>
      <c r="H285" s="116">
        <v>476.69999999999993</v>
      </c>
      <c r="I285" s="116">
        <v>489.25</v>
      </c>
      <c r="J285" s="116">
        <v>506.34999999999991</v>
      </c>
      <c r="K285" s="115">
        <v>472.15</v>
      </c>
      <c r="L285" s="115">
        <v>442.5</v>
      </c>
      <c r="M285" s="115">
        <v>2.7371799999999999</v>
      </c>
    </row>
    <row r="286" spans="1:13">
      <c r="A286" s="65">
        <v>276</v>
      </c>
      <c r="B286" s="115" t="s">
        <v>1008</v>
      </c>
      <c r="C286" s="118">
        <v>316.5</v>
      </c>
      <c r="D286" s="116">
        <v>315.73333333333329</v>
      </c>
      <c r="E286" s="116">
        <v>310.66666666666657</v>
      </c>
      <c r="F286" s="116">
        <v>304.83333333333326</v>
      </c>
      <c r="G286" s="116">
        <v>299.76666666666654</v>
      </c>
      <c r="H286" s="116">
        <v>321.56666666666661</v>
      </c>
      <c r="I286" s="116">
        <v>326.63333333333333</v>
      </c>
      <c r="J286" s="116">
        <v>332.46666666666664</v>
      </c>
      <c r="K286" s="115">
        <v>320.8</v>
      </c>
      <c r="L286" s="115">
        <v>309.89999999999998</v>
      </c>
      <c r="M286" s="115">
        <v>2.23848</v>
      </c>
    </row>
    <row r="287" spans="1:13">
      <c r="A287" s="65">
        <v>277</v>
      </c>
      <c r="B287" s="115" t="s">
        <v>1020</v>
      </c>
      <c r="C287" s="118">
        <v>182.75</v>
      </c>
      <c r="D287" s="116">
        <v>180.58333333333334</v>
      </c>
      <c r="E287" s="116">
        <v>176.16666666666669</v>
      </c>
      <c r="F287" s="116">
        <v>169.58333333333334</v>
      </c>
      <c r="G287" s="116">
        <v>165.16666666666669</v>
      </c>
      <c r="H287" s="116">
        <v>187.16666666666669</v>
      </c>
      <c r="I287" s="116">
        <v>191.58333333333337</v>
      </c>
      <c r="J287" s="116">
        <v>198.16666666666669</v>
      </c>
      <c r="K287" s="115">
        <v>185</v>
      </c>
      <c r="L287" s="115">
        <v>174</v>
      </c>
      <c r="M287" s="115">
        <v>0.10661</v>
      </c>
    </row>
    <row r="288" spans="1:13">
      <c r="A288" s="65">
        <v>278</v>
      </c>
      <c r="B288" s="115" t="s">
        <v>1024</v>
      </c>
      <c r="C288" s="118">
        <v>229.15</v>
      </c>
      <c r="D288" s="116">
        <v>228.85</v>
      </c>
      <c r="E288" s="116">
        <v>225.79999999999998</v>
      </c>
      <c r="F288" s="116">
        <v>222.45</v>
      </c>
      <c r="G288" s="116">
        <v>219.39999999999998</v>
      </c>
      <c r="H288" s="116">
        <v>232.2</v>
      </c>
      <c r="I288" s="116">
        <v>235.25</v>
      </c>
      <c r="J288" s="116">
        <v>238.6</v>
      </c>
      <c r="K288" s="115">
        <v>231.9</v>
      </c>
      <c r="L288" s="115">
        <v>225.5</v>
      </c>
      <c r="M288" s="115">
        <v>0.17796000000000001</v>
      </c>
    </row>
    <row r="289" spans="1:13">
      <c r="A289" s="65">
        <v>279</v>
      </c>
      <c r="B289" s="115" t="s">
        <v>105</v>
      </c>
      <c r="C289" s="118">
        <v>1485.05</v>
      </c>
      <c r="D289" s="116">
        <v>1489.6666666666667</v>
      </c>
      <c r="E289" s="116">
        <v>1475.3333333333335</v>
      </c>
      <c r="F289" s="116">
        <v>1465.6166666666668</v>
      </c>
      <c r="G289" s="116">
        <v>1451.2833333333335</v>
      </c>
      <c r="H289" s="116">
        <v>1499.3833333333334</v>
      </c>
      <c r="I289" s="116">
        <v>1513.7166666666669</v>
      </c>
      <c r="J289" s="116">
        <v>1523.4333333333334</v>
      </c>
      <c r="K289" s="115">
        <v>1504</v>
      </c>
      <c r="L289" s="115">
        <v>1479.95</v>
      </c>
      <c r="M289" s="115">
        <v>28.389230000000001</v>
      </c>
    </row>
    <row r="290" spans="1:13">
      <c r="A290" s="65">
        <v>280</v>
      </c>
      <c r="B290" s="115" t="s">
        <v>107</v>
      </c>
      <c r="C290" s="118">
        <v>102</v>
      </c>
      <c r="D290" s="116">
        <v>102.06666666666666</v>
      </c>
      <c r="E290" s="116">
        <v>100.13333333333333</v>
      </c>
      <c r="F290" s="116">
        <v>98.266666666666666</v>
      </c>
      <c r="G290" s="116">
        <v>96.333333333333329</v>
      </c>
      <c r="H290" s="116">
        <v>103.93333333333332</v>
      </c>
      <c r="I290" s="116">
        <v>105.86666666666666</v>
      </c>
      <c r="J290" s="116">
        <v>107.73333333333332</v>
      </c>
      <c r="K290" s="115">
        <v>104</v>
      </c>
      <c r="L290" s="115">
        <v>100.2</v>
      </c>
      <c r="M290" s="115">
        <v>85.158209999999997</v>
      </c>
    </row>
    <row r="291" spans="1:13">
      <c r="A291" s="65">
        <v>281</v>
      </c>
      <c r="B291" s="115" t="s">
        <v>1861</v>
      </c>
      <c r="C291" s="118">
        <v>1469.6</v>
      </c>
      <c r="D291" s="116">
        <v>1484.2333333333333</v>
      </c>
      <c r="E291" s="116">
        <v>1450.3666666666668</v>
      </c>
      <c r="F291" s="116">
        <v>1431.1333333333334</v>
      </c>
      <c r="G291" s="116">
        <v>1397.2666666666669</v>
      </c>
      <c r="H291" s="116">
        <v>1503.4666666666667</v>
      </c>
      <c r="I291" s="116">
        <v>1537.333333333333</v>
      </c>
      <c r="J291" s="116">
        <v>1556.5666666666666</v>
      </c>
      <c r="K291" s="115">
        <v>1518.1</v>
      </c>
      <c r="L291" s="115">
        <v>1465</v>
      </c>
      <c r="M291" s="115">
        <v>1.08951</v>
      </c>
    </row>
    <row r="292" spans="1:13">
      <c r="A292" s="65">
        <v>282</v>
      </c>
      <c r="B292" s="115" t="s">
        <v>108</v>
      </c>
      <c r="C292" s="118">
        <v>525.15</v>
      </c>
      <c r="D292" s="116">
        <v>523.95000000000005</v>
      </c>
      <c r="E292" s="116">
        <v>520.40000000000009</v>
      </c>
      <c r="F292" s="116">
        <v>515.65000000000009</v>
      </c>
      <c r="G292" s="116">
        <v>512.10000000000014</v>
      </c>
      <c r="H292" s="116">
        <v>528.70000000000005</v>
      </c>
      <c r="I292" s="116">
        <v>532.25</v>
      </c>
      <c r="J292" s="116">
        <v>537</v>
      </c>
      <c r="K292" s="115">
        <v>527.5</v>
      </c>
      <c r="L292" s="115">
        <v>519.20000000000005</v>
      </c>
      <c r="M292" s="115">
        <v>12.662369999999999</v>
      </c>
    </row>
    <row r="293" spans="1:13">
      <c r="A293" s="65">
        <v>283</v>
      </c>
      <c r="B293" s="115" t="s">
        <v>1055</v>
      </c>
      <c r="C293" s="118">
        <v>4434.5</v>
      </c>
      <c r="D293" s="116">
        <v>4448.1166666666668</v>
      </c>
      <c r="E293" s="116">
        <v>4406.3833333333332</v>
      </c>
      <c r="F293" s="116">
        <v>4378.2666666666664</v>
      </c>
      <c r="G293" s="116">
        <v>4336.5333333333328</v>
      </c>
      <c r="H293" s="116">
        <v>4476.2333333333336</v>
      </c>
      <c r="I293" s="116">
        <v>4517.9666666666672</v>
      </c>
      <c r="J293" s="116">
        <v>4546.0833333333339</v>
      </c>
      <c r="K293" s="115">
        <v>4489.8500000000004</v>
      </c>
      <c r="L293" s="115">
        <v>4420</v>
      </c>
      <c r="M293" s="115">
        <v>1.1010000000000001E-2</v>
      </c>
    </row>
    <row r="294" spans="1:13">
      <c r="A294" s="65">
        <v>284</v>
      </c>
      <c r="B294" s="115" t="s">
        <v>1047</v>
      </c>
      <c r="C294" s="118">
        <v>59</v>
      </c>
      <c r="D294" s="116">
        <v>59.233333333333327</v>
      </c>
      <c r="E294" s="116">
        <v>58.116666666666653</v>
      </c>
      <c r="F294" s="116">
        <v>57.233333333333327</v>
      </c>
      <c r="G294" s="116">
        <v>56.116666666666653</v>
      </c>
      <c r="H294" s="116">
        <v>60.116666666666653</v>
      </c>
      <c r="I294" s="116">
        <v>61.233333333333327</v>
      </c>
      <c r="J294" s="116">
        <v>62.116666666666653</v>
      </c>
      <c r="K294" s="115">
        <v>60.35</v>
      </c>
      <c r="L294" s="115">
        <v>58.35</v>
      </c>
      <c r="M294" s="115">
        <v>7.7936399999999999</v>
      </c>
    </row>
    <row r="295" spans="1:13">
      <c r="A295" s="65">
        <v>285</v>
      </c>
      <c r="B295" s="115" t="s">
        <v>1816</v>
      </c>
      <c r="C295" s="118">
        <v>1526.95</v>
      </c>
      <c r="D295" s="116">
        <v>1522.4833333333333</v>
      </c>
      <c r="E295" s="116">
        <v>1480.4666666666667</v>
      </c>
      <c r="F295" s="116">
        <v>1433.9833333333333</v>
      </c>
      <c r="G295" s="116">
        <v>1391.9666666666667</v>
      </c>
      <c r="H295" s="116">
        <v>1568.9666666666667</v>
      </c>
      <c r="I295" s="116">
        <v>1610.9833333333336</v>
      </c>
      <c r="J295" s="116">
        <v>1657.4666666666667</v>
      </c>
      <c r="K295" s="115">
        <v>1564.5</v>
      </c>
      <c r="L295" s="115">
        <v>1476</v>
      </c>
      <c r="M295" s="115">
        <v>1.8629599999999999</v>
      </c>
    </row>
    <row r="296" spans="1:13">
      <c r="A296" s="65">
        <v>286</v>
      </c>
      <c r="B296" s="115" t="s">
        <v>109</v>
      </c>
      <c r="C296" s="118">
        <v>1372.4</v>
      </c>
      <c r="D296" s="116">
        <v>1381.4333333333334</v>
      </c>
      <c r="E296" s="116">
        <v>1359.9666666666667</v>
      </c>
      <c r="F296" s="116">
        <v>1347.5333333333333</v>
      </c>
      <c r="G296" s="116">
        <v>1326.0666666666666</v>
      </c>
      <c r="H296" s="116">
        <v>1393.8666666666668</v>
      </c>
      <c r="I296" s="116">
        <v>1415.3333333333335</v>
      </c>
      <c r="J296" s="116">
        <v>1427.7666666666669</v>
      </c>
      <c r="K296" s="115">
        <v>1402.9</v>
      </c>
      <c r="L296" s="115">
        <v>1369</v>
      </c>
      <c r="M296" s="115">
        <v>41.818240000000003</v>
      </c>
    </row>
    <row r="297" spans="1:13">
      <c r="A297" s="65">
        <v>287</v>
      </c>
      <c r="B297" s="115" t="s">
        <v>1927</v>
      </c>
      <c r="C297" s="118">
        <v>339.65</v>
      </c>
      <c r="D297" s="116">
        <v>339.01666666666671</v>
      </c>
      <c r="E297" s="116">
        <v>334.73333333333341</v>
      </c>
      <c r="F297" s="116">
        <v>329.81666666666672</v>
      </c>
      <c r="G297" s="116">
        <v>325.53333333333342</v>
      </c>
      <c r="H297" s="116">
        <v>343.93333333333339</v>
      </c>
      <c r="I297" s="116">
        <v>348.2166666666667</v>
      </c>
      <c r="J297" s="116">
        <v>353.13333333333338</v>
      </c>
      <c r="K297" s="115">
        <v>343.3</v>
      </c>
      <c r="L297" s="115">
        <v>334.1</v>
      </c>
      <c r="M297" s="115">
        <v>0.20097999999999999</v>
      </c>
    </row>
    <row r="298" spans="1:13">
      <c r="A298" s="65">
        <v>288</v>
      </c>
      <c r="B298" s="115" t="s">
        <v>2466</v>
      </c>
      <c r="C298" s="118">
        <v>59.4</v>
      </c>
      <c r="D298" s="116">
        <v>60.199999999999996</v>
      </c>
      <c r="E298" s="116">
        <v>58.199999999999989</v>
      </c>
      <c r="F298" s="116">
        <v>56.999999999999993</v>
      </c>
      <c r="G298" s="116">
        <v>54.999999999999986</v>
      </c>
      <c r="H298" s="116">
        <v>61.399999999999991</v>
      </c>
      <c r="I298" s="116">
        <v>63.400000000000006</v>
      </c>
      <c r="J298" s="116">
        <v>64.599999999999994</v>
      </c>
      <c r="K298" s="115">
        <v>62.2</v>
      </c>
      <c r="L298" s="115">
        <v>59</v>
      </c>
      <c r="M298" s="115">
        <v>2.8952100000000001</v>
      </c>
    </row>
    <row r="299" spans="1:13">
      <c r="A299" s="65">
        <v>289</v>
      </c>
      <c r="B299" s="115" t="s">
        <v>1062</v>
      </c>
      <c r="C299" s="118">
        <v>499.55</v>
      </c>
      <c r="D299" s="116">
        <v>499.2</v>
      </c>
      <c r="E299" s="116">
        <v>494.34999999999997</v>
      </c>
      <c r="F299" s="116">
        <v>489.15</v>
      </c>
      <c r="G299" s="116">
        <v>484.29999999999995</v>
      </c>
      <c r="H299" s="116">
        <v>504.4</v>
      </c>
      <c r="I299" s="116">
        <v>509.25</v>
      </c>
      <c r="J299" s="116">
        <v>514.45000000000005</v>
      </c>
      <c r="K299" s="115">
        <v>504.05</v>
      </c>
      <c r="L299" s="115">
        <v>494</v>
      </c>
      <c r="M299" s="115">
        <v>0.17039000000000001</v>
      </c>
    </row>
    <row r="300" spans="1:13">
      <c r="A300" s="65">
        <v>290</v>
      </c>
      <c r="B300" s="115" t="s">
        <v>110</v>
      </c>
      <c r="C300" s="118">
        <v>773.05</v>
      </c>
      <c r="D300" s="116">
        <v>762.43333333333339</v>
      </c>
      <c r="E300" s="116">
        <v>747.16666666666674</v>
      </c>
      <c r="F300" s="116">
        <v>721.2833333333333</v>
      </c>
      <c r="G300" s="116">
        <v>706.01666666666665</v>
      </c>
      <c r="H300" s="116">
        <v>788.31666666666683</v>
      </c>
      <c r="I300" s="116">
        <v>803.58333333333348</v>
      </c>
      <c r="J300" s="116">
        <v>829.46666666666692</v>
      </c>
      <c r="K300" s="115">
        <v>777.7</v>
      </c>
      <c r="L300" s="115">
        <v>736.55</v>
      </c>
      <c r="M300" s="115">
        <v>25.78623</v>
      </c>
    </row>
    <row r="301" spans="1:13">
      <c r="A301" s="65">
        <v>291</v>
      </c>
      <c r="B301" s="115" t="s">
        <v>1075</v>
      </c>
      <c r="C301" s="118">
        <v>1101.1500000000001</v>
      </c>
      <c r="D301" s="116">
        <v>1091.4333333333334</v>
      </c>
      <c r="E301" s="116">
        <v>1070.8666666666668</v>
      </c>
      <c r="F301" s="116">
        <v>1040.5833333333335</v>
      </c>
      <c r="G301" s="116">
        <v>1020.0166666666669</v>
      </c>
      <c r="H301" s="116">
        <v>1121.7166666666667</v>
      </c>
      <c r="I301" s="116">
        <v>1142.2833333333333</v>
      </c>
      <c r="J301" s="116">
        <v>1172.5666666666666</v>
      </c>
      <c r="K301" s="115">
        <v>1112</v>
      </c>
      <c r="L301" s="115">
        <v>1061.1500000000001</v>
      </c>
      <c r="M301" s="115">
        <v>0.41088999999999998</v>
      </c>
    </row>
    <row r="302" spans="1:13">
      <c r="A302" s="65">
        <v>292</v>
      </c>
      <c r="B302" s="115" t="s">
        <v>2169</v>
      </c>
      <c r="C302" s="118">
        <v>593.9</v>
      </c>
      <c r="D302" s="116">
        <v>589.25</v>
      </c>
      <c r="E302" s="116">
        <v>574.65</v>
      </c>
      <c r="F302" s="116">
        <v>555.4</v>
      </c>
      <c r="G302" s="116">
        <v>540.79999999999995</v>
      </c>
      <c r="H302" s="116">
        <v>608.5</v>
      </c>
      <c r="I302" s="116">
        <v>623.09999999999991</v>
      </c>
      <c r="J302" s="116">
        <v>642.35</v>
      </c>
      <c r="K302" s="115">
        <v>603.85</v>
      </c>
      <c r="L302" s="115">
        <v>570</v>
      </c>
      <c r="M302" s="115">
        <v>7.1480000000000002E-2</v>
      </c>
    </row>
    <row r="303" spans="1:13">
      <c r="A303" s="65">
        <v>293</v>
      </c>
      <c r="B303" s="115" t="s">
        <v>1157</v>
      </c>
      <c r="C303" s="118">
        <v>20.55</v>
      </c>
      <c r="D303" s="116">
        <v>20.633333333333336</v>
      </c>
      <c r="E303" s="116">
        <v>20.366666666666674</v>
      </c>
      <c r="F303" s="116">
        <v>20.183333333333337</v>
      </c>
      <c r="G303" s="116">
        <v>19.916666666666675</v>
      </c>
      <c r="H303" s="116">
        <v>20.816666666666674</v>
      </c>
      <c r="I303" s="116">
        <v>21.083333333333332</v>
      </c>
      <c r="J303" s="116">
        <v>21.266666666666673</v>
      </c>
      <c r="K303" s="115">
        <v>20.9</v>
      </c>
      <c r="L303" s="115">
        <v>20.45</v>
      </c>
      <c r="M303" s="115">
        <v>3.7252999999999998</v>
      </c>
    </row>
    <row r="304" spans="1:13">
      <c r="A304" s="65">
        <v>294</v>
      </c>
      <c r="B304" s="115" t="s">
        <v>1160</v>
      </c>
      <c r="C304" s="118">
        <v>143.30000000000001</v>
      </c>
      <c r="D304" s="116">
        <v>143.06666666666669</v>
      </c>
      <c r="E304" s="116">
        <v>142.23333333333338</v>
      </c>
      <c r="F304" s="116">
        <v>141.16666666666669</v>
      </c>
      <c r="G304" s="116">
        <v>140.33333333333337</v>
      </c>
      <c r="H304" s="116">
        <v>144.13333333333338</v>
      </c>
      <c r="I304" s="116">
        <v>144.9666666666667</v>
      </c>
      <c r="J304" s="116">
        <v>146.03333333333339</v>
      </c>
      <c r="K304" s="115">
        <v>143.9</v>
      </c>
      <c r="L304" s="115">
        <v>142</v>
      </c>
      <c r="M304" s="115">
        <v>0.65239999999999998</v>
      </c>
    </row>
    <row r="305" spans="1:13">
      <c r="A305" s="65">
        <v>295</v>
      </c>
      <c r="B305" s="115" t="s">
        <v>117</v>
      </c>
      <c r="C305" s="118">
        <v>54112.9</v>
      </c>
      <c r="D305" s="116">
        <v>54132.166666666664</v>
      </c>
      <c r="E305" s="116">
        <v>53780.73333333333</v>
      </c>
      <c r="F305" s="116">
        <v>53448.566666666666</v>
      </c>
      <c r="G305" s="116">
        <v>53097.133333333331</v>
      </c>
      <c r="H305" s="116">
        <v>54464.333333333328</v>
      </c>
      <c r="I305" s="116">
        <v>54815.766666666663</v>
      </c>
      <c r="J305" s="116">
        <v>55147.933333333327</v>
      </c>
      <c r="K305" s="115">
        <v>54483.6</v>
      </c>
      <c r="L305" s="115">
        <v>53800</v>
      </c>
      <c r="M305" s="115">
        <v>4.6359999999999998E-2</v>
      </c>
    </row>
    <row r="306" spans="1:13">
      <c r="A306" s="65">
        <v>296</v>
      </c>
      <c r="B306" s="115" t="s">
        <v>1090</v>
      </c>
      <c r="C306" s="118">
        <v>77.349999999999994</v>
      </c>
      <c r="D306" s="116">
        <v>78.850000000000009</v>
      </c>
      <c r="E306" s="116">
        <v>74.700000000000017</v>
      </c>
      <c r="F306" s="116">
        <v>72.050000000000011</v>
      </c>
      <c r="G306" s="116">
        <v>67.90000000000002</v>
      </c>
      <c r="H306" s="116">
        <v>81.500000000000014</v>
      </c>
      <c r="I306" s="116">
        <v>85.65000000000002</v>
      </c>
      <c r="J306" s="116">
        <v>88.300000000000011</v>
      </c>
      <c r="K306" s="115">
        <v>83</v>
      </c>
      <c r="L306" s="115">
        <v>76.2</v>
      </c>
      <c r="M306" s="115">
        <v>1.8576900000000001</v>
      </c>
    </row>
    <row r="307" spans="1:13">
      <c r="A307" s="65">
        <v>297</v>
      </c>
      <c r="B307" s="115" t="s">
        <v>1800</v>
      </c>
      <c r="C307" s="118">
        <v>772.8</v>
      </c>
      <c r="D307" s="116">
        <v>777.26666666666654</v>
      </c>
      <c r="E307" s="116">
        <v>763.6333333333331</v>
      </c>
      <c r="F307" s="116">
        <v>754.46666666666658</v>
      </c>
      <c r="G307" s="116">
        <v>740.83333333333314</v>
      </c>
      <c r="H307" s="116">
        <v>786.43333333333305</v>
      </c>
      <c r="I307" s="116">
        <v>800.06666666666649</v>
      </c>
      <c r="J307" s="116">
        <v>809.23333333333301</v>
      </c>
      <c r="K307" s="115">
        <v>790.9</v>
      </c>
      <c r="L307" s="115">
        <v>768.1</v>
      </c>
      <c r="M307" s="115">
        <v>3.5917599999999998</v>
      </c>
    </row>
    <row r="308" spans="1:13">
      <c r="A308" s="65">
        <v>298</v>
      </c>
      <c r="B308" s="115" t="s">
        <v>1098</v>
      </c>
      <c r="C308" s="118">
        <v>3810.75</v>
      </c>
      <c r="D308" s="116">
        <v>3868.9166666666665</v>
      </c>
      <c r="E308" s="116">
        <v>3697.833333333333</v>
      </c>
      <c r="F308" s="116">
        <v>3584.9166666666665</v>
      </c>
      <c r="G308" s="116">
        <v>3413.833333333333</v>
      </c>
      <c r="H308" s="116">
        <v>3981.833333333333</v>
      </c>
      <c r="I308" s="116">
        <v>4152.9166666666661</v>
      </c>
      <c r="J308" s="116">
        <v>4265.833333333333</v>
      </c>
      <c r="K308" s="115">
        <v>4040</v>
      </c>
      <c r="L308" s="115">
        <v>3756</v>
      </c>
      <c r="M308" s="115">
        <v>0.13588</v>
      </c>
    </row>
    <row r="309" spans="1:13">
      <c r="A309" s="65">
        <v>299</v>
      </c>
      <c r="B309" s="115" t="s">
        <v>1100</v>
      </c>
      <c r="C309" s="118">
        <v>417.7</v>
      </c>
      <c r="D309" s="116">
        <v>418.2166666666667</v>
      </c>
      <c r="E309" s="116">
        <v>406.48333333333341</v>
      </c>
      <c r="F309" s="116">
        <v>395.26666666666671</v>
      </c>
      <c r="G309" s="116">
        <v>383.53333333333342</v>
      </c>
      <c r="H309" s="116">
        <v>429.43333333333339</v>
      </c>
      <c r="I309" s="116">
        <v>441.16666666666674</v>
      </c>
      <c r="J309" s="116">
        <v>452.38333333333338</v>
      </c>
      <c r="K309" s="115">
        <v>429.95</v>
      </c>
      <c r="L309" s="115">
        <v>407</v>
      </c>
      <c r="M309" s="115">
        <v>0.29258000000000001</v>
      </c>
    </row>
    <row r="310" spans="1:13">
      <c r="A310" s="65">
        <v>300</v>
      </c>
      <c r="B310" s="115" t="s">
        <v>112</v>
      </c>
      <c r="C310" s="118">
        <v>304.5</v>
      </c>
      <c r="D310" s="116">
        <v>304.51666666666671</v>
      </c>
      <c r="E310" s="116">
        <v>298.08333333333343</v>
      </c>
      <c r="F310" s="116">
        <v>291.66666666666674</v>
      </c>
      <c r="G310" s="116">
        <v>285.23333333333346</v>
      </c>
      <c r="H310" s="116">
        <v>310.93333333333339</v>
      </c>
      <c r="I310" s="116">
        <v>317.36666666666667</v>
      </c>
      <c r="J310" s="116">
        <v>323.78333333333336</v>
      </c>
      <c r="K310" s="115">
        <v>310.95</v>
      </c>
      <c r="L310" s="115">
        <v>298.10000000000002</v>
      </c>
      <c r="M310" s="115">
        <v>63.423729999999999</v>
      </c>
    </row>
    <row r="311" spans="1:13">
      <c r="A311" s="65">
        <v>301</v>
      </c>
      <c r="B311" s="115" t="s">
        <v>111</v>
      </c>
      <c r="C311" s="118">
        <v>547.54999999999995</v>
      </c>
      <c r="D311" s="116">
        <v>547.48333333333323</v>
      </c>
      <c r="E311" s="116">
        <v>541.96666666666647</v>
      </c>
      <c r="F311" s="116">
        <v>536.38333333333321</v>
      </c>
      <c r="G311" s="116">
        <v>530.86666666666645</v>
      </c>
      <c r="H311" s="116">
        <v>553.06666666666649</v>
      </c>
      <c r="I311" s="116">
        <v>558.58333333333314</v>
      </c>
      <c r="J311" s="116">
        <v>564.16666666666652</v>
      </c>
      <c r="K311" s="115">
        <v>553</v>
      </c>
      <c r="L311" s="115">
        <v>541.9</v>
      </c>
      <c r="M311" s="115">
        <v>47.637349999999998</v>
      </c>
    </row>
    <row r="312" spans="1:13">
      <c r="A312" s="65">
        <v>302</v>
      </c>
      <c r="B312" s="115" t="s">
        <v>1094</v>
      </c>
      <c r="C312" s="118">
        <v>190.85</v>
      </c>
      <c r="D312" s="116">
        <v>189.88333333333333</v>
      </c>
      <c r="E312" s="116">
        <v>186.16666666666666</v>
      </c>
      <c r="F312" s="116">
        <v>181.48333333333332</v>
      </c>
      <c r="G312" s="116">
        <v>177.76666666666665</v>
      </c>
      <c r="H312" s="116">
        <v>194.56666666666666</v>
      </c>
      <c r="I312" s="116">
        <v>198.28333333333336</v>
      </c>
      <c r="J312" s="116">
        <v>202.96666666666667</v>
      </c>
      <c r="K312" s="115">
        <v>193.6</v>
      </c>
      <c r="L312" s="115">
        <v>185.2</v>
      </c>
      <c r="M312" s="115">
        <v>0.82948</v>
      </c>
    </row>
    <row r="313" spans="1:13">
      <c r="A313" s="65">
        <v>303</v>
      </c>
      <c r="B313" s="115" t="s">
        <v>1145</v>
      </c>
      <c r="C313" s="118">
        <v>214.95</v>
      </c>
      <c r="D313" s="116">
        <v>217.13333333333335</v>
      </c>
      <c r="E313" s="116">
        <v>209.3666666666667</v>
      </c>
      <c r="F313" s="116">
        <v>203.78333333333336</v>
      </c>
      <c r="G313" s="116">
        <v>196.01666666666671</v>
      </c>
      <c r="H313" s="116">
        <v>222.7166666666667</v>
      </c>
      <c r="I313" s="116">
        <v>230.48333333333335</v>
      </c>
      <c r="J313" s="116">
        <v>236.06666666666669</v>
      </c>
      <c r="K313" s="115">
        <v>224.9</v>
      </c>
      <c r="L313" s="115">
        <v>211.55</v>
      </c>
      <c r="M313" s="115">
        <v>0.20713000000000001</v>
      </c>
    </row>
    <row r="314" spans="1:13">
      <c r="A314" s="65">
        <v>304</v>
      </c>
      <c r="B314" s="115" t="s">
        <v>2195</v>
      </c>
      <c r="C314" s="118">
        <v>416.7</v>
      </c>
      <c r="D314" s="116">
        <v>416.93333333333334</v>
      </c>
      <c r="E314" s="116">
        <v>413.81666666666666</v>
      </c>
      <c r="F314" s="116">
        <v>410.93333333333334</v>
      </c>
      <c r="G314" s="116">
        <v>407.81666666666666</v>
      </c>
      <c r="H314" s="116">
        <v>419.81666666666666</v>
      </c>
      <c r="I314" s="116">
        <v>422.93333333333334</v>
      </c>
      <c r="J314" s="116">
        <v>425.81666666666666</v>
      </c>
      <c r="K314" s="115">
        <v>420.05</v>
      </c>
      <c r="L314" s="115">
        <v>414.05</v>
      </c>
      <c r="M314" s="115">
        <v>0.11995</v>
      </c>
    </row>
    <row r="315" spans="1:13">
      <c r="A315" s="65">
        <v>305</v>
      </c>
      <c r="B315" s="115" t="s">
        <v>1110</v>
      </c>
      <c r="C315" s="118">
        <v>115.15</v>
      </c>
      <c r="D315" s="116">
        <v>116.26666666666667</v>
      </c>
      <c r="E315" s="116">
        <v>112.88333333333333</v>
      </c>
      <c r="F315" s="116">
        <v>110.61666666666666</v>
      </c>
      <c r="G315" s="116">
        <v>107.23333333333332</v>
      </c>
      <c r="H315" s="116">
        <v>118.53333333333333</v>
      </c>
      <c r="I315" s="116">
        <v>121.91666666666669</v>
      </c>
      <c r="J315" s="116">
        <v>124.18333333333334</v>
      </c>
      <c r="K315" s="115">
        <v>119.65</v>
      </c>
      <c r="L315" s="115">
        <v>114</v>
      </c>
      <c r="M315" s="115">
        <v>51.916029999999999</v>
      </c>
    </row>
    <row r="316" spans="1:13">
      <c r="A316" s="65">
        <v>306</v>
      </c>
      <c r="B316" s="115" t="s">
        <v>1172</v>
      </c>
      <c r="C316" s="118">
        <v>54.55</v>
      </c>
      <c r="D316" s="116">
        <v>54.183333333333337</v>
      </c>
      <c r="E316" s="116">
        <v>53.366666666666674</v>
      </c>
      <c r="F316" s="116">
        <v>52.183333333333337</v>
      </c>
      <c r="G316" s="116">
        <v>51.366666666666674</v>
      </c>
      <c r="H316" s="116">
        <v>55.366666666666674</v>
      </c>
      <c r="I316" s="116">
        <v>56.183333333333337</v>
      </c>
      <c r="J316" s="116">
        <v>57.366666666666674</v>
      </c>
      <c r="K316" s="115">
        <v>55</v>
      </c>
      <c r="L316" s="115">
        <v>53</v>
      </c>
      <c r="M316" s="115">
        <v>4.8573399999999998</v>
      </c>
    </row>
    <row r="317" spans="1:13">
      <c r="A317" s="65">
        <v>307</v>
      </c>
      <c r="B317" s="115" t="s">
        <v>237</v>
      </c>
      <c r="C317" s="118">
        <v>361.5</v>
      </c>
      <c r="D317" s="116">
        <v>362.06666666666666</v>
      </c>
      <c r="E317" s="116">
        <v>358.38333333333333</v>
      </c>
      <c r="F317" s="116">
        <v>355.26666666666665</v>
      </c>
      <c r="G317" s="116">
        <v>351.58333333333331</v>
      </c>
      <c r="H317" s="116">
        <v>365.18333333333334</v>
      </c>
      <c r="I317" s="116">
        <v>368.86666666666662</v>
      </c>
      <c r="J317" s="116">
        <v>371.98333333333335</v>
      </c>
      <c r="K317" s="115">
        <v>365.75</v>
      </c>
      <c r="L317" s="115">
        <v>358.95</v>
      </c>
      <c r="M317" s="115">
        <v>14.44408</v>
      </c>
    </row>
    <row r="318" spans="1:13">
      <c r="A318" s="65">
        <v>308</v>
      </c>
      <c r="B318" s="115" t="s">
        <v>113</v>
      </c>
      <c r="C318" s="118">
        <v>5756.75</v>
      </c>
      <c r="D318" s="116">
        <v>5767.583333333333</v>
      </c>
      <c r="E318" s="116">
        <v>5690.2166666666662</v>
      </c>
      <c r="F318" s="116">
        <v>5623.6833333333334</v>
      </c>
      <c r="G318" s="116">
        <v>5546.3166666666666</v>
      </c>
      <c r="H318" s="116">
        <v>5834.1166666666659</v>
      </c>
      <c r="I318" s="116">
        <v>5911.4833333333327</v>
      </c>
      <c r="J318" s="116">
        <v>5978.0166666666655</v>
      </c>
      <c r="K318" s="115">
        <v>5844.95</v>
      </c>
      <c r="L318" s="115">
        <v>5701.05</v>
      </c>
      <c r="M318" s="115">
        <v>9.9046099999999999</v>
      </c>
    </row>
    <row r="319" spans="1:13">
      <c r="A319" s="65">
        <v>309</v>
      </c>
      <c r="B319" s="115" t="s">
        <v>346</v>
      </c>
      <c r="C319" s="118">
        <v>414.15</v>
      </c>
      <c r="D319" s="116">
        <v>413.68333333333334</v>
      </c>
      <c r="E319" s="116">
        <v>406.4666666666667</v>
      </c>
      <c r="F319" s="116">
        <v>398.78333333333336</v>
      </c>
      <c r="G319" s="116">
        <v>391.56666666666672</v>
      </c>
      <c r="H319" s="116">
        <v>421.36666666666667</v>
      </c>
      <c r="I319" s="116">
        <v>428.58333333333326</v>
      </c>
      <c r="J319" s="116">
        <v>436.26666666666665</v>
      </c>
      <c r="K319" s="115">
        <v>420.9</v>
      </c>
      <c r="L319" s="115">
        <v>406</v>
      </c>
      <c r="M319" s="115">
        <v>4.2822800000000001</v>
      </c>
    </row>
    <row r="320" spans="1:13">
      <c r="A320" s="65">
        <v>310</v>
      </c>
      <c r="B320" s="115" t="s">
        <v>1818</v>
      </c>
      <c r="C320" s="118">
        <v>60.4</v>
      </c>
      <c r="D320" s="116">
        <v>60.516666666666673</v>
      </c>
      <c r="E320" s="116">
        <v>59.583333333333343</v>
      </c>
      <c r="F320" s="116">
        <v>58.766666666666673</v>
      </c>
      <c r="G320" s="116">
        <v>57.833333333333343</v>
      </c>
      <c r="H320" s="116">
        <v>61.333333333333343</v>
      </c>
      <c r="I320" s="116">
        <v>62.266666666666666</v>
      </c>
      <c r="J320" s="116">
        <v>63.083333333333343</v>
      </c>
      <c r="K320" s="115">
        <v>61.45</v>
      </c>
      <c r="L320" s="115">
        <v>59.7</v>
      </c>
      <c r="M320" s="115">
        <v>2.6703999999999999</v>
      </c>
    </row>
    <row r="321" spans="1:13">
      <c r="A321" s="65">
        <v>311</v>
      </c>
      <c r="B321" s="115" t="s">
        <v>115</v>
      </c>
      <c r="C321" s="118">
        <v>695.15</v>
      </c>
      <c r="D321" s="116">
        <v>691.98333333333323</v>
      </c>
      <c r="E321" s="116">
        <v>685.36666666666645</v>
      </c>
      <c r="F321" s="116">
        <v>675.58333333333326</v>
      </c>
      <c r="G321" s="116">
        <v>668.96666666666647</v>
      </c>
      <c r="H321" s="116">
        <v>701.76666666666642</v>
      </c>
      <c r="I321" s="116">
        <v>708.38333333333321</v>
      </c>
      <c r="J321" s="116">
        <v>718.1666666666664</v>
      </c>
      <c r="K321" s="115">
        <v>698.6</v>
      </c>
      <c r="L321" s="115">
        <v>682.2</v>
      </c>
      <c r="M321" s="115">
        <v>13.43445</v>
      </c>
    </row>
    <row r="322" spans="1:13">
      <c r="A322" s="65">
        <v>312</v>
      </c>
      <c r="B322" s="115" t="s">
        <v>1147</v>
      </c>
      <c r="C322" s="118">
        <v>95.15</v>
      </c>
      <c r="D322" s="116">
        <v>96.050000000000011</v>
      </c>
      <c r="E322" s="116">
        <v>94.15000000000002</v>
      </c>
      <c r="F322" s="116">
        <v>93.15</v>
      </c>
      <c r="G322" s="116">
        <v>91.250000000000014</v>
      </c>
      <c r="H322" s="116">
        <v>97.050000000000026</v>
      </c>
      <c r="I322" s="116">
        <v>98.95</v>
      </c>
      <c r="J322" s="116">
        <v>99.950000000000031</v>
      </c>
      <c r="K322" s="115">
        <v>97.95</v>
      </c>
      <c r="L322" s="115">
        <v>95.05</v>
      </c>
      <c r="M322" s="115">
        <v>0.34061000000000002</v>
      </c>
    </row>
    <row r="323" spans="1:13">
      <c r="A323" s="65">
        <v>313</v>
      </c>
      <c r="B323" s="115" t="s">
        <v>1149</v>
      </c>
      <c r="C323" s="118">
        <v>290.14999999999998</v>
      </c>
      <c r="D323" s="116">
        <v>289.95</v>
      </c>
      <c r="E323" s="116">
        <v>282.75</v>
      </c>
      <c r="F323" s="116">
        <v>275.35000000000002</v>
      </c>
      <c r="G323" s="116">
        <v>268.15000000000003</v>
      </c>
      <c r="H323" s="116">
        <v>297.34999999999997</v>
      </c>
      <c r="I323" s="116">
        <v>304.5499999999999</v>
      </c>
      <c r="J323" s="116">
        <v>311.94999999999993</v>
      </c>
      <c r="K323" s="115">
        <v>297.14999999999998</v>
      </c>
      <c r="L323" s="115">
        <v>282.55</v>
      </c>
      <c r="M323" s="115">
        <v>1.5216799999999999</v>
      </c>
    </row>
    <row r="324" spans="1:13">
      <c r="A324" s="65">
        <v>314</v>
      </c>
      <c r="B324" s="115" t="s">
        <v>1164</v>
      </c>
      <c r="C324" s="118">
        <v>2026.95</v>
      </c>
      <c r="D324" s="116">
        <v>2024.3333333333333</v>
      </c>
      <c r="E324" s="116">
        <v>2000.6666666666665</v>
      </c>
      <c r="F324" s="116">
        <v>1974.3833333333332</v>
      </c>
      <c r="G324" s="116">
        <v>1950.7166666666665</v>
      </c>
      <c r="H324" s="116">
        <v>2050.6166666666668</v>
      </c>
      <c r="I324" s="116">
        <v>2074.2833333333328</v>
      </c>
      <c r="J324" s="116">
        <v>2100.5666666666666</v>
      </c>
      <c r="K324" s="115">
        <v>2048</v>
      </c>
      <c r="L324" s="115">
        <v>1998.05</v>
      </c>
      <c r="M324" s="115">
        <v>7.2749999999999995E-2</v>
      </c>
    </row>
    <row r="325" spans="1:13">
      <c r="A325" s="65">
        <v>315</v>
      </c>
      <c r="B325" s="115" t="s">
        <v>116</v>
      </c>
      <c r="C325" s="118">
        <v>111.75</v>
      </c>
      <c r="D325" s="116">
        <v>111.33333333333333</v>
      </c>
      <c r="E325" s="116">
        <v>109.91666666666666</v>
      </c>
      <c r="F325" s="116">
        <v>108.08333333333333</v>
      </c>
      <c r="G325" s="116">
        <v>106.66666666666666</v>
      </c>
      <c r="H325" s="116">
        <v>113.16666666666666</v>
      </c>
      <c r="I325" s="116">
        <v>114.58333333333331</v>
      </c>
      <c r="J325" s="116">
        <v>116.41666666666666</v>
      </c>
      <c r="K325" s="115">
        <v>112.75</v>
      </c>
      <c r="L325" s="115">
        <v>109.5</v>
      </c>
      <c r="M325" s="115">
        <v>39.76952</v>
      </c>
    </row>
    <row r="326" spans="1:13">
      <c r="A326" s="65">
        <v>316</v>
      </c>
      <c r="B326" s="115" t="s">
        <v>1170</v>
      </c>
      <c r="C326" s="118">
        <v>538.04999999999995</v>
      </c>
      <c r="D326" s="116">
        <v>546.05000000000007</v>
      </c>
      <c r="E326" s="116">
        <v>524.10000000000014</v>
      </c>
      <c r="F326" s="116">
        <v>510.15000000000009</v>
      </c>
      <c r="G326" s="116">
        <v>488.20000000000016</v>
      </c>
      <c r="H326" s="116">
        <v>560.00000000000011</v>
      </c>
      <c r="I326" s="116">
        <v>581.95000000000016</v>
      </c>
      <c r="J326" s="116">
        <v>595.90000000000009</v>
      </c>
      <c r="K326" s="115">
        <v>568</v>
      </c>
      <c r="L326" s="115">
        <v>532.1</v>
      </c>
      <c r="M326" s="115">
        <v>1.32236</v>
      </c>
    </row>
    <row r="327" spans="1:13">
      <c r="A327" s="65">
        <v>317</v>
      </c>
      <c r="B327" s="115" t="s">
        <v>201</v>
      </c>
      <c r="C327" s="118">
        <v>921.65</v>
      </c>
      <c r="D327" s="116">
        <v>922.55000000000007</v>
      </c>
      <c r="E327" s="116">
        <v>905.10000000000014</v>
      </c>
      <c r="F327" s="116">
        <v>888.55000000000007</v>
      </c>
      <c r="G327" s="116">
        <v>871.10000000000014</v>
      </c>
      <c r="H327" s="116">
        <v>939.10000000000014</v>
      </c>
      <c r="I327" s="116">
        <v>956.55000000000018</v>
      </c>
      <c r="J327" s="116">
        <v>973.10000000000014</v>
      </c>
      <c r="K327" s="115">
        <v>940</v>
      </c>
      <c r="L327" s="115">
        <v>906</v>
      </c>
      <c r="M327" s="115">
        <v>2.2730299999999999</v>
      </c>
    </row>
    <row r="328" spans="1:13">
      <c r="A328" s="65">
        <v>318</v>
      </c>
      <c r="B328" s="115" t="s">
        <v>1188</v>
      </c>
      <c r="C328" s="118">
        <v>595.20000000000005</v>
      </c>
      <c r="D328" s="116">
        <v>595.30000000000007</v>
      </c>
      <c r="E328" s="116">
        <v>585.50000000000011</v>
      </c>
      <c r="F328" s="116">
        <v>575.80000000000007</v>
      </c>
      <c r="G328" s="116">
        <v>566.00000000000011</v>
      </c>
      <c r="H328" s="116">
        <v>605.00000000000011</v>
      </c>
      <c r="I328" s="116">
        <v>614.80000000000007</v>
      </c>
      <c r="J328" s="116">
        <v>624.50000000000011</v>
      </c>
      <c r="K328" s="115">
        <v>605.1</v>
      </c>
      <c r="L328" s="115">
        <v>585.6</v>
      </c>
      <c r="M328" s="115">
        <v>8.6834000000000007</v>
      </c>
    </row>
    <row r="329" spans="1:13">
      <c r="A329" s="65">
        <v>319</v>
      </c>
      <c r="B329" s="115" t="s">
        <v>367</v>
      </c>
      <c r="C329" s="118">
        <v>510.65</v>
      </c>
      <c r="D329" s="116">
        <v>509.01666666666665</v>
      </c>
      <c r="E329" s="116">
        <v>506.63333333333333</v>
      </c>
      <c r="F329" s="116">
        <v>502.61666666666667</v>
      </c>
      <c r="G329" s="116">
        <v>500.23333333333335</v>
      </c>
      <c r="H329" s="116">
        <v>513.0333333333333</v>
      </c>
      <c r="I329" s="116">
        <v>515.41666666666663</v>
      </c>
      <c r="J329" s="116">
        <v>519.43333333333328</v>
      </c>
      <c r="K329" s="115">
        <v>511.4</v>
      </c>
      <c r="L329" s="115">
        <v>505</v>
      </c>
      <c r="M329" s="115">
        <v>1.20072</v>
      </c>
    </row>
    <row r="330" spans="1:13">
      <c r="A330" s="65">
        <v>320</v>
      </c>
      <c r="B330" s="115" t="s">
        <v>360</v>
      </c>
      <c r="C330" s="118">
        <v>48</v>
      </c>
      <c r="D330" s="116">
        <v>48.466666666666669</v>
      </c>
      <c r="E330" s="116">
        <v>47.183333333333337</v>
      </c>
      <c r="F330" s="116">
        <v>46.366666666666667</v>
      </c>
      <c r="G330" s="116">
        <v>45.083333333333336</v>
      </c>
      <c r="H330" s="116">
        <v>49.283333333333339</v>
      </c>
      <c r="I330" s="116">
        <v>50.56666666666667</v>
      </c>
      <c r="J330" s="116">
        <v>51.38333333333334</v>
      </c>
      <c r="K330" s="115">
        <v>49.75</v>
      </c>
      <c r="L330" s="115">
        <v>47.65</v>
      </c>
      <c r="M330" s="115">
        <v>147.85355999999999</v>
      </c>
    </row>
    <row r="331" spans="1:13">
      <c r="A331" s="65">
        <v>321</v>
      </c>
      <c r="B331" s="115" t="s">
        <v>238</v>
      </c>
      <c r="C331" s="118">
        <v>74.2</v>
      </c>
      <c r="D331" s="116">
        <v>74.616666666666674</v>
      </c>
      <c r="E331" s="116">
        <v>72.333333333333343</v>
      </c>
      <c r="F331" s="116">
        <v>70.466666666666669</v>
      </c>
      <c r="G331" s="116">
        <v>68.183333333333337</v>
      </c>
      <c r="H331" s="116">
        <v>76.483333333333348</v>
      </c>
      <c r="I331" s="116">
        <v>78.76666666666668</v>
      </c>
      <c r="J331" s="116">
        <v>80.633333333333354</v>
      </c>
      <c r="K331" s="115">
        <v>76.900000000000006</v>
      </c>
      <c r="L331" s="115">
        <v>72.75</v>
      </c>
      <c r="M331" s="115">
        <v>107.23403</v>
      </c>
    </row>
    <row r="332" spans="1:13">
      <c r="A332" s="65">
        <v>322</v>
      </c>
      <c r="B332" s="115" t="s">
        <v>1220</v>
      </c>
      <c r="C332" s="118">
        <v>537.20000000000005</v>
      </c>
      <c r="D332" s="116">
        <v>536.93333333333328</v>
      </c>
      <c r="E332" s="116">
        <v>529.81666666666661</v>
      </c>
      <c r="F332" s="116">
        <v>522.43333333333328</v>
      </c>
      <c r="G332" s="116">
        <v>515.31666666666661</v>
      </c>
      <c r="H332" s="116">
        <v>544.31666666666661</v>
      </c>
      <c r="I332" s="116">
        <v>551.43333333333317</v>
      </c>
      <c r="J332" s="116">
        <v>558.81666666666661</v>
      </c>
      <c r="K332" s="115">
        <v>544.04999999999995</v>
      </c>
      <c r="L332" s="115">
        <v>529.54999999999995</v>
      </c>
      <c r="M332" s="115">
        <v>7.2840000000000002E-2</v>
      </c>
    </row>
    <row r="333" spans="1:13">
      <c r="A333" s="65">
        <v>323</v>
      </c>
      <c r="B333" s="115" t="s">
        <v>118</v>
      </c>
      <c r="C333" s="118">
        <v>22.4</v>
      </c>
      <c r="D333" s="116">
        <v>22.633333333333336</v>
      </c>
      <c r="E333" s="116">
        <v>21.866666666666674</v>
      </c>
      <c r="F333" s="116">
        <v>21.333333333333339</v>
      </c>
      <c r="G333" s="116">
        <v>20.566666666666677</v>
      </c>
      <c r="H333" s="116">
        <v>23.166666666666671</v>
      </c>
      <c r="I333" s="116">
        <v>23.93333333333333</v>
      </c>
      <c r="J333" s="116">
        <v>24.466666666666669</v>
      </c>
      <c r="K333" s="115">
        <v>23.4</v>
      </c>
      <c r="L333" s="115">
        <v>22.1</v>
      </c>
      <c r="M333" s="115">
        <v>26.60276</v>
      </c>
    </row>
    <row r="334" spans="1:13">
      <c r="A334" s="65">
        <v>324</v>
      </c>
      <c r="B334" s="115" t="s">
        <v>1234</v>
      </c>
      <c r="C334" s="118">
        <v>1333.7</v>
      </c>
      <c r="D334" s="116">
        <v>1320.4333333333332</v>
      </c>
      <c r="E334" s="116">
        <v>1294.8666666666663</v>
      </c>
      <c r="F334" s="116">
        <v>1256.0333333333331</v>
      </c>
      <c r="G334" s="116">
        <v>1230.4666666666662</v>
      </c>
      <c r="H334" s="116">
        <v>1359.2666666666664</v>
      </c>
      <c r="I334" s="116">
        <v>1384.8333333333335</v>
      </c>
      <c r="J334" s="116">
        <v>1423.6666666666665</v>
      </c>
      <c r="K334" s="115">
        <v>1346</v>
      </c>
      <c r="L334" s="115">
        <v>1281.5999999999999</v>
      </c>
      <c r="M334" s="115">
        <v>7.3612500000000001</v>
      </c>
    </row>
    <row r="335" spans="1:13">
      <c r="A335" s="65">
        <v>325</v>
      </c>
      <c r="B335" s="115" t="s">
        <v>1823</v>
      </c>
      <c r="C335" s="118">
        <v>58.95</v>
      </c>
      <c r="D335" s="116">
        <v>59.5</v>
      </c>
      <c r="E335" s="116">
        <v>57.7</v>
      </c>
      <c r="F335" s="116">
        <v>56.45</v>
      </c>
      <c r="G335" s="116">
        <v>54.650000000000006</v>
      </c>
      <c r="H335" s="116">
        <v>60.75</v>
      </c>
      <c r="I335" s="116">
        <v>62.55</v>
      </c>
      <c r="J335" s="116">
        <v>63.8</v>
      </c>
      <c r="K335" s="115">
        <v>61.3</v>
      </c>
      <c r="L335" s="115">
        <v>58.25</v>
      </c>
      <c r="M335" s="115">
        <v>15.917949999999999</v>
      </c>
    </row>
    <row r="336" spans="1:13">
      <c r="A336" s="65">
        <v>326</v>
      </c>
      <c r="B336" s="115" t="s">
        <v>119</v>
      </c>
      <c r="C336" s="118">
        <v>108.45</v>
      </c>
      <c r="D336" s="116">
        <v>109.55</v>
      </c>
      <c r="E336" s="116">
        <v>106.6</v>
      </c>
      <c r="F336" s="116">
        <v>104.75</v>
      </c>
      <c r="G336" s="116">
        <v>101.8</v>
      </c>
      <c r="H336" s="116">
        <v>111.39999999999999</v>
      </c>
      <c r="I336" s="116">
        <v>114.35000000000001</v>
      </c>
      <c r="J336" s="116">
        <v>116.19999999999999</v>
      </c>
      <c r="K336" s="115">
        <v>112.5</v>
      </c>
      <c r="L336" s="115">
        <v>107.7</v>
      </c>
      <c r="M336" s="115">
        <v>39.085659999999997</v>
      </c>
    </row>
    <row r="337" spans="1:13">
      <c r="A337" s="65">
        <v>327</v>
      </c>
      <c r="B337" s="115" t="s">
        <v>120</v>
      </c>
      <c r="C337" s="118">
        <v>129.75</v>
      </c>
      <c r="D337" s="116">
        <v>130.33333333333334</v>
      </c>
      <c r="E337" s="116">
        <v>127.81666666666669</v>
      </c>
      <c r="F337" s="116">
        <v>125.88333333333335</v>
      </c>
      <c r="G337" s="116">
        <v>123.3666666666667</v>
      </c>
      <c r="H337" s="116">
        <v>132.26666666666668</v>
      </c>
      <c r="I337" s="116">
        <v>134.78333333333333</v>
      </c>
      <c r="J337" s="116">
        <v>136.71666666666667</v>
      </c>
      <c r="K337" s="115">
        <v>132.85</v>
      </c>
      <c r="L337" s="115">
        <v>128.4</v>
      </c>
      <c r="M337" s="115">
        <v>293.37351000000001</v>
      </c>
    </row>
    <row r="338" spans="1:13">
      <c r="A338" s="65">
        <v>328</v>
      </c>
      <c r="B338" s="115" t="s">
        <v>1229</v>
      </c>
      <c r="C338" s="118">
        <v>221.1</v>
      </c>
      <c r="D338" s="116">
        <v>222.31666666666669</v>
      </c>
      <c r="E338" s="116">
        <v>219.78333333333339</v>
      </c>
      <c r="F338" s="116">
        <v>218.4666666666667</v>
      </c>
      <c r="G338" s="116">
        <v>215.93333333333339</v>
      </c>
      <c r="H338" s="116">
        <v>223.63333333333338</v>
      </c>
      <c r="I338" s="116">
        <v>226.16666666666669</v>
      </c>
      <c r="J338" s="116">
        <v>227.48333333333338</v>
      </c>
      <c r="K338" s="115">
        <v>224.85</v>
      </c>
      <c r="L338" s="115">
        <v>221</v>
      </c>
      <c r="M338" s="115">
        <v>0.34926000000000001</v>
      </c>
    </row>
    <row r="339" spans="1:13">
      <c r="A339" s="65">
        <v>329</v>
      </c>
      <c r="B339" s="115" t="s">
        <v>1203</v>
      </c>
      <c r="C339" s="118">
        <v>45</v>
      </c>
      <c r="D339" s="116">
        <v>45.216666666666669</v>
      </c>
      <c r="E339" s="116">
        <v>44.433333333333337</v>
      </c>
      <c r="F339" s="116">
        <v>43.866666666666667</v>
      </c>
      <c r="G339" s="116">
        <v>43.083333333333336</v>
      </c>
      <c r="H339" s="116">
        <v>45.783333333333339</v>
      </c>
      <c r="I339" s="116">
        <v>46.56666666666667</v>
      </c>
      <c r="J339" s="116">
        <v>47.13333333333334</v>
      </c>
      <c r="K339" s="115">
        <v>46</v>
      </c>
      <c r="L339" s="115">
        <v>44.65</v>
      </c>
      <c r="M339" s="115">
        <v>87.896469999999994</v>
      </c>
    </row>
    <row r="340" spans="1:13">
      <c r="A340" s="65">
        <v>330</v>
      </c>
      <c r="B340" s="115" t="s">
        <v>1227</v>
      </c>
      <c r="C340" s="118">
        <v>32.6</v>
      </c>
      <c r="D340" s="116">
        <v>32.81666666666667</v>
      </c>
      <c r="E340" s="116">
        <v>32.233333333333341</v>
      </c>
      <c r="F340" s="116">
        <v>31.866666666666674</v>
      </c>
      <c r="G340" s="116">
        <v>31.283333333333346</v>
      </c>
      <c r="H340" s="116">
        <v>33.183333333333337</v>
      </c>
      <c r="I340" s="116">
        <v>33.766666666666666</v>
      </c>
      <c r="J340" s="116">
        <v>34.133333333333333</v>
      </c>
      <c r="K340" s="115">
        <v>33.4</v>
      </c>
      <c r="L340" s="115">
        <v>32.450000000000003</v>
      </c>
      <c r="M340" s="115">
        <v>4.0352699999999997</v>
      </c>
    </row>
    <row r="341" spans="1:13">
      <c r="A341" s="65">
        <v>331</v>
      </c>
      <c r="B341" s="115" t="s">
        <v>1212</v>
      </c>
      <c r="C341" s="118">
        <v>90.95</v>
      </c>
      <c r="D341" s="116">
        <v>92.383333333333326</v>
      </c>
      <c r="E341" s="116">
        <v>88.766666666666652</v>
      </c>
      <c r="F341" s="116">
        <v>86.583333333333329</v>
      </c>
      <c r="G341" s="116">
        <v>82.966666666666654</v>
      </c>
      <c r="H341" s="116">
        <v>94.566666666666649</v>
      </c>
      <c r="I341" s="116">
        <v>98.183333333333323</v>
      </c>
      <c r="J341" s="116">
        <v>100.36666666666665</v>
      </c>
      <c r="K341" s="115">
        <v>96</v>
      </c>
      <c r="L341" s="115">
        <v>90.2</v>
      </c>
      <c r="M341" s="115">
        <v>0.69381000000000004</v>
      </c>
    </row>
    <row r="342" spans="1:13">
      <c r="A342" s="65">
        <v>332</v>
      </c>
      <c r="B342" s="115" t="s">
        <v>1207</v>
      </c>
      <c r="C342" s="118">
        <v>591.54999999999995</v>
      </c>
      <c r="D342" s="116">
        <v>599.2833333333333</v>
      </c>
      <c r="E342" s="116">
        <v>579.06666666666661</v>
      </c>
      <c r="F342" s="116">
        <v>566.58333333333326</v>
      </c>
      <c r="G342" s="116">
        <v>546.36666666666656</v>
      </c>
      <c r="H342" s="116">
        <v>611.76666666666665</v>
      </c>
      <c r="I342" s="116">
        <v>631.98333333333335</v>
      </c>
      <c r="J342" s="116">
        <v>644.4666666666667</v>
      </c>
      <c r="K342" s="115">
        <v>619.5</v>
      </c>
      <c r="L342" s="115">
        <v>586.79999999999995</v>
      </c>
      <c r="M342" s="115">
        <v>0.86887000000000003</v>
      </c>
    </row>
    <row r="343" spans="1:13">
      <c r="A343" s="65">
        <v>333</v>
      </c>
      <c r="B343" s="115" t="s">
        <v>1222</v>
      </c>
      <c r="C343" s="118">
        <v>22.05</v>
      </c>
      <c r="D343" s="116">
        <v>22.183333333333337</v>
      </c>
      <c r="E343" s="116">
        <v>21.466666666666676</v>
      </c>
      <c r="F343" s="116">
        <v>20.88333333333334</v>
      </c>
      <c r="G343" s="116">
        <v>20.166666666666679</v>
      </c>
      <c r="H343" s="116">
        <v>22.766666666666673</v>
      </c>
      <c r="I343" s="116">
        <v>23.483333333333334</v>
      </c>
      <c r="J343" s="116">
        <v>24.06666666666667</v>
      </c>
      <c r="K343" s="115">
        <v>22.9</v>
      </c>
      <c r="L343" s="115">
        <v>21.6</v>
      </c>
      <c r="M343" s="115">
        <v>1.81</v>
      </c>
    </row>
    <row r="344" spans="1:13">
      <c r="A344" s="65">
        <v>334</v>
      </c>
      <c r="B344" s="115" t="s">
        <v>1238</v>
      </c>
      <c r="C344" s="118">
        <v>995</v>
      </c>
      <c r="D344" s="116">
        <v>1009.65</v>
      </c>
      <c r="E344" s="116">
        <v>971.34999999999991</v>
      </c>
      <c r="F344" s="116">
        <v>947.69999999999993</v>
      </c>
      <c r="G344" s="116">
        <v>909.39999999999986</v>
      </c>
      <c r="H344" s="116">
        <v>1033.3</v>
      </c>
      <c r="I344" s="116">
        <v>1071.5999999999999</v>
      </c>
      <c r="J344" s="116">
        <v>1095.25</v>
      </c>
      <c r="K344" s="115">
        <v>1047.95</v>
      </c>
      <c r="L344" s="115">
        <v>986</v>
      </c>
      <c r="M344" s="115">
        <v>0.22295000000000001</v>
      </c>
    </row>
    <row r="345" spans="1:13">
      <c r="A345" s="65">
        <v>335</v>
      </c>
      <c r="B345" s="115" t="s">
        <v>1254</v>
      </c>
      <c r="C345" s="118">
        <v>545.54999999999995</v>
      </c>
      <c r="D345" s="116">
        <v>539.58333333333337</v>
      </c>
      <c r="E345" s="116">
        <v>521.16666666666674</v>
      </c>
      <c r="F345" s="116">
        <v>496.78333333333342</v>
      </c>
      <c r="G345" s="116">
        <v>478.36666666666679</v>
      </c>
      <c r="H345" s="116">
        <v>563.9666666666667</v>
      </c>
      <c r="I345" s="116">
        <v>582.38333333333344</v>
      </c>
      <c r="J345" s="116">
        <v>606.76666666666665</v>
      </c>
      <c r="K345" s="115">
        <v>558</v>
      </c>
      <c r="L345" s="115">
        <v>515.20000000000005</v>
      </c>
      <c r="M345" s="115">
        <v>8.8438599999999994</v>
      </c>
    </row>
    <row r="346" spans="1:13">
      <c r="A346" s="65">
        <v>336</v>
      </c>
      <c r="B346" s="115" t="s">
        <v>122</v>
      </c>
      <c r="C346" s="118">
        <v>143.85</v>
      </c>
      <c r="D346" s="116">
        <v>143.35</v>
      </c>
      <c r="E346" s="116">
        <v>141.89999999999998</v>
      </c>
      <c r="F346" s="116">
        <v>139.94999999999999</v>
      </c>
      <c r="G346" s="116">
        <v>138.49999999999997</v>
      </c>
      <c r="H346" s="116">
        <v>145.29999999999998</v>
      </c>
      <c r="I346" s="116">
        <v>146.74999999999997</v>
      </c>
      <c r="J346" s="116">
        <v>148.69999999999999</v>
      </c>
      <c r="K346" s="115">
        <v>144.80000000000001</v>
      </c>
      <c r="L346" s="115">
        <v>141.4</v>
      </c>
      <c r="M346" s="115">
        <v>280.0478</v>
      </c>
    </row>
    <row r="347" spans="1:13">
      <c r="A347" s="65">
        <v>337</v>
      </c>
      <c r="B347" s="115" t="s">
        <v>202</v>
      </c>
      <c r="C347" s="118">
        <v>155.9</v>
      </c>
      <c r="D347" s="116">
        <v>155.96666666666667</v>
      </c>
      <c r="E347" s="116">
        <v>154.58333333333334</v>
      </c>
      <c r="F347" s="116">
        <v>153.26666666666668</v>
      </c>
      <c r="G347" s="116">
        <v>151.88333333333335</v>
      </c>
      <c r="H347" s="116">
        <v>157.28333333333333</v>
      </c>
      <c r="I347" s="116">
        <v>158.66666666666666</v>
      </c>
      <c r="J347" s="116">
        <v>159.98333333333332</v>
      </c>
      <c r="K347" s="115">
        <v>157.35</v>
      </c>
      <c r="L347" s="115">
        <v>154.65</v>
      </c>
      <c r="M347" s="115">
        <v>39.005240000000001</v>
      </c>
    </row>
    <row r="348" spans="1:13">
      <c r="A348" s="65">
        <v>338</v>
      </c>
      <c r="B348" s="115" t="s">
        <v>1260</v>
      </c>
      <c r="C348" s="118">
        <v>198.1</v>
      </c>
      <c r="D348" s="116">
        <v>198.20000000000002</v>
      </c>
      <c r="E348" s="116">
        <v>194.55000000000004</v>
      </c>
      <c r="F348" s="116">
        <v>191.00000000000003</v>
      </c>
      <c r="G348" s="116">
        <v>187.35000000000005</v>
      </c>
      <c r="H348" s="116">
        <v>201.75000000000003</v>
      </c>
      <c r="I348" s="116">
        <v>205.4</v>
      </c>
      <c r="J348" s="116">
        <v>208.95000000000002</v>
      </c>
      <c r="K348" s="115">
        <v>201.85</v>
      </c>
      <c r="L348" s="115">
        <v>194.65</v>
      </c>
      <c r="M348" s="115">
        <v>4.1585700000000001</v>
      </c>
    </row>
    <row r="349" spans="1:13">
      <c r="A349" s="65">
        <v>339</v>
      </c>
      <c r="B349" s="115" t="s">
        <v>121</v>
      </c>
      <c r="C349" s="118">
        <v>3297.95</v>
      </c>
      <c r="D349" s="116">
        <v>3285.2999999999997</v>
      </c>
      <c r="E349" s="116">
        <v>3255.5499999999993</v>
      </c>
      <c r="F349" s="116">
        <v>3213.1499999999996</v>
      </c>
      <c r="G349" s="116">
        <v>3183.3999999999992</v>
      </c>
      <c r="H349" s="116">
        <v>3327.6999999999994</v>
      </c>
      <c r="I349" s="116">
        <v>3357.4500000000003</v>
      </c>
      <c r="J349" s="116">
        <v>3399.8499999999995</v>
      </c>
      <c r="K349" s="115">
        <v>3315.05</v>
      </c>
      <c r="L349" s="115">
        <v>3242.9</v>
      </c>
      <c r="M349" s="115">
        <v>0.31481999999999999</v>
      </c>
    </row>
    <row r="350" spans="1:13">
      <c r="A350" s="65">
        <v>340</v>
      </c>
      <c r="B350" s="115" t="s">
        <v>309</v>
      </c>
      <c r="C350" s="118">
        <v>96.8</v>
      </c>
      <c r="D350" s="116">
        <v>96.466666666666654</v>
      </c>
      <c r="E350" s="116">
        <v>94.333333333333314</v>
      </c>
      <c r="F350" s="116">
        <v>91.86666666666666</v>
      </c>
      <c r="G350" s="116">
        <v>89.73333333333332</v>
      </c>
      <c r="H350" s="116">
        <v>98.933333333333309</v>
      </c>
      <c r="I350" s="116">
        <v>101.06666666666666</v>
      </c>
      <c r="J350" s="116">
        <v>103.5333333333333</v>
      </c>
      <c r="K350" s="115">
        <v>98.6</v>
      </c>
      <c r="L350" s="115">
        <v>94</v>
      </c>
      <c r="M350" s="115">
        <v>1.20563</v>
      </c>
    </row>
    <row r="351" spans="1:13">
      <c r="A351" s="65">
        <v>341</v>
      </c>
      <c r="B351" s="115" t="s">
        <v>2607</v>
      </c>
      <c r="C351" s="118">
        <v>156</v>
      </c>
      <c r="D351" s="116">
        <v>154.15</v>
      </c>
      <c r="E351" s="116">
        <v>150.85000000000002</v>
      </c>
      <c r="F351" s="116">
        <v>145.70000000000002</v>
      </c>
      <c r="G351" s="116">
        <v>142.40000000000003</v>
      </c>
      <c r="H351" s="116">
        <v>159.30000000000001</v>
      </c>
      <c r="I351" s="116">
        <v>162.60000000000002</v>
      </c>
      <c r="J351" s="116">
        <v>167.75</v>
      </c>
      <c r="K351" s="115">
        <v>157.44999999999999</v>
      </c>
      <c r="L351" s="115">
        <v>149</v>
      </c>
      <c r="M351" s="115">
        <v>1.01976</v>
      </c>
    </row>
    <row r="352" spans="1:13">
      <c r="A352" s="65">
        <v>342</v>
      </c>
      <c r="B352" s="115" t="s">
        <v>123</v>
      </c>
      <c r="C352" s="118">
        <v>73.2</v>
      </c>
      <c r="D352" s="116">
        <v>73.716666666666669</v>
      </c>
      <c r="E352" s="116">
        <v>72.13333333333334</v>
      </c>
      <c r="F352" s="116">
        <v>71.066666666666677</v>
      </c>
      <c r="G352" s="116">
        <v>69.483333333333348</v>
      </c>
      <c r="H352" s="116">
        <v>74.783333333333331</v>
      </c>
      <c r="I352" s="116">
        <v>76.366666666666646</v>
      </c>
      <c r="J352" s="116">
        <v>77.433333333333323</v>
      </c>
      <c r="K352" s="115">
        <v>75.3</v>
      </c>
      <c r="L352" s="115">
        <v>72.650000000000006</v>
      </c>
      <c r="M352" s="115">
        <v>12.641080000000001</v>
      </c>
    </row>
    <row r="353" spans="1:13">
      <c r="A353" s="65">
        <v>343</v>
      </c>
      <c r="B353" s="115" t="s">
        <v>343</v>
      </c>
      <c r="C353" s="118">
        <v>37.65</v>
      </c>
      <c r="D353" s="116">
        <v>38.016666666666659</v>
      </c>
      <c r="E353" s="116">
        <v>36.23333333333332</v>
      </c>
      <c r="F353" s="116">
        <v>34.816666666666663</v>
      </c>
      <c r="G353" s="116">
        <v>33.033333333333324</v>
      </c>
      <c r="H353" s="116">
        <v>39.433333333333316</v>
      </c>
      <c r="I353" s="116">
        <v>41.216666666666661</v>
      </c>
      <c r="J353" s="116">
        <v>42.633333333333312</v>
      </c>
      <c r="K353" s="115">
        <v>39.799999999999997</v>
      </c>
      <c r="L353" s="115">
        <v>36.6</v>
      </c>
      <c r="M353" s="115">
        <v>98.672430000000006</v>
      </c>
    </row>
    <row r="354" spans="1:13">
      <c r="A354" s="65">
        <v>344</v>
      </c>
      <c r="B354" s="115" t="s">
        <v>1308</v>
      </c>
      <c r="C354" s="118">
        <v>1094.8499999999999</v>
      </c>
      <c r="D354" s="116">
        <v>1100.4666666666667</v>
      </c>
      <c r="E354" s="116">
        <v>1081.5333333333333</v>
      </c>
      <c r="F354" s="116">
        <v>1068.2166666666667</v>
      </c>
      <c r="G354" s="116">
        <v>1049.2833333333333</v>
      </c>
      <c r="H354" s="116">
        <v>1113.7833333333333</v>
      </c>
      <c r="I354" s="116">
        <v>1132.7166666666667</v>
      </c>
      <c r="J354" s="116">
        <v>1146.0333333333333</v>
      </c>
      <c r="K354" s="115">
        <v>1119.4000000000001</v>
      </c>
      <c r="L354" s="115">
        <v>1087.1500000000001</v>
      </c>
      <c r="M354" s="115">
        <v>3.2773400000000001</v>
      </c>
    </row>
    <row r="355" spans="1:13">
      <c r="A355" s="65">
        <v>345</v>
      </c>
      <c r="B355" s="115" t="s">
        <v>1879</v>
      </c>
      <c r="C355" s="118">
        <v>702.05</v>
      </c>
      <c r="D355" s="116">
        <v>704.69999999999993</v>
      </c>
      <c r="E355" s="116">
        <v>695.39999999999986</v>
      </c>
      <c r="F355" s="116">
        <v>688.74999999999989</v>
      </c>
      <c r="G355" s="116">
        <v>679.44999999999982</v>
      </c>
      <c r="H355" s="116">
        <v>711.34999999999991</v>
      </c>
      <c r="I355" s="116">
        <v>720.64999999999986</v>
      </c>
      <c r="J355" s="116">
        <v>727.3</v>
      </c>
      <c r="K355" s="115">
        <v>714</v>
      </c>
      <c r="L355" s="115">
        <v>698.05</v>
      </c>
      <c r="M355" s="115">
        <v>0.92442999999999997</v>
      </c>
    </row>
    <row r="356" spans="1:13">
      <c r="A356" s="65">
        <v>346</v>
      </c>
      <c r="B356" s="115" t="s">
        <v>1313</v>
      </c>
      <c r="C356" s="118">
        <v>191.3</v>
      </c>
      <c r="D356" s="116">
        <v>191.25</v>
      </c>
      <c r="E356" s="116">
        <v>189.25</v>
      </c>
      <c r="F356" s="116">
        <v>187.2</v>
      </c>
      <c r="G356" s="116">
        <v>185.2</v>
      </c>
      <c r="H356" s="116">
        <v>193.3</v>
      </c>
      <c r="I356" s="116">
        <v>195.3</v>
      </c>
      <c r="J356" s="116">
        <v>197.35000000000002</v>
      </c>
      <c r="K356" s="115">
        <v>193.25</v>
      </c>
      <c r="L356" s="115">
        <v>189.2</v>
      </c>
      <c r="M356" s="115">
        <v>1.0029600000000001</v>
      </c>
    </row>
    <row r="357" spans="1:13">
      <c r="A357" s="65">
        <v>347</v>
      </c>
      <c r="B357" s="115" t="s">
        <v>128</v>
      </c>
      <c r="C357" s="118">
        <v>59.75</v>
      </c>
      <c r="D357" s="116">
        <v>60.066666666666663</v>
      </c>
      <c r="E357" s="116">
        <v>59.183333333333323</v>
      </c>
      <c r="F357" s="116">
        <v>58.61666666666666</v>
      </c>
      <c r="G357" s="116">
        <v>57.73333333333332</v>
      </c>
      <c r="H357" s="116">
        <v>60.633333333333326</v>
      </c>
      <c r="I357" s="116">
        <v>61.516666666666666</v>
      </c>
      <c r="J357" s="116">
        <v>62.083333333333329</v>
      </c>
      <c r="K357" s="115">
        <v>60.95</v>
      </c>
      <c r="L357" s="115">
        <v>59.5</v>
      </c>
      <c r="M357" s="115">
        <v>3.31101</v>
      </c>
    </row>
    <row r="358" spans="1:13">
      <c r="A358" s="65">
        <v>348</v>
      </c>
      <c r="B358" s="115" t="s">
        <v>1341</v>
      </c>
      <c r="C358" s="118">
        <v>1786.5</v>
      </c>
      <c r="D358" s="116">
        <v>1777.1166666666668</v>
      </c>
      <c r="E358" s="116">
        <v>1753.3833333333337</v>
      </c>
      <c r="F358" s="116">
        <v>1720.2666666666669</v>
      </c>
      <c r="G358" s="116">
        <v>1696.5333333333338</v>
      </c>
      <c r="H358" s="116">
        <v>1810.2333333333336</v>
      </c>
      <c r="I358" s="116">
        <v>1833.9666666666667</v>
      </c>
      <c r="J358" s="116">
        <v>1867.0833333333335</v>
      </c>
      <c r="K358" s="115">
        <v>1800.85</v>
      </c>
      <c r="L358" s="115">
        <v>1744</v>
      </c>
      <c r="M358" s="115">
        <v>6.4359999999999999</v>
      </c>
    </row>
    <row r="359" spans="1:13">
      <c r="A359" s="65">
        <v>349</v>
      </c>
      <c r="B359" s="115" t="s">
        <v>226</v>
      </c>
      <c r="C359" s="118">
        <v>19040.7</v>
      </c>
      <c r="D359" s="116">
        <v>19124.733333333334</v>
      </c>
      <c r="E359" s="116">
        <v>18679.466666666667</v>
      </c>
      <c r="F359" s="116">
        <v>18318.233333333334</v>
      </c>
      <c r="G359" s="116">
        <v>17872.966666666667</v>
      </c>
      <c r="H359" s="116">
        <v>19485.966666666667</v>
      </c>
      <c r="I359" s="116">
        <v>19931.233333333337</v>
      </c>
      <c r="J359" s="116">
        <v>20292.466666666667</v>
      </c>
      <c r="K359" s="115">
        <v>19570</v>
      </c>
      <c r="L359" s="115">
        <v>18763.5</v>
      </c>
      <c r="M359" s="115">
        <v>0.64956999999999998</v>
      </c>
    </row>
    <row r="360" spans="1:13">
      <c r="A360" s="65">
        <v>350</v>
      </c>
      <c r="B360" s="115" t="s">
        <v>1286</v>
      </c>
      <c r="C360" s="118">
        <v>261.14999999999998</v>
      </c>
      <c r="D360" s="116">
        <v>260.21666666666664</v>
      </c>
      <c r="E360" s="116">
        <v>257.33333333333326</v>
      </c>
      <c r="F360" s="116">
        <v>253.51666666666659</v>
      </c>
      <c r="G360" s="116">
        <v>250.63333333333321</v>
      </c>
      <c r="H360" s="116">
        <v>264.0333333333333</v>
      </c>
      <c r="I360" s="116">
        <v>266.91666666666663</v>
      </c>
      <c r="J360" s="116">
        <v>270.73333333333335</v>
      </c>
      <c r="K360" s="115">
        <v>263.10000000000002</v>
      </c>
      <c r="L360" s="115">
        <v>256.39999999999998</v>
      </c>
      <c r="M360" s="115">
        <v>1.3946400000000001</v>
      </c>
    </row>
    <row r="361" spans="1:13">
      <c r="A361" s="65">
        <v>351</v>
      </c>
      <c r="B361" s="115" t="s">
        <v>1294</v>
      </c>
      <c r="C361" s="118">
        <v>562</v>
      </c>
      <c r="D361" s="116">
        <v>568.69999999999993</v>
      </c>
      <c r="E361" s="116">
        <v>553.29999999999984</v>
      </c>
      <c r="F361" s="116">
        <v>544.59999999999991</v>
      </c>
      <c r="G361" s="116">
        <v>529.19999999999982</v>
      </c>
      <c r="H361" s="116">
        <v>577.39999999999986</v>
      </c>
      <c r="I361" s="116">
        <v>592.79999999999995</v>
      </c>
      <c r="J361" s="116">
        <v>601.49999999999989</v>
      </c>
      <c r="K361" s="115">
        <v>584.1</v>
      </c>
      <c r="L361" s="115">
        <v>560</v>
      </c>
      <c r="M361" s="115">
        <v>0.42172999999999999</v>
      </c>
    </row>
    <row r="362" spans="1:13">
      <c r="A362" s="65">
        <v>352</v>
      </c>
      <c r="B362" s="115" t="s">
        <v>124</v>
      </c>
      <c r="C362" s="118">
        <v>232.3</v>
      </c>
      <c r="D362" s="116">
        <v>233.5</v>
      </c>
      <c r="E362" s="116">
        <v>230.45</v>
      </c>
      <c r="F362" s="116">
        <v>228.6</v>
      </c>
      <c r="G362" s="116">
        <v>225.54999999999998</v>
      </c>
      <c r="H362" s="116">
        <v>235.35</v>
      </c>
      <c r="I362" s="116">
        <v>238.4</v>
      </c>
      <c r="J362" s="116">
        <v>240.25</v>
      </c>
      <c r="K362" s="115">
        <v>236.55</v>
      </c>
      <c r="L362" s="115">
        <v>231.65</v>
      </c>
      <c r="M362" s="115">
        <v>36.994520000000001</v>
      </c>
    </row>
    <row r="363" spans="1:13">
      <c r="A363" s="65">
        <v>353</v>
      </c>
      <c r="B363" s="115" t="s">
        <v>1297</v>
      </c>
      <c r="C363" s="118">
        <v>3174.05</v>
      </c>
      <c r="D363" s="116">
        <v>3172.9</v>
      </c>
      <c r="E363" s="116">
        <v>3148.8500000000004</v>
      </c>
      <c r="F363" s="116">
        <v>3123.65</v>
      </c>
      <c r="G363" s="116">
        <v>3099.6000000000004</v>
      </c>
      <c r="H363" s="116">
        <v>3198.1000000000004</v>
      </c>
      <c r="I363" s="116">
        <v>3222.1500000000005</v>
      </c>
      <c r="J363" s="116">
        <v>3247.3500000000004</v>
      </c>
      <c r="K363" s="115">
        <v>3196.95</v>
      </c>
      <c r="L363" s="115">
        <v>3147.7</v>
      </c>
      <c r="M363" s="115">
        <v>0.11828</v>
      </c>
    </row>
    <row r="364" spans="1:13">
      <c r="A364" s="65">
        <v>354</v>
      </c>
      <c r="B364" s="115" t="s">
        <v>1304</v>
      </c>
      <c r="C364" s="118">
        <v>115.3</v>
      </c>
      <c r="D364" s="116">
        <v>114.39999999999999</v>
      </c>
      <c r="E364" s="116">
        <v>113.09999999999998</v>
      </c>
      <c r="F364" s="116">
        <v>110.89999999999999</v>
      </c>
      <c r="G364" s="116">
        <v>109.59999999999998</v>
      </c>
      <c r="H364" s="116">
        <v>116.59999999999998</v>
      </c>
      <c r="I364" s="116">
        <v>117.89999999999999</v>
      </c>
      <c r="J364" s="116">
        <v>120.09999999999998</v>
      </c>
      <c r="K364" s="115">
        <v>115.7</v>
      </c>
      <c r="L364" s="115">
        <v>112.2</v>
      </c>
      <c r="M364" s="115">
        <v>4.2123400000000002</v>
      </c>
    </row>
    <row r="365" spans="1:13">
      <c r="A365" s="65">
        <v>355</v>
      </c>
      <c r="B365" s="115" t="s">
        <v>1305</v>
      </c>
      <c r="C365" s="118">
        <v>690.2</v>
      </c>
      <c r="D365" s="116">
        <v>690.06666666666661</v>
      </c>
      <c r="E365" s="116">
        <v>680.13333333333321</v>
      </c>
      <c r="F365" s="116">
        <v>670.06666666666661</v>
      </c>
      <c r="G365" s="116">
        <v>660.13333333333321</v>
      </c>
      <c r="H365" s="116">
        <v>700.13333333333321</v>
      </c>
      <c r="I365" s="116">
        <v>710.06666666666661</v>
      </c>
      <c r="J365" s="116">
        <v>720.13333333333321</v>
      </c>
      <c r="K365" s="115">
        <v>700</v>
      </c>
      <c r="L365" s="115">
        <v>680</v>
      </c>
      <c r="M365" s="115">
        <v>0.69816999999999996</v>
      </c>
    </row>
    <row r="366" spans="1:13">
      <c r="A366" s="65">
        <v>356</v>
      </c>
      <c r="B366" s="115" t="s">
        <v>203</v>
      </c>
      <c r="C366" s="118">
        <v>1234.55</v>
      </c>
      <c r="D366" s="116">
        <v>1232.9333333333334</v>
      </c>
      <c r="E366" s="116">
        <v>1221.6166666666668</v>
      </c>
      <c r="F366" s="116">
        <v>1208.6833333333334</v>
      </c>
      <c r="G366" s="116">
        <v>1197.3666666666668</v>
      </c>
      <c r="H366" s="116">
        <v>1245.8666666666668</v>
      </c>
      <c r="I366" s="116">
        <v>1257.1833333333334</v>
      </c>
      <c r="J366" s="116">
        <v>1270.1166666666668</v>
      </c>
      <c r="K366" s="115">
        <v>1244.25</v>
      </c>
      <c r="L366" s="115">
        <v>1220</v>
      </c>
      <c r="M366" s="115">
        <v>5.2905300000000004</v>
      </c>
    </row>
    <row r="367" spans="1:13">
      <c r="A367" s="65">
        <v>357</v>
      </c>
      <c r="B367" s="115" t="s">
        <v>204</v>
      </c>
      <c r="C367" s="118">
        <v>1751</v>
      </c>
      <c r="D367" s="116">
        <v>1760.2666666666667</v>
      </c>
      <c r="E367" s="116">
        <v>1716.7333333333333</v>
      </c>
      <c r="F367" s="116">
        <v>1682.4666666666667</v>
      </c>
      <c r="G367" s="116">
        <v>1638.9333333333334</v>
      </c>
      <c r="H367" s="116">
        <v>1794.5333333333333</v>
      </c>
      <c r="I367" s="116">
        <v>1838.0666666666666</v>
      </c>
      <c r="J367" s="116">
        <v>1872.3333333333333</v>
      </c>
      <c r="K367" s="115">
        <v>1803.8</v>
      </c>
      <c r="L367" s="115">
        <v>1726</v>
      </c>
      <c r="M367" s="115">
        <v>11.87078</v>
      </c>
    </row>
    <row r="368" spans="1:13">
      <c r="A368" s="65">
        <v>358</v>
      </c>
      <c r="B368" s="115" t="s">
        <v>125</v>
      </c>
      <c r="C368" s="118">
        <v>112.2</v>
      </c>
      <c r="D368" s="116">
        <v>111.88333333333334</v>
      </c>
      <c r="E368" s="116">
        <v>110.61666666666667</v>
      </c>
      <c r="F368" s="116">
        <v>109.03333333333333</v>
      </c>
      <c r="G368" s="116">
        <v>107.76666666666667</v>
      </c>
      <c r="H368" s="116">
        <v>113.46666666666668</v>
      </c>
      <c r="I368" s="116">
        <v>114.73333333333336</v>
      </c>
      <c r="J368" s="116">
        <v>116.31666666666669</v>
      </c>
      <c r="K368" s="115">
        <v>113.15</v>
      </c>
      <c r="L368" s="115">
        <v>110.3</v>
      </c>
      <c r="M368" s="115">
        <v>139.49637000000001</v>
      </c>
    </row>
    <row r="369" spans="1:13">
      <c r="A369" s="65">
        <v>359</v>
      </c>
      <c r="B369" s="115" t="s">
        <v>127</v>
      </c>
      <c r="C369" s="118">
        <v>213.15</v>
      </c>
      <c r="D369" s="116">
        <v>212.46666666666667</v>
      </c>
      <c r="E369" s="116">
        <v>210.53333333333333</v>
      </c>
      <c r="F369" s="116">
        <v>207.91666666666666</v>
      </c>
      <c r="G369" s="116">
        <v>205.98333333333332</v>
      </c>
      <c r="H369" s="116">
        <v>215.08333333333334</v>
      </c>
      <c r="I369" s="116">
        <v>217.01666666666668</v>
      </c>
      <c r="J369" s="116">
        <v>219.63333333333335</v>
      </c>
      <c r="K369" s="115">
        <v>214.4</v>
      </c>
      <c r="L369" s="115">
        <v>209.85</v>
      </c>
      <c r="M369" s="115">
        <v>157.98250999999999</v>
      </c>
    </row>
    <row r="370" spans="1:13">
      <c r="A370" s="65">
        <v>360</v>
      </c>
      <c r="B370" s="115" t="s">
        <v>1324</v>
      </c>
      <c r="C370" s="118">
        <v>114.65</v>
      </c>
      <c r="D370" s="116">
        <v>116.75</v>
      </c>
      <c r="E370" s="116">
        <v>109.1</v>
      </c>
      <c r="F370" s="116">
        <v>103.55</v>
      </c>
      <c r="G370" s="116">
        <v>95.899999999999991</v>
      </c>
      <c r="H370" s="116">
        <v>122.3</v>
      </c>
      <c r="I370" s="116">
        <v>129.94999999999999</v>
      </c>
      <c r="J370" s="116">
        <v>135.5</v>
      </c>
      <c r="K370" s="115">
        <v>124.4</v>
      </c>
      <c r="L370" s="115">
        <v>111.2</v>
      </c>
      <c r="M370" s="115">
        <v>20.59177</v>
      </c>
    </row>
    <row r="371" spans="1:13">
      <c r="A371" s="65">
        <v>361</v>
      </c>
      <c r="B371" s="115" t="s">
        <v>1334</v>
      </c>
      <c r="C371" s="118">
        <v>268.45</v>
      </c>
      <c r="D371" s="116">
        <v>267.58333333333331</v>
      </c>
      <c r="E371" s="116">
        <v>260.16666666666663</v>
      </c>
      <c r="F371" s="116">
        <v>251.88333333333333</v>
      </c>
      <c r="G371" s="116">
        <v>244.46666666666664</v>
      </c>
      <c r="H371" s="116">
        <v>275.86666666666662</v>
      </c>
      <c r="I371" s="116">
        <v>283.28333333333325</v>
      </c>
      <c r="J371" s="116">
        <v>291.56666666666661</v>
      </c>
      <c r="K371" s="115">
        <v>275</v>
      </c>
      <c r="L371" s="115">
        <v>259.3</v>
      </c>
      <c r="M371" s="115">
        <v>2.9655499999999999</v>
      </c>
    </row>
    <row r="372" spans="1:13">
      <c r="A372" s="65">
        <v>362</v>
      </c>
      <c r="B372" s="115" t="s">
        <v>2523</v>
      </c>
      <c r="C372" s="118">
        <v>92.45</v>
      </c>
      <c r="D372" s="116">
        <v>92.366666666666674</v>
      </c>
      <c r="E372" s="116">
        <v>91.633333333333354</v>
      </c>
      <c r="F372" s="116">
        <v>90.816666666666677</v>
      </c>
      <c r="G372" s="116">
        <v>90.083333333333357</v>
      </c>
      <c r="H372" s="116">
        <v>93.183333333333351</v>
      </c>
      <c r="I372" s="116">
        <v>93.916666666666671</v>
      </c>
      <c r="J372" s="116">
        <v>94.733333333333348</v>
      </c>
      <c r="K372" s="115">
        <v>93.1</v>
      </c>
      <c r="L372" s="115">
        <v>91.55</v>
      </c>
      <c r="M372" s="115">
        <v>1.4246300000000001</v>
      </c>
    </row>
    <row r="373" spans="1:13">
      <c r="A373" s="65">
        <v>363</v>
      </c>
      <c r="B373" s="115" t="s">
        <v>205</v>
      </c>
      <c r="C373" s="118">
        <v>10692.05</v>
      </c>
      <c r="D373" s="116">
        <v>10628.633333333333</v>
      </c>
      <c r="E373" s="116">
        <v>10557.266666666666</v>
      </c>
      <c r="F373" s="116">
        <v>10422.483333333334</v>
      </c>
      <c r="G373" s="116">
        <v>10351.116666666667</v>
      </c>
      <c r="H373" s="116">
        <v>10763.416666666666</v>
      </c>
      <c r="I373" s="116">
        <v>10834.783333333331</v>
      </c>
      <c r="J373" s="116">
        <v>10969.566666666666</v>
      </c>
      <c r="K373" s="115">
        <v>10700</v>
      </c>
      <c r="L373" s="115">
        <v>10493.85</v>
      </c>
      <c r="M373" s="115">
        <v>1.0840000000000001E-2</v>
      </c>
    </row>
    <row r="374" spans="1:13">
      <c r="A374" s="65">
        <v>364</v>
      </c>
      <c r="B374" s="115" t="s">
        <v>126</v>
      </c>
      <c r="C374" s="118">
        <v>66.05</v>
      </c>
      <c r="D374" s="116">
        <v>66.88333333333334</v>
      </c>
      <c r="E374" s="116">
        <v>64.76666666666668</v>
      </c>
      <c r="F374" s="116">
        <v>63.483333333333334</v>
      </c>
      <c r="G374" s="116">
        <v>61.366666666666674</v>
      </c>
      <c r="H374" s="116">
        <v>68.166666666666686</v>
      </c>
      <c r="I374" s="116">
        <v>70.283333333333331</v>
      </c>
      <c r="J374" s="116">
        <v>71.566666666666691</v>
      </c>
      <c r="K374" s="115">
        <v>69</v>
      </c>
      <c r="L374" s="115">
        <v>65.599999999999994</v>
      </c>
      <c r="M374" s="115">
        <v>258.00387000000001</v>
      </c>
    </row>
    <row r="375" spans="1:13">
      <c r="A375" s="65">
        <v>365</v>
      </c>
      <c r="B375" s="115" t="s">
        <v>1813</v>
      </c>
      <c r="C375" s="118">
        <v>445.8</v>
      </c>
      <c r="D375" s="116">
        <v>448.2833333333333</v>
      </c>
      <c r="E375" s="116">
        <v>438.56666666666661</v>
      </c>
      <c r="F375" s="116">
        <v>431.33333333333331</v>
      </c>
      <c r="G375" s="116">
        <v>421.61666666666662</v>
      </c>
      <c r="H375" s="116">
        <v>455.51666666666659</v>
      </c>
      <c r="I375" s="116">
        <v>465.23333333333329</v>
      </c>
      <c r="J375" s="116">
        <v>472.46666666666658</v>
      </c>
      <c r="K375" s="115">
        <v>458</v>
      </c>
      <c r="L375" s="115">
        <v>441.05</v>
      </c>
      <c r="M375" s="115">
        <v>1.9818100000000001</v>
      </c>
    </row>
    <row r="376" spans="1:13">
      <c r="A376" s="65">
        <v>366</v>
      </c>
      <c r="B376" s="115" t="s">
        <v>1843</v>
      </c>
      <c r="C376" s="118">
        <v>454.95</v>
      </c>
      <c r="D376" s="116">
        <v>454.2833333333333</v>
      </c>
      <c r="E376" s="116">
        <v>445.01666666666659</v>
      </c>
      <c r="F376" s="116">
        <v>435.08333333333331</v>
      </c>
      <c r="G376" s="116">
        <v>425.81666666666661</v>
      </c>
      <c r="H376" s="116">
        <v>464.21666666666658</v>
      </c>
      <c r="I376" s="116">
        <v>473.48333333333323</v>
      </c>
      <c r="J376" s="116">
        <v>483.41666666666657</v>
      </c>
      <c r="K376" s="115">
        <v>463.55</v>
      </c>
      <c r="L376" s="115">
        <v>444.35</v>
      </c>
      <c r="M376" s="115">
        <v>88.011610000000005</v>
      </c>
    </row>
    <row r="377" spans="1:13">
      <c r="A377" s="65">
        <v>367</v>
      </c>
      <c r="B377" s="115" t="s">
        <v>130</v>
      </c>
      <c r="C377" s="118">
        <v>146.5</v>
      </c>
      <c r="D377" s="116">
        <v>145.54999999999998</v>
      </c>
      <c r="E377" s="116">
        <v>144.14999999999998</v>
      </c>
      <c r="F377" s="116">
        <v>141.79999999999998</v>
      </c>
      <c r="G377" s="116">
        <v>140.39999999999998</v>
      </c>
      <c r="H377" s="116">
        <v>147.89999999999998</v>
      </c>
      <c r="I377" s="116">
        <v>149.30000000000001</v>
      </c>
      <c r="J377" s="116">
        <v>151.64999999999998</v>
      </c>
      <c r="K377" s="115">
        <v>146.94999999999999</v>
      </c>
      <c r="L377" s="115">
        <v>143.19999999999999</v>
      </c>
      <c r="M377" s="115">
        <v>58.438310000000001</v>
      </c>
    </row>
    <row r="378" spans="1:13">
      <c r="A378" s="65">
        <v>368</v>
      </c>
      <c r="B378" s="115" t="s">
        <v>2710</v>
      </c>
      <c r="C378" s="118">
        <v>303.35000000000002</v>
      </c>
      <c r="D378" s="116">
        <v>299.70000000000005</v>
      </c>
      <c r="E378" s="116">
        <v>294.60000000000008</v>
      </c>
      <c r="F378" s="116">
        <v>285.85000000000002</v>
      </c>
      <c r="G378" s="116">
        <v>280.75000000000006</v>
      </c>
      <c r="H378" s="116">
        <v>308.4500000000001</v>
      </c>
      <c r="I378" s="116">
        <v>313.55</v>
      </c>
      <c r="J378" s="116">
        <v>322.30000000000013</v>
      </c>
      <c r="K378" s="115">
        <v>304.8</v>
      </c>
      <c r="L378" s="115">
        <v>290.95</v>
      </c>
      <c r="M378" s="115">
        <v>3.5807600000000002</v>
      </c>
    </row>
    <row r="379" spans="1:13">
      <c r="A379" s="65">
        <v>369</v>
      </c>
      <c r="B379" s="115" t="s">
        <v>1342</v>
      </c>
      <c r="C379" s="118">
        <v>303.75</v>
      </c>
      <c r="D379" s="116">
        <v>302.3</v>
      </c>
      <c r="E379" s="116">
        <v>294.8</v>
      </c>
      <c r="F379" s="116">
        <v>285.85000000000002</v>
      </c>
      <c r="G379" s="116">
        <v>278.35000000000002</v>
      </c>
      <c r="H379" s="116">
        <v>311.25</v>
      </c>
      <c r="I379" s="116">
        <v>318.75</v>
      </c>
      <c r="J379" s="116">
        <v>327.7</v>
      </c>
      <c r="K379" s="115">
        <v>309.8</v>
      </c>
      <c r="L379" s="115">
        <v>293.35000000000002</v>
      </c>
      <c r="M379" s="115">
        <v>4.0795899999999996</v>
      </c>
    </row>
    <row r="380" spans="1:13">
      <c r="A380" s="65">
        <v>370</v>
      </c>
      <c r="B380" s="115" t="s">
        <v>1344</v>
      </c>
      <c r="C380" s="118">
        <v>89.55</v>
      </c>
      <c r="D380" s="116">
        <v>89.566666666666663</v>
      </c>
      <c r="E380" s="116">
        <v>88.48333333333332</v>
      </c>
      <c r="F380" s="116">
        <v>87.416666666666657</v>
      </c>
      <c r="G380" s="116">
        <v>86.333333333333314</v>
      </c>
      <c r="H380" s="116">
        <v>90.633333333333326</v>
      </c>
      <c r="I380" s="116">
        <v>91.716666666666669</v>
      </c>
      <c r="J380" s="116">
        <v>92.783333333333331</v>
      </c>
      <c r="K380" s="115">
        <v>90.65</v>
      </c>
      <c r="L380" s="115">
        <v>88.5</v>
      </c>
      <c r="M380" s="115">
        <v>3.6894499999999999</v>
      </c>
    </row>
    <row r="381" spans="1:13">
      <c r="A381" s="65">
        <v>371</v>
      </c>
      <c r="B381" s="115" t="s">
        <v>1346</v>
      </c>
      <c r="C381" s="118">
        <v>711.35</v>
      </c>
      <c r="D381" s="116">
        <v>704.56666666666661</v>
      </c>
      <c r="E381" s="116">
        <v>691.53333333333319</v>
      </c>
      <c r="F381" s="116">
        <v>671.71666666666658</v>
      </c>
      <c r="G381" s="116">
        <v>658.68333333333317</v>
      </c>
      <c r="H381" s="116">
        <v>724.38333333333321</v>
      </c>
      <c r="I381" s="116">
        <v>737.41666666666652</v>
      </c>
      <c r="J381" s="116">
        <v>757.23333333333323</v>
      </c>
      <c r="K381" s="115">
        <v>717.6</v>
      </c>
      <c r="L381" s="115">
        <v>684.75</v>
      </c>
      <c r="M381" s="115">
        <v>2.3119800000000001</v>
      </c>
    </row>
    <row r="382" spans="1:13">
      <c r="A382" s="65">
        <v>372</v>
      </c>
      <c r="B382" s="115" t="s">
        <v>1348</v>
      </c>
      <c r="C382" s="118">
        <v>157.75</v>
      </c>
      <c r="D382" s="116">
        <v>158.43333333333334</v>
      </c>
      <c r="E382" s="116">
        <v>156.36666666666667</v>
      </c>
      <c r="F382" s="116">
        <v>154.98333333333335</v>
      </c>
      <c r="G382" s="116">
        <v>152.91666666666669</v>
      </c>
      <c r="H382" s="116">
        <v>159.81666666666666</v>
      </c>
      <c r="I382" s="116">
        <v>161.88333333333333</v>
      </c>
      <c r="J382" s="116">
        <v>163.26666666666665</v>
      </c>
      <c r="K382" s="115">
        <v>160.5</v>
      </c>
      <c r="L382" s="115">
        <v>157.05000000000001</v>
      </c>
      <c r="M382" s="115">
        <v>0.84968999999999995</v>
      </c>
    </row>
    <row r="383" spans="1:13">
      <c r="A383" s="65">
        <v>373</v>
      </c>
      <c r="B383" s="115" t="s">
        <v>1385</v>
      </c>
      <c r="C383" s="118">
        <v>467.1</v>
      </c>
      <c r="D383" s="116">
        <v>464.36666666666662</v>
      </c>
      <c r="E383" s="116">
        <v>459.73333333333323</v>
      </c>
      <c r="F383" s="116">
        <v>452.36666666666662</v>
      </c>
      <c r="G383" s="116">
        <v>447.73333333333323</v>
      </c>
      <c r="H383" s="116">
        <v>471.73333333333323</v>
      </c>
      <c r="I383" s="116">
        <v>476.36666666666656</v>
      </c>
      <c r="J383" s="116">
        <v>483.73333333333323</v>
      </c>
      <c r="K383" s="115">
        <v>469</v>
      </c>
      <c r="L383" s="115">
        <v>457</v>
      </c>
      <c r="M383" s="115">
        <v>4.5199999999999997E-2</v>
      </c>
    </row>
    <row r="384" spans="1:13">
      <c r="A384" s="65">
        <v>374</v>
      </c>
      <c r="B384" s="115" t="s">
        <v>1367</v>
      </c>
      <c r="C384" s="118">
        <v>53.25</v>
      </c>
      <c r="D384" s="116">
        <v>53.666666666666664</v>
      </c>
      <c r="E384" s="116">
        <v>52.583333333333329</v>
      </c>
      <c r="F384" s="116">
        <v>51.916666666666664</v>
      </c>
      <c r="G384" s="116">
        <v>50.833333333333329</v>
      </c>
      <c r="H384" s="116">
        <v>54.333333333333329</v>
      </c>
      <c r="I384" s="116">
        <v>55.416666666666657</v>
      </c>
      <c r="J384" s="116">
        <v>56.083333333333329</v>
      </c>
      <c r="K384" s="115">
        <v>54.75</v>
      </c>
      <c r="L384" s="115">
        <v>53</v>
      </c>
      <c r="M384" s="115">
        <v>7.4309500000000002</v>
      </c>
    </row>
    <row r="385" spans="1:13">
      <c r="A385" s="65">
        <v>375</v>
      </c>
      <c r="B385" s="115" t="s">
        <v>1363</v>
      </c>
      <c r="C385" s="118">
        <v>664.1</v>
      </c>
      <c r="D385" s="116">
        <v>661.21666666666658</v>
      </c>
      <c r="E385" s="116">
        <v>649.18333333333317</v>
      </c>
      <c r="F385" s="116">
        <v>634.26666666666654</v>
      </c>
      <c r="G385" s="116">
        <v>622.23333333333312</v>
      </c>
      <c r="H385" s="116">
        <v>676.13333333333321</v>
      </c>
      <c r="I385" s="116">
        <v>688.16666666666674</v>
      </c>
      <c r="J385" s="116">
        <v>703.08333333333326</v>
      </c>
      <c r="K385" s="115">
        <v>673.25</v>
      </c>
      <c r="L385" s="115">
        <v>646.29999999999995</v>
      </c>
      <c r="M385" s="115">
        <v>7.7110099999999999</v>
      </c>
    </row>
    <row r="386" spans="1:13">
      <c r="A386" s="65">
        <v>376</v>
      </c>
      <c r="B386" s="115" t="s">
        <v>1369</v>
      </c>
      <c r="C386" s="118">
        <v>107.7</v>
      </c>
      <c r="D386" s="116">
        <v>108.40000000000002</v>
      </c>
      <c r="E386" s="116">
        <v>105.70000000000005</v>
      </c>
      <c r="F386" s="116">
        <v>103.70000000000003</v>
      </c>
      <c r="G386" s="116">
        <v>101.00000000000006</v>
      </c>
      <c r="H386" s="116">
        <v>110.40000000000003</v>
      </c>
      <c r="I386" s="116">
        <v>113.1</v>
      </c>
      <c r="J386" s="116">
        <v>115.10000000000002</v>
      </c>
      <c r="K386" s="115">
        <v>111.1</v>
      </c>
      <c r="L386" s="115">
        <v>106.4</v>
      </c>
      <c r="M386" s="115">
        <v>1.0546199999999999</v>
      </c>
    </row>
    <row r="387" spans="1:13">
      <c r="A387" s="65">
        <v>377</v>
      </c>
      <c r="B387" s="115" t="s">
        <v>1371</v>
      </c>
      <c r="C387" s="118">
        <v>403.75</v>
      </c>
      <c r="D387" s="116">
        <v>403.65000000000003</v>
      </c>
      <c r="E387" s="116">
        <v>401.10000000000008</v>
      </c>
      <c r="F387" s="116">
        <v>398.45000000000005</v>
      </c>
      <c r="G387" s="116">
        <v>395.90000000000009</v>
      </c>
      <c r="H387" s="116">
        <v>406.30000000000007</v>
      </c>
      <c r="I387" s="116">
        <v>408.85</v>
      </c>
      <c r="J387" s="116">
        <v>411.50000000000006</v>
      </c>
      <c r="K387" s="115">
        <v>406.2</v>
      </c>
      <c r="L387" s="115">
        <v>401</v>
      </c>
      <c r="M387" s="115">
        <v>3.4497100000000001</v>
      </c>
    </row>
    <row r="388" spans="1:13">
      <c r="A388" s="65">
        <v>378</v>
      </c>
      <c r="B388" s="115" t="s">
        <v>131</v>
      </c>
      <c r="C388" s="118">
        <v>50.1</v>
      </c>
      <c r="D388" s="116">
        <v>51.533333333333331</v>
      </c>
      <c r="E388" s="116">
        <v>48.216666666666661</v>
      </c>
      <c r="F388" s="116">
        <v>46.333333333333329</v>
      </c>
      <c r="G388" s="116">
        <v>43.016666666666659</v>
      </c>
      <c r="H388" s="116">
        <v>53.416666666666664</v>
      </c>
      <c r="I388" s="116">
        <v>56.733333333333327</v>
      </c>
      <c r="J388" s="116">
        <v>58.616666666666667</v>
      </c>
      <c r="K388" s="115">
        <v>54.85</v>
      </c>
      <c r="L388" s="115">
        <v>49.65</v>
      </c>
      <c r="M388" s="115">
        <v>335.85633000000001</v>
      </c>
    </row>
    <row r="389" spans="1:13">
      <c r="A389" s="65">
        <v>379</v>
      </c>
      <c r="B389" s="115" t="s">
        <v>129</v>
      </c>
      <c r="C389" s="118">
        <v>1.65</v>
      </c>
      <c r="D389" s="116">
        <v>1.6499999999999997</v>
      </c>
      <c r="E389" s="116">
        <v>1.6499999999999995</v>
      </c>
      <c r="F389" s="116">
        <v>1.6499999999999997</v>
      </c>
      <c r="G389" s="116">
        <v>1.6499999999999995</v>
      </c>
      <c r="H389" s="116">
        <v>1.6499999999999995</v>
      </c>
      <c r="I389" s="116">
        <v>1.65</v>
      </c>
      <c r="J389" s="116">
        <v>1.6499999999999995</v>
      </c>
      <c r="K389" s="115">
        <v>1.65</v>
      </c>
      <c r="L389" s="115">
        <v>1.65</v>
      </c>
      <c r="M389" s="115">
        <v>13.66367</v>
      </c>
    </row>
    <row r="390" spans="1:13">
      <c r="A390" s="65">
        <v>380</v>
      </c>
      <c r="B390" s="115" t="s">
        <v>2156</v>
      </c>
      <c r="C390" s="118">
        <v>10.15</v>
      </c>
      <c r="D390" s="116">
        <v>10.3</v>
      </c>
      <c r="E390" s="116">
        <v>9.9000000000000021</v>
      </c>
      <c r="F390" s="116">
        <v>9.6500000000000021</v>
      </c>
      <c r="G390" s="116">
        <v>9.2500000000000036</v>
      </c>
      <c r="H390" s="116">
        <v>10.55</v>
      </c>
      <c r="I390" s="116">
        <v>10.95</v>
      </c>
      <c r="J390" s="116">
        <v>11.2</v>
      </c>
      <c r="K390" s="115">
        <v>10.7</v>
      </c>
      <c r="L390" s="115">
        <v>10.050000000000001</v>
      </c>
      <c r="M390" s="115">
        <v>2.4292400000000001</v>
      </c>
    </row>
    <row r="391" spans="1:13">
      <c r="A391" s="65">
        <v>381</v>
      </c>
      <c r="B391" s="115" t="s">
        <v>132</v>
      </c>
      <c r="C391" s="118">
        <v>1231.5</v>
      </c>
      <c r="D391" s="116">
        <v>1242.5166666666667</v>
      </c>
      <c r="E391" s="116">
        <v>1215.9833333333333</v>
      </c>
      <c r="F391" s="116">
        <v>1200.4666666666667</v>
      </c>
      <c r="G391" s="116">
        <v>1173.9333333333334</v>
      </c>
      <c r="H391" s="116">
        <v>1258.0333333333333</v>
      </c>
      <c r="I391" s="116">
        <v>1284.5666666666666</v>
      </c>
      <c r="J391" s="116">
        <v>1300.0833333333333</v>
      </c>
      <c r="K391" s="115">
        <v>1269.05</v>
      </c>
      <c r="L391" s="115">
        <v>1227</v>
      </c>
      <c r="M391" s="115">
        <v>99.685450000000003</v>
      </c>
    </row>
    <row r="392" spans="1:13">
      <c r="A392" s="65">
        <v>382</v>
      </c>
      <c r="B392" s="115" t="s">
        <v>133</v>
      </c>
      <c r="C392" s="118">
        <v>47.15</v>
      </c>
      <c r="D392" s="116">
        <v>47.466666666666661</v>
      </c>
      <c r="E392" s="116">
        <v>43.98333333333332</v>
      </c>
      <c r="F392" s="116">
        <v>40.816666666666656</v>
      </c>
      <c r="G392" s="116">
        <v>37.333333333333314</v>
      </c>
      <c r="H392" s="116">
        <v>50.633333333333326</v>
      </c>
      <c r="I392" s="116">
        <v>54.11666666666666</v>
      </c>
      <c r="J392" s="116">
        <v>57.283333333333331</v>
      </c>
      <c r="K392" s="115">
        <v>50.95</v>
      </c>
      <c r="L392" s="115">
        <v>44.3</v>
      </c>
      <c r="M392" s="115">
        <v>511.18466999999998</v>
      </c>
    </row>
    <row r="393" spans="1:13">
      <c r="A393" s="65">
        <v>383</v>
      </c>
      <c r="B393" s="115" t="s">
        <v>2191</v>
      </c>
      <c r="C393" s="118">
        <v>227.25</v>
      </c>
      <c r="D393" s="116">
        <v>227.35</v>
      </c>
      <c r="E393" s="116">
        <v>227</v>
      </c>
      <c r="F393" s="116">
        <v>226.75</v>
      </c>
      <c r="G393" s="116">
        <v>226.4</v>
      </c>
      <c r="H393" s="116">
        <v>227.6</v>
      </c>
      <c r="I393" s="116">
        <v>227.94999999999996</v>
      </c>
      <c r="J393" s="116">
        <v>228.2</v>
      </c>
      <c r="K393" s="115">
        <v>227.7</v>
      </c>
      <c r="L393" s="115">
        <v>227.1</v>
      </c>
      <c r="M393" s="115">
        <v>2.8222399999999999</v>
      </c>
    </row>
    <row r="394" spans="1:13">
      <c r="A394" s="65">
        <v>384</v>
      </c>
      <c r="B394" s="115" t="s">
        <v>134</v>
      </c>
      <c r="C394" s="118">
        <v>3.6</v>
      </c>
      <c r="D394" s="116">
        <v>3.6333333333333329</v>
      </c>
      <c r="E394" s="116">
        <v>3.5166666666666657</v>
      </c>
      <c r="F394" s="116">
        <v>3.4333333333333327</v>
      </c>
      <c r="G394" s="116">
        <v>3.3166666666666655</v>
      </c>
      <c r="H394" s="116">
        <v>3.7166666666666659</v>
      </c>
      <c r="I394" s="116">
        <v>3.833333333333333</v>
      </c>
      <c r="J394" s="116">
        <v>3.9166666666666661</v>
      </c>
      <c r="K394" s="115">
        <v>3.75</v>
      </c>
      <c r="L394" s="115">
        <v>3.55</v>
      </c>
      <c r="M394" s="115">
        <v>142.54685000000001</v>
      </c>
    </row>
    <row r="395" spans="1:13">
      <c r="A395" s="65">
        <v>385</v>
      </c>
      <c r="B395" s="115" t="s">
        <v>1380</v>
      </c>
      <c r="C395" s="118">
        <v>318.35000000000002</v>
      </c>
      <c r="D395" s="116">
        <v>320.95</v>
      </c>
      <c r="E395" s="116">
        <v>313.14999999999998</v>
      </c>
      <c r="F395" s="116">
        <v>307.95</v>
      </c>
      <c r="G395" s="116">
        <v>300.14999999999998</v>
      </c>
      <c r="H395" s="116">
        <v>326.14999999999998</v>
      </c>
      <c r="I395" s="116">
        <v>333.95000000000005</v>
      </c>
      <c r="J395" s="116">
        <v>339.15</v>
      </c>
      <c r="K395" s="115">
        <v>328.75</v>
      </c>
      <c r="L395" s="115">
        <v>315.75</v>
      </c>
      <c r="M395" s="115">
        <v>0.35785</v>
      </c>
    </row>
    <row r="396" spans="1:13">
      <c r="A396" s="65">
        <v>386</v>
      </c>
      <c r="B396" s="115" t="s">
        <v>1410</v>
      </c>
      <c r="C396" s="118">
        <v>203</v>
      </c>
      <c r="D396" s="116">
        <v>204.9</v>
      </c>
      <c r="E396" s="116">
        <v>200.10000000000002</v>
      </c>
      <c r="F396" s="116">
        <v>197.20000000000002</v>
      </c>
      <c r="G396" s="116">
        <v>192.40000000000003</v>
      </c>
      <c r="H396" s="116">
        <v>207.8</v>
      </c>
      <c r="I396" s="116">
        <v>212.60000000000002</v>
      </c>
      <c r="J396" s="116">
        <v>215.5</v>
      </c>
      <c r="K396" s="115">
        <v>209.7</v>
      </c>
      <c r="L396" s="115">
        <v>202</v>
      </c>
      <c r="M396" s="115">
        <v>0.19492000000000001</v>
      </c>
    </row>
    <row r="397" spans="1:13">
      <c r="A397" s="65">
        <v>387</v>
      </c>
      <c r="B397" s="115" t="s">
        <v>1470</v>
      </c>
      <c r="C397" s="118">
        <v>126.1</v>
      </c>
      <c r="D397" s="116">
        <v>126.69999999999999</v>
      </c>
      <c r="E397" s="116">
        <v>124.44999999999999</v>
      </c>
      <c r="F397" s="116">
        <v>122.8</v>
      </c>
      <c r="G397" s="116">
        <v>120.55</v>
      </c>
      <c r="H397" s="116">
        <v>128.34999999999997</v>
      </c>
      <c r="I397" s="116">
        <v>130.59999999999997</v>
      </c>
      <c r="J397" s="116">
        <v>132.24999999999997</v>
      </c>
      <c r="K397" s="115">
        <v>128.94999999999999</v>
      </c>
      <c r="L397" s="115">
        <v>125.05</v>
      </c>
      <c r="M397" s="115">
        <v>0.10698000000000001</v>
      </c>
    </row>
    <row r="398" spans="1:13">
      <c r="A398" s="65">
        <v>388</v>
      </c>
      <c r="B398" s="115" t="s">
        <v>2150</v>
      </c>
      <c r="C398" s="118">
        <v>797.4</v>
      </c>
      <c r="D398" s="116">
        <v>788.81666666666661</v>
      </c>
      <c r="E398" s="116">
        <v>777.63333333333321</v>
      </c>
      <c r="F398" s="116">
        <v>757.86666666666656</v>
      </c>
      <c r="G398" s="116">
        <v>746.68333333333317</v>
      </c>
      <c r="H398" s="116">
        <v>808.58333333333326</v>
      </c>
      <c r="I398" s="116">
        <v>819.76666666666665</v>
      </c>
      <c r="J398" s="116">
        <v>839.5333333333333</v>
      </c>
      <c r="K398" s="115">
        <v>800</v>
      </c>
      <c r="L398" s="115">
        <v>769.05</v>
      </c>
      <c r="M398" s="115">
        <v>8.923</v>
      </c>
    </row>
    <row r="399" spans="1:13">
      <c r="A399" s="65">
        <v>389</v>
      </c>
      <c r="B399" s="115" t="s">
        <v>1495</v>
      </c>
      <c r="C399" s="118">
        <v>24</v>
      </c>
      <c r="D399" s="116">
        <v>24.100000000000005</v>
      </c>
      <c r="E399" s="116">
        <v>23.500000000000011</v>
      </c>
      <c r="F399" s="116">
        <v>23.000000000000007</v>
      </c>
      <c r="G399" s="116">
        <v>22.400000000000013</v>
      </c>
      <c r="H399" s="116">
        <v>24.600000000000009</v>
      </c>
      <c r="I399" s="116">
        <v>25.200000000000003</v>
      </c>
      <c r="J399" s="116">
        <v>25.700000000000006</v>
      </c>
      <c r="K399" s="115">
        <v>24.7</v>
      </c>
      <c r="L399" s="115">
        <v>23.6</v>
      </c>
      <c r="M399" s="115">
        <v>33.538460000000001</v>
      </c>
    </row>
    <row r="400" spans="1:13">
      <c r="A400" s="65">
        <v>390</v>
      </c>
      <c r="B400" s="115" t="s">
        <v>1497</v>
      </c>
      <c r="C400" s="118">
        <v>1865.55</v>
      </c>
      <c r="D400" s="116">
        <v>1879.8500000000001</v>
      </c>
      <c r="E400" s="116">
        <v>1849.7000000000003</v>
      </c>
      <c r="F400" s="116">
        <v>1833.8500000000001</v>
      </c>
      <c r="G400" s="116">
        <v>1803.7000000000003</v>
      </c>
      <c r="H400" s="116">
        <v>1895.7000000000003</v>
      </c>
      <c r="I400" s="116">
        <v>1925.8500000000004</v>
      </c>
      <c r="J400" s="116">
        <v>1941.7000000000003</v>
      </c>
      <c r="K400" s="115">
        <v>1910</v>
      </c>
      <c r="L400" s="115">
        <v>1864</v>
      </c>
      <c r="M400" s="115">
        <v>1.0661499999999999</v>
      </c>
    </row>
    <row r="401" spans="1:13">
      <c r="A401" s="65">
        <v>391</v>
      </c>
      <c r="B401" s="115" t="s">
        <v>1520</v>
      </c>
      <c r="C401" s="118">
        <v>15.4</v>
      </c>
      <c r="D401" s="116">
        <v>15.566666666666668</v>
      </c>
      <c r="E401" s="116">
        <v>15.033333333333335</v>
      </c>
      <c r="F401" s="116">
        <v>14.666666666666666</v>
      </c>
      <c r="G401" s="116">
        <v>14.133333333333333</v>
      </c>
      <c r="H401" s="116">
        <v>15.933333333333337</v>
      </c>
      <c r="I401" s="116">
        <v>16.466666666666672</v>
      </c>
      <c r="J401" s="116">
        <v>16.833333333333339</v>
      </c>
      <c r="K401" s="115">
        <v>16.100000000000001</v>
      </c>
      <c r="L401" s="115">
        <v>15.2</v>
      </c>
      <c r="M401" s="115">
        <v>2.4058700000000002</v>
      </c>
    </row>
    <row r="402" spans="1:13">
      <c r="A402" s="65">
        <v>392</v>
      </c>
      <c r="B402" s="115" t="s">
        <v>225</v>
      </c>
      <c r="C402" s="118">
        <v>2655.4</v>
      </c>
      <c r="D402" s="116">
        <v>2665.5</v>
      </c>
      <c r="E402" s="116">
        <v>2631</v>
      </c>
      <c r="F402" s="116">
        <v>2606.6</v>
      </c>
      <c r="G402" s="116">
        <v>2572.1</v>
      </c>
      <c r="H402" s="116">
        <v>2689.9</v>
      </c>
      <c r="I402" s="116">
        <v>2724.4</v>
      </c>
      <c r="J402" s="116">
        <v>2748.8</v>
      </c>
      <c r="K402" s="115">
        <v>2700</v>
      </c>
      <c r="L402" s="115">
        <v>2641.1</v>
      </c>
      <c r="M402" s="115">
        <v>1.3234600000000001</v>
      </c>
    </row>
    <row r="403" spans="1:13">
      <c r="A403" s="65">
        <v>393</v>
      </c>
      <c r="B403" s="115" t="s">
        <v>1414</v>
      </c>
      <c r="C403" s="118">
        <v>165.35</v>
      </c>
      <c r="D403" s="116">
        <v>167.63333333333335</v>
      </c>
      <c r="E403" s="116">
        <v>158.26666666666671</v>
      </c>
      <c r="F403" s="116">
        <v>151.18333333333337</v>
      </c>
      <c r="G403" s="116">
        <v>141.81666666666672</v>
      </c>
      <c r="H403" s="116">
        <v>174.7166666666667</v>
      </c>
      <c r="I403" s="116">
        <v>184.08333333333331</v>
      </c>
      <c r="J403" s="116">
        <v>191.16666666666669</v>
      </c>
      <c r="K403" s="115">
        <v>177</v>
      </c>
      <c r="L403" s="115">
        <v>160.55000000000001</v>
      </c>
      <c r="M403" s="115">
        <v>6.7153799999999997</v>
      </c>
    </row>
    <row r="404" spans="1:13">
      <c r="A404" s="65">
        <v>394</v>
      </c>
      <c r="B404" s="115" t="s">
        <v>206</v>
      </c>
      <c r="C404" s="118">
        <v>6200.7</v>
      </c>
      <c r="D404" s="116">
        <v>6141.9000000000005</v>
      </c>
      <c r="E404" s="116">
        <v>6063.8000000000011</v>
      </c>
      <c r="F404" s="116">
        <v>5926.9000000000005</v>
      </c>
      <c r="G404" s="116">
        <v>5848.8000000000011</v>
      </c>
      <c r="H404" s="116">
        <v>6278.8000000000011</v>
      </c>
      <c r="I404" s="116">
        <v>6356.9000000000015</v>
      </c>
      <c r="J404" s="116">
        <v>6493.8000000000011</v>
      </c>
      <c r="K404" s="115">
        <v>6220</v>
      </c>
      <c r="L404" s="115">
        <v>6005</v>
      </c>
      <c r="M404" s="115">
        <v>0.41027000000000002</v>
      </c>
    </row>
    <row r="405" spans="1:13">
      <c r="A405" s="65">
        <v>395</v>
      </c>
      <c r="B405" s="115" t="s">
        <v>2065</v>
      </c>
      <c r="C405" s="118">
        <v>4020.7</v>
      </c>
      <c r="D405" s="116">
        <v>4042.2000000000003</v>
      </c>
      <c r="E405" s="116">
        <v>3954.4000000000005</v>
      </c>
      <c r="F405" s="116">
        <v>3888.1000000000004</v>
      </c>
      <c r="G405" s="116">
        <v>3800.3000000000006</v>
      </c>
      <c r="H405" s="116">
        <v>4108.5</v>
      </c>
      <c r="I405" s="116">
        <v>4196.3000000000011</v>
      </c>
      <c r="J405" s="116">
        <v>4262.6000000000004</v>
      </c>
      <c r="K405" s="115">
        <v>4130</v>
      </c>
      <c r="L405" s="115">
        <v>3975.9</v>
      </c>
      <c r="M405" s="115">
        <v>0.24585000000000001</v>
      </c>
    </row>
    <row r="406" spans="1:13">
      <c r="A406" s="65">
        <v>396</v>
      </c>
      <c r="B406" s="115" t="s">
        <v>2070</v>
      </c>
      <c r="C406" s="118">
        <v>900.45</v>
      </c>
      <c r="D406" s="116">
        <v>910.11666666666667</v>
      </c>
      <c r="E406" s="116">
        <v>870.43333333333339</v>
      </c>
      <c r="F406" s="116">
        <v>840.41666666666674</v>
      </c>
      <c r="G406" s="116">
        <v>800.73333333333346</v>
      </c>
      <c r="H406" s="116">
        <v>940.13333333333333</v>
      </c>
      <c r="I406" s="116">
        <v>979.81666666666649</v>
      </c>
      <c r="J406" s="116">
        <v>1009.8333333333333</v>
      </c>
      <c r="K406" s="115">
        <v>949.8</v>
      </c>
      <c r="L406" s="115">
        <v>880.1</v>
      </c>
      <c r="M406" s="115">
        <v>0.86111000000000004</v>
      </c>
    </row>
    <row r="407" spans="1:13">
      <c r="A407" s="65">
        <v>397</v>
      </c>
      <c r="B407" s="115" t="s">
        <v>1983</v>
      </c>
      <c r="C407" s="118">
        <v>310.7</v>
      </c>
      <c r="D407" s="116">
        <v>312.61666666666662</v>
      </c>
      <c r="E407" s="116">
        <v>300.08333333333326</v>
      </c>
      <c r="F407" s="116">
        <v>289.46666666666664</v>
      </c>
      <c r="G407" s="116">
        <v>276.93333333333328</v>
      </c>
      <c r="H407" s="116">
        <v>323.23333333333323</v>
      </c>
      <c r="I407" s="116">
        <v>335.76666666666665</v>
      </c>
      <c r="J407" s="116">
        <v>346.38333333333321</v>
      </c>
      <c r="K407" s="115">
        <v>325.14999999999998</v>
      </c>
      <c r="L407" s="115">
        <v>302</v>
      </c>
      <c r="M407" s="115">
        <v>0.66376000000000002</v>
      </c>
    </row>
    <row r="408" spans="1:13">
      <c r="A408" s="65">
        <v>398</v>
      </c>
      <c r="B408" s="115" t="s">
        <v>1458</v>
      </c>
      <c r="C408" s="118">
        <v>290.39999999999998</v>
      </c>
      <c r="D408" s="116">
        <v>292.46666666666664</v>
      </c>
      <c r="E408" s="116">
        <v>286.98333333333329</v>
      </c>
      <c r="F408" s="116">
        <v>283.56666666666666</v>
      </c>
      <c r="G408" s="116">
        <v>278.08333333333331</v>
      </c>
      <c r="H408" s="116">
        <v>295.88333333333327</v>
      </c>
      <c r="I408" s="116">
        <v>301.36666666666662</v>
      </c>
      <c r="J408" s="116">
        <v>304.78333333333325</v>
      </c>
      <c r="K408" s="115">
        <v>297.95</v>
      </c>
      <c r="L408" s="115">
        <v>289.05</v>
      </c>
      <c r="M408" s="115">
        <v>6.4750000000000002E-2</v>
      </c>
    </row>
    <row r="409" spans="1:13">
      <c r="A409" s="65">
        <v>399</v>
      </c>
      <c r="B409" s="115" t="s">
        <v>1921</v>
      </c>
      <c r="C409" s="118">
        <v>1277.1500000000001</v>
      </c>
      <c r="D409" s="116">
        <v>1274.4166666666667</v>
      </c>
      <c r="E409" s="116">
        <v>1252.7333333333336</v>
      </c>
      <c r="F409" s="116">
        <v>1228.3166666666668</v>
      </c>
      <c r="G409" s="116">
        <v>1206.6333333333337</v>
      </c>
      <c r="H409" s="116">
        <v>1298.8333333333335</v>
      </c>
      <c r="I409" s="116">
        <v>1320.5166666666664</v>
      </c>
      <c r="J409" s="116">
        <v>1344.9333333333334</v>
      </c>
      <c r="K409" s="115">
        <v>1296.0999999999999</v>
      </c>
      <c r="L409" s="115">
        <v>1250</v>
      </c>
      <c r="M409" s="115">
        <v>4.7820000000000001E-2</v>
      </c>
    </row>
    <row r="410" spans="1:13">
      <c r="A410" s="65">
        <v>400</v>
      </c>
      <c r="B410" s="115" t="s">
        <v>1464</v>
      </c>
      <c r="C410" s="118">
        <v>349.4</v>
      </c>
      <c r="D410" s="116">
        <v>349.64999999999992</v>
      </c>
      <c r="E410" s="116">
        <v>345.09999999999985</v>
      </c>
      <c r="F410" s="116">
        <v>340.79999999999995</v>
      </c>
      <c r="G410" s="116">
        <v>336.24999999999989</v>
      </c>
      <c r="H410" s="116">
        <v>353.94999999999982</v>
      </c>
      <c r="I410" s="116">
        <v>358.49999999999989</v>
      </c>
      <c r="J410" s="116">
        <v>362.79999999999978</v>
      </c>
      <c r="K410" s="115">
        <v>354.2</v>
      </c>
      <c r="L410" s="115">
        <v>345.35</v>
      </c>
      <c r="M410" s="115">
        <v>0.20876</v>
      </c>
    </row>
    <row r="411" spans="1:13">
      <c r="A411" s="65">
        <v>401</v>
      </c>
      <c r="B411" s="115" t="s">
        <v>1444</v>
      </c>
      <c r="C411" s="118">
        <v>29.1</v>
      </c>
      <c r="D411" s="116">
        <v>29.099999999999998</v>
      </c>
      <c r="E411" s="116">
        <v>28.699999999999996</v>
      </c>
      <c r="F411" s="116">
        <v>28.299999999999997</v>
      </c>
      <c r="G411" s="116">
        <v>27.899999999999995</v>
      </c>
      <c r="H411" s="116">
        <v>29.499999999999996</v>
      </c>
      <c r="I411" s="116">
        <v>29.899999999999995</v>
      </c>
      <c r="J411" s="116">
        <v>30.299999999999997</v>
      </c>
      <c r="K411" s="115">
        <v>29.5</v>
      </c>
      <c r="L411" s="115">
        <v>28.7</v>
      </c>
      <c r="M411" s="115">
        <v>3.1667000000000001</v>
      </c>
    </row>
    <row r="412" spans="1:13">
      <c r="A412" s="65">
        <v>402</v>
      </c>
      <c r="B412" s="115" t="s">
        <v>1472</v>
      </c>
      <c r="C412" s="118">
        <v>401.35</v>
      </c>
      <c r="D412" s="116">
        <v>396.34999999999997</v>
      </c>
      <c r="E412" s="116">
        <v>388.04999999999995</v>
      </c>
      <c r="F412" s="116">
        <v>374.75</v>
      </c>
      <c r="G412" s="116">
        <v>366.45</v>
      </c>
      <c r="H412" s="116">
        <v>409.64999999999992</v>
      </c>
      <c r="I412" s="116">
        <v>417.95</v>
      </c>
      <c r="J412" s="116">
        <v>431.24999999999989</v>
      </c>
      <c r="K412" s="115">
        <v>404.65</v>
      </c>
      <c r="L412" s="115">
        <v>383.05</v>
      </c>
      <c r="M412" s="115">
        <v>0.31002999999999997</v>
      </c>
    </row>
    <row r="413" spans="1:13">
      <c r="A413" s="65">
        <v>403</v>
      </c>
      <c r="B413" s="115" t="s">
        <v>207</v>
      </c>
      <c r="C413" s="118">
        <v>21189.55</v>
      </c>
      <c r="D413" s="116">
        <v>20995.850000000002</v>
      </c>
      <c r="E413" s="116">
        <v>20696.700000000004</v>
      </c>
      <c r="F413" s="116">
        <v>20203.850000000002</v>
      </c>
      <c r="G413" s="116">
        <v>19904.700000000004</v>
      </c>
      <c r="H413" s="116">
        <v>21488.700000000004</v>
      </c>
      <c r="I413" s="116">
        <v>21787.850000000006</v>
      </c>
      <c r="J413" s="116">
        <v>22280.700000000004</v>
      </c>
      <c r="K413" s="115">
        <v>21295</v>
      </c>
      <c r="L413" s="115">
        <v>20503</v>
      </c>
      <c r="M413" s="115">
        <v>0.24595</v>
      </c>
    </row>
    <row r="414" spans="1:13">
      <c r="A414" s="65">
        <v>404</v>
      </c>
      <c r="B414" s="115" t="s">
        <v>1378</v>
      </c>
      <c r="C414" s="118">
        <v>8.8000000000000007</v>
      </c>
      <c r="D414" s="116">
        <v>8.9666666666666668</v>
      </c>
      <c r="E414" s="116">
        <v>8.5833333333333339</v>
      </c>
      <c r="F414" s="116">
        <v>8.3666666666666671</v>
      </c>
      <c r="G414" s="116">
        <v>7.9833333333333343</v>
      </c>
      <c r="H414" s="116">
        <v>9.1833333333333336</v>
      </c>
      <c r="I414" s="116">
        <v>9.5666666666666664</v>
      </c>
      <c r="J414" s="116">
        <v>9.7833333333333332</v>
      </c>
      <c r="K414" s="115">
        <v>9.35</v>
      </c>
      <c r="L414" s="115">
        <v>8.75</v>
      </c>
      <c r="M414" s="115">
        <v>3.8866999999999998</v>
      </c>
    </row>
    <row r="415" spans="1:13">
      <c r="A415" s="65">
        <v>405</v>
      </c>
      <c r="B415" s="115" t="s">
        <v>1481</v>
      </c>
      <c r="C415" s="118">
        <v>1419.4</v>
      </c>
      <c r="D415" s="116">
        <v>1422.0333333333335</v>
      </c>
      <c r="E415" s="116">
        <v>1404.0666666666671</v>
      </c>
      <c r="F415" s="116">
        <v>1388.7333333333336</v>
      </c>
      <c r="G415" s="116">
        <v>1370.7666666666671</v>
      </c>
      <c r="H415" s="116">
        <v>1437.366666666667</v>
      </c>
      <c r="I415" s="116">
        <v>1455.3333333333337</v>
      </c>
      <c r="J415" s="116">
        <v>1470.666666666667</v>
      </c>
      <c r="K415" s="115">
        <v>1440</v>
      </c>
      <c r="L415" s="115">
        <v>1406.7</v>
      </c>
      <c r="M415" s="115">
        <v>3.7299999999999998E-3</v>
      </c>
    </row>
    <row r="416" spans="1:13">
      <c r="A416" s="65">
        <v>406</v>
      </c>
      <c r="B416" s="115" t="s">
        <v>138</v>
      </c>
      <c r="C416" s="118">
        <v>986.35</v>
      </c>
      <c r="D416" s="116">
        <v>985.44999999999993</v>
      </c>
      <c r="E416" s="116">
        <v>955.89999999999986</v>
      </c>
      <c r="F416" s="116">
        <v>925.44999999999993</v>
      </c>
      <c r="G416" s="116">
        <v>895.89999999999986</v>
      </c>
      <c r="H416" s="116">
        <v>1015.8999999999999</v>
      </c>
      <c r="I416" s="116">
        <v>1045.4499999999998</v>
      </c>
      <c r="J416" s="116">
        <v>1075.8999999999999</v>
      </c>
      <c r="K416" s="115">
        <v>1015</v>
      </c>
      <c r="L416" s="115">
        <v>955</v>
      </c>
      <c r="M416" s="115">
        <v>103.31032999999999</v>
      </c>
    </row>
    <row r="417" spans="1:13">
      <c r="A417" s="65">
        <v>407</v>
      </c>
      <c r="B417" s="115" t="s">
        <v>137</v>
      </c>
      <c r="C417" s="118">
        <v>1171.5999999999999</v>
      </c>
      <c r="D417" s="116">
        <v>1179.75</v>
      </c>
      <c r="E417" s="116">
        <v>1159.5</v>
      </c>
      <c r="F417" s="116">
        <v>1147.4000000000001</v>
      </c>
      <c r="G417" s="116">
        <v>1127.1500000000001</v>
      </c>
      <c r="H417" s="116">
        <v>1191.8499999999999</v>
      </c>
      <c r="I417" s="116">
        <v>1212.0999999999999</v>
      </c>
      <c r="J417" s="116">
        <v>1224.1999999999998</v>
      </c>
      <c r="K417" s="115">
        <v>1200</v>
      </c>
      <c r="L417" s="115">
        <v>1167.6500000000001</v>
      </c>
      <c r="M417" s="115">
        <v>2.8319800000000002</v>
      </c>
    </row>
    <row r="418" spans="1:13">
      <c r="A418" s="65">
        <v>408</v>
      </c>
      <c r="B418" s="115" t="s">
        <v>2114</v>
      </c>
      <c r="C418" s="118">
        <v>5.7</v>
      </c>
      <c r="D418" s="116">
        <v>5.833333333333333</v>
      </c>
      <c r="E418" s="116">
        <v>5.5666666666666664</v>
      </c>
      <c r="F418" s="116">
        <v>5.4333333333333336</v>
      </c>
      <c r="G418" s="116">
        <v>5.166666666666667</v>
      </c>
      <c r="H418" s="116">
        <v>5.9666666666666659</v>
      </c>
      <c r="I418" s="116">
        <v>6.2333333333333334</v>
      </c>
      <c r="J418" s="116">
        <v>6.3666666666666654</v>
      </c>
      <c r="K418" s="115">
        <v>6.1</v>
      </c>
      <c r="L418" s="115">
        <v>5.7</v>
      </c>
      <c r="M418" s="115">
        <v>11.83614</v>
      </c>
    </row>
    <row r="419" spans="1:13">
      <c r="A419" s="65">
        <v>409</v>
      </c>
      <c r="B419" s="115" t="s">
        <v>1507</v>
      </c>
      <c r="C419" s="118">
        <v>554.5</v>
      </c>
      <c r="D419" s="116">
        <v>559.01666666666665</v>
      </c>
      <c r="E419" s="116">
        <v>545.5333333333333</v>
      </c>
      <c r="F419" s="116">
        <v>536.56666666666661</v>
      </c>
      <c r="G419" s="116">
        <v>523.08333333333326</v>
      </c>
      <c r="H419" s="116">
        <v>567.98333333333335</v>
      </c>
      <c r="I419" s="116">
        <v>581.4666666666667</v>
      </c>
      <c r="J419" s="116">
        <v>590.43333333333339</v>
      </c>
      <c r="K419" s="115">
        <v>572.5</v>
      </c>
      <c r="L419" s="115">
        <v>550.04999999999995</v>
      </c>
      <c r="M419" s="115">
        <v>0.53151000000000004</v>
      </c>
    </row>
    <row r="420" spans="1:13">
      <c r="A420" s="65">
        <v>410</v>
      </c>
      <c r="B420" s="115" t="s">
        <v>1509</v>
      </c>
      <c r="C420" s="118">
        <v>1167.9000000000001</v>
      </c>
      <c r="D420" s="116">
        <v>1172.9666666666667</v>
      </c>
      <c r="E420" s="116">
        <v>1151.9333333333334</v>
      </c>
      <c r="F420" s="116">
        <v>1135.9666666666667</v>
      </c>
      <c r="G420" s="116">
        <v>1114.9333333333334</v>
      </c>
      <c r="H420" s="116">
        <v>1188.9333333333334</v>
      </c>
      <c r="I420" s="116">
        <v>1209.9666666666667</v>
      </c>
      <c r="J420" s="116">
        <v>1225.9333333333334</v>
      </c>
      <c r="K420" s="115">
        <v>1194</v>
      </c>
      <c r="L420" s="115">
        <v>1157</v>
      </c>
      <c r="M420" s="115">
        <v>3.3999000000000001</v>
      </c>
    </row>
    <row r="421" spans="1:13">
      <c r="A421" s="65">
        <v>411</v>
      </c>
      <c r="B421" s="115" t="s">
        <v>1513</v>
      </c>
      <c r="C421" s="118">
        <v>329.35</v>
      </c>
      <c r="D421" s="116">
        <v>328.08333333333331</v>
      </c>
      <c r="E421" s="116">
        <v>325.71666666666664</v>
      </c>
      <c r="F421" s="116">
        <v>322.08333333333331</v>
      </c>
      <c r="G421" s="116">
        <v>319.71666666666664</v>
      </c>
      <c r="H421" s="116">
        <v>331.71666666666664</v>
      </c>
      <c r="I421" s="116">
        <v>334.08333333333331</v>
      </c>
      <c r="J421" s="116">
        <v>337.71666666666664</v>
      </c>
      <c r="K421" s="115">
        <v>330.45</v>
      </c>
      <c r="L421" s="115">
        <v>324.45</v>
      </c>
      <c r="M421" s="115">
        <v>0.60572000000000004</v>
      </c>
    </row>
    <row r="422" spans="1:13">
      <c r="A422" s="65">
        <v>412</v>
      </c>
      <c r="B422" s="115" t="s">
        <v>208</v>
      </c>
      <c r="C422" s="118">
        <v>12.4</v>
      </c>
      <c r="D422" s="116">
        <v>12.416666666666666</v>
      </c>
      <c r="E422" s="116">
        <v>11.983333333333333</v>
      </c>
      <c r="F422" s="116">
        <v>11.566666666666666</v>
      </c>
      <c r="G422" s="116">
        <v>11.133333333333333</v>
      </c>
      <c r="H422" s="116">
        <v>12.833333333333332</v>
      </c>
      <c r="I422" s="116">
        <v>13.266666666666666</v>
      </c>
      <c r="J422" s="116">
        <v>13.683333333333332</v>
      </c>
      <c r="K422" s="115">
        <v>12.85</v>
      </c>
      <c r="L422" s="115">
        <v>12</v>
      </c>
      <c r="M422" s="115">
        <v>91.071640000000002</v>
      </c>
    </row>
    <row r="423" spans="1:13">
      <c r="A423" s="65">
        <v>413</v>
      </c>
      <c r="B423" s="115" t="s">
        <v>2046</v>
      </c>
      <c r="C423" s="118">
        <v>107</v>
      </c>
      <c r="D423" s="116">
        <v>106.45</v>
      </c>
      <c r="E423" s="116">
        <v>104.7</v>
      </c>
      <c r="F423" s="116">
        <v>102.4</v>
      </c>
      <c r="G423" s="116">
        <v>100.65</v>
      </c>
      <c r="H423" s="116">
        <v>108.75</v>
      </c>
      <c r="I423" s="116">
        <v>110.5</v>
      </c>
      <c r="J423" s="116">
        <v>112.8</v>
      </c>
      <c r="K423" s="115">
        <v>108.2</v>
      </c>
      <c r="L423" s="115">
        <v>104.15</v>
      </c>
      <c r="M423" s="115">
        <v>0.25330999999999998</v>
      </c>
    </row>
    <row r="424" spans="1:13">
      <c r="A424" s="65">
        <v>414</v>
      </c>
      <c r="B424" s="115" t="s">
        <v>136</v>
      </c>
      <c r="C424" s="118">
        <v>341.3</v>
      </c>
      <c r="D424" s="116">
        <v>340.63333333333333</v>
      </c>
      <c r="E424" s="116">
        <v>338.06666666666666</v>
      </c>
      <c r="F424" s="116">
        <v>334.83333333333331</v>
      </c>
      <c r="G424" s="116">
        <v>332.26666666666665</v>
      </c>
      <c r="H424" s="116">
        <v>343.86666666666667</v>
      </c>
      <c r="I424" s="116">
        <v>346.43333333333328</v>
      </c>
      <c r="J424" s="116">
        <v>349.66666666666669</v>
      </c>
      <c r="K424" s="115">
        <v>343.2</v>
      </c>
      <c r="L424" s="115">
        <v>337.4</v>
      </c>
      <c r="M424" s="115">
        <v>198.57642999999999</v>
      </c>
    </row>
    <row r="425" spans="1:13">
      <c r="A425" s="65">
        <v>415</v>
      </c>
      <c r="B425" s="115" t="s">
        <v>135</v>
      </c>
      <c r="C425" s="118">
        <v>43.15</v>
      </c>
      <c r="D425" s="116">
        <v>43.43333333333333</v>
      </c>
      <c r="E425" s="116">
        <v>42.566666666666663</v>
      </c>
      <c r="F425" s="116">
        <v>41.983333333333334</v>
      </c>
      <c r="G425" s="116">
        <v>41.116666666666667</v>
      </c>
      <c r="H425" s="116">
        <v>44.016666666666659</v>
      </c>
      <c r="I425" s="116">
        <v>44.883333333333319</v>
      </c>
      <c r="J425" s="116">
        <v>45.466666666666654</v>
      </c>
      <c r="K425" s="115">
        <v>44.3</v>
      </c>
      <c r="L425" s="115">
        <v>42.85</v>
      </c>
      <c r="M425" s="115">
        <v>189.92939999999999</v>
      </c>
    </row>
    <row r="426" spans="1:13">
      <c r="A426" s="65">
        <v>416</v>
      </c>
      <c r="B426" s="115" t="s">
        <v>361</v>
      </c>
      <c r="C426" s="118">
        <v>149.5</v>
      </c>
      <c r="D426" s="116">
        <v>149.48333333333332</v>
      </c>
      <c r="E426" s="116">
        <v>145.21666666666664</v>
      </c>
      <c r="F426" s="116">
        <v>140.93333333333331</v>
      </c>
      <c r="G426" s="116">
        <v>136.66666666666663</v>
      </c>
      <c r="H426" s="116">
        <v>153.76666666666665</v>
      </c>
      <c r="I426" s="116">
        <v>158.03333333333336</v>
      </c>
      <c r="J426" s="116">
        <v>162.31666666666666</v>
      </c>
      <c r="K426" s="115">
        <v>153.75</v>
      </c>
      <c r="L426" s="115">
        <v>145.19999999999999</v>
      </c>
      <c r="M426" s="115">
        <v>17.595420000000001</v>
      </c>
    </row>
    <row r="427" spans="1:13">
      <c r="A427" s="65">
        <v>417</v>
      </c>
      <c r="B427" s="115" t="s">
        <v>139</v>
      </c>
      <c r="C427" s="118">
        <v>344.15</v>
      </c>
      <c r="D427" s="116">
        <v>343.68333333333334</v>
      </c>
      <c r="E427" s="116">
        <v>339.86666666666667</v>
      </c>
      <c r="F427" s="116">
        <v>335.58333333333331</v>
      </c>
      <c r="G427" s="116">
        <v>331.76666666666665</v>
      </c>
      <c r="H427" s="116">
        <v>347.9666666666667</v>
      </c>
      <c r="I427" s="116">
        <v>351.78333333333342</v>
      </c>
      <c r="J427" s="116">
        <v>356.06666666666672</v>
      </c>
      <c r="K427" s="115">
        <v>347.5</v>
      </c>
      <c r="L427" s="115">
        <v>339.4</v>
      </c>
      <c r="M427" s="115">
        <v>7.8746600000000004</v>
      </c>
    </row>
    <row r="428" spans="1:13">
      <c r="A428" s="65">
        <v>418</v>
      </c>
      <c r="B428" s="115" t="s">
        <v>1532</v>
      </c>
      <c r="C428" s="118">
        <v>319.85000000000002</v>
      </c>
      <c r="D428" s="116">
        <v>320.58333333333331</v>
      </c>
      <c r="E428" s="116">
        <v>318.26666666666665</v>
      </c>
      <c r="F428" s="116">
        <v>316.68333333333334</v>
      </c>
      <c r="G428" s="116">
        <v>314.36666666666667</v>
      </c>
      <c r="H428" s="116">
        <v>322.16666666666663</v>
      </c>
      <c r="I428" s="116">
        <v>324.48333333333335</v>
      </c>
      <c r="J428" s="116">
        <v>326.06666666666661</v>
      </c>
      <c r="K428" s="115">
        <v>322.89999999999998</v>
      </c>
      <c r="L428" s="115">
        <v>319</v>
      </c>
      <c r="M428" s="115">
        <v>0.28782000000000002</v>
      </c>
    </row>
    <row r="429" spans="1:13">
      <c r="A429" s="65">
        <v>419</v>
      </c>
      <c r="B429" s="115" t="s">
        <v>1518</v>
      </c>
      <c r="C429" s="118">
        <v>162.94999999999999</v>
      </c>
      <c r="D429" s="116">
        <v>161.71666666666667</v>
      </c>
      <c r="E429" s="116">
        <v>157.73333333333335</v>
      </c>
      <c r="F429" s="116">
        <v>152.51666666666668</v>
      </c>
      <c r="G429" s="116">
        <v>148.53333333333336</v>
      </c>
      <c r="H429" s="116">
        <v>166.93333333333334</v>
      </c>
      <c r="I429" s="116">
        <v>170.91666666666663</v>
      </c>
      <c r="J429" s="116">
        <v>176.13333333333333</v>
      </c>
      <c r="K429" s="115">
        <v>165.7</v>
      </c>
      <c r="L429" s="115">
        <v>156.5</v>
      </c>
      <c r="M429" s="115">
        <v>16.231739999999999</v>
      </c>
    </row>
    <row r="430" spans="1:13">
      <c r="A430" s="65">
        <v>420</v>
      </c>
      <c r="B430" s="115" t="s">
        <v>140</v>
      </c>
      <c r="C430" s="118">
        <v>437.15</v>
      </c>
      <c r="D430" s="116">
        <v>434.13333333333327</v>
      </c>
      <c r="E430" s="116">
        <v>428.56666666666655</v>
      </c>
      <c r="F430" s="116">
        <v>419.98333333333329</v>
      </c>
      <c r="G430" s="116">
        <v>414.41666666666657</v>
      </c>
      <c r="H430" s="116">
        <v>442.71666666666653</v>
      </c>
      <c r="I430" s="116">
        <v>448.28333333333325</v>
      </c>
      <c r="J430" s="116">
        <v>456.8666666666665</v>
      </c>
      <c r="K430" s="115">
        <v>439.7</v>
      </c>
      <c r="L430" s="115">
        <v>425.55</v>
      </c>
      <c r="M430" s="115">
        <v>114.12685</v>
      </c>
    </row>
    <row r="431" spans="1:13">
      <c r="A431" s="65">
        <v>421</v>
      </c>
      <c r="B431" s="115" t="s">
        <v>141</v>
      </c>
      <c r="C431" s="118">
        <v>477.45</v>
      </c>
      <c r="D431" s="116">
        <v>478.73333333333335</v>
      </c>
      <c r="E431" s="116">
        <v>469.76666666666671</v>
      </c>
      <c r="F431" s="116">
        <v>462.08333333333337</v>
      </c>
      <c r="G431" s="116">
        <v>453.11666666666673</v>
      </c>
      <c r="H431" s="116">
        <v>486.41666666666669</v>
      </c>
      <c r="I431" s="116">
        <v>495.38333333333338</v>
      </c>
      <c r="J431" s="116">
        <v>503.06666666666666</v>
      </c>
      <c r="K431" s="115">
        <v>487.7</v>
      </c>
      <c r="L431" s="115">
        <v>471.05</v>
      </c>
      <c r="M431" s="115">
        <v>18.62107</v>
      </c>
    </row>
    <row r="432" spans="1:13">
      <c r="A432" s="65">
        <v>422</v>
      </c>
      <c r="B432" s="115" t="s">
        <v>1535</v>
      </c>
      <c r="C432" s="118">
        <v>2154.85</v>
      </c>
      <c r="D432" s="116">
        <v>2167.7833333333333</v>
      </c>
      <c r="E432" s="116">
        <v>2125.1666666666665</v>
      </c>
      <c r="F432" s="116">
        <v>2095.4833333333331</v>
      </c>
      <c r="G432" s="116">
        <v>2052.8666666666663</v>
      </c>
      <c r="H432" s="116">
        <v>2197.4666666666667</v>
      </c>
      <c r="I432" s="116">
        <v>2240.0833333333335</v>
      </c>
      <c r="J432" s="116">
        <v>2269.7666666666669</v>
      </c>
      <c r="K432" s="115">
        <v>2210.4</v>
      </c>
      <c r="L432" s="115">
        <v>2138.1</v>
      </c>
      <c r="M432" s="115">
        <v>1.341E-2</v>
      </c>
    </row>
    <row r="433" spans="1:13">
      <c r="A433" s="65">
        <v>423</v>
      </c>
      <c r="B433" s="115" t="s">
        <v>2993</v>
      </c>
      <c r="C433" s="118">
        <v>1596.35</v>
      </c>
      <c r="D433" s="116">
        <v>1591.3999999999999</v>
      </c>
      <c r="E433" s="116">
        <v>1557.7999999999997</v>
      </c>
      <c r="F433" s="116">
        <v>1519.2499999999998</v>
      </c>
      <c r="G433" s="116">
        <v>1485.6499999999996</v>
      </c>
      <c r="H433" s="116">
        <v>1629.9499999999998</v>
      </c>
      <c r="I433" s="116">
        <v>1663.5499999999997</v>
      </c>
      <c r="J433" s="116">
        <v>1702.1</v>
      </c>
      <c r="K433" s="115">
        <v>1625</v>
      </c>
      <c r="L433" s="115">
        <v>1552.85</v>
      </c>
      <c r="M433" s="115">
        <v>0.14451</v>
      </c>
    </row>
    <row r="434" spans="1:13">
      <c r="A434" s="65">
        <v>424</v>
      </c>
      <c r="B434" s="115" t="s">
        <v>1539</v>
      </c>
      <c r="C434" s="118">
        <v>440.7</v>
      </c>
      <c r="D434" s="116">
        <v>444.76666666666665</v>
      </c>
      <c r="E434" s="116">
        <v>435.73333333333329</v>
      </c>
      <c r="F434" s="116">
        <v>430.76666666666665</v>
      </c>
      <c r="G434" s="116">
        <v>421.73333333333329</v>
      </c>
      <c r="H434" s="116">
        <v>449.73333333333329</v>
      </c>
      <c r="I434" s="116">
        <v>458.76666666666659</v>
      </c>
      <c r="J434" s="116">
        <v>463.73333333333329</v>
      </c>
      <c r="K434" s="115">
        <v>453.8</v>
      </c>
      <c r="L434" s="115">
        <v>439.8</v>
      </c>
      <c r="M434" s="115">
        <v>0.72855000000000003</v>
      </c>
    </row>
    <row r="435" spans="1:13">
      <c r="A435" s="65">
        <v>425</v>
      </c>
      <c r="B435" s="115" t="s">
        <v>1543</v>
      </c>
      <c r="C435" s="118">
        <v>415.45</v>
      </c>
      <c r="D435" s="116">
        <v>419.61666666666662</v>
      </c>
      <c r="E435" s="116">
        <v>407.83333333333326</v>
      </c>
      <c r="F435" s="116">
        <v>400.21666666666664</v>
      </c>
      <c r="G435" s="116">
        <v>388.43333333333328</v>
      </c>
      <c r="H435" s="116">
        <v>427.23333333333323</v>
      </c>
      <c r="I435" s="116">
        <v>439.01666666666665</v>
      </c>
      <c r="J435" s="116">
        <v>446.63333333333321</v>
      </c>
      <c r="K435" s="115">
        <v>431.4</v>
      </c>
      <c r="L435" s="115">
        <v>412</v>
      </c>
      <c r="M435" s="115">
        <v>1.08639</v>
      </c>
    </row>
    <row r="436" spans="1:13">
      <c r="A436" s="65">
        <v>426</v>
      </c>
      <c r="B436" s="115" t="s">
        <v>1549</v>
      </c>
      <c r="C436" s="118">
        <v>190.5</v>
      </c>
      <c r="D436" s="116">
        <v>190.78333333333333</v>
      </c>
      <c r="E436" s="116">
        <v>188.71666666666667</v>
      </c>
      <c r="F436" s="116">
        <v>186.93333333333334</v>
      </c>
      <c r="G436" s="116">
        <v>184.86666666666667</v>
      </c>
      <c r="H436" s="116">
        <v>192.56666666666666</v>
      </c>
      <c r="I436" s="116">
        <v>194.63333333333333</v>
      </c>
      <c r="J436" s="116">
        <v>196.41666666666666</v>
      </c>
      <c r="K436" s="115">
        <v>192.85</v>
      </c>
      <c r="L436" s="115">
        <v>189</v>
      </c>
      <c r="M436" s="115">
        <v>0.19739999999999999</v>
      </c>
    </row>
    <row r="437" spans="1:13">
      <c r="A437" s="65">
        <v>427</v>
      </c>
      <c r="B437" s="115" t="s">
        <v>1551</v>
      </c>
      <c r="C437" s="118">
        <v>1090.3</v>
      </c>
      <c r="D437" s="116">
        <v>1087.1833333333334</v>
      </c>
      <c r="E437" s="116">
        <v>1072.3666666666668</v>
      </c>
      <c r="F437" s="116">
        <v>1054.4333333333334</v>
      </c>
      <c r="G437" s="116">
        <v>1039.6166666666668</v>
      </c>
      <c r="H437" s="116">
        <v>1105.1166666666668</v>
      </c>
      <c r="I437" s="116">
        <v>1119.9333333333334</v>
      </c>
      <c r="J437" s="116">
        <v>1137.8666666666668</v>
      </c>
      <c r="K437" s="115">
        <v>1102</v>
      </c>
      <c r="L437" s="115">
        <v>1069.25</v>
      </c>
      <c r="M437" s="115">
        <v>0.13708000000000001</v>
      </c>
    </row>
    <row r="438" spans="1:13">
      <c r="A438" s="65">
        <v>428</v>
      </c>
      <c r="B438" s="115" t="s">
        <v>365</v>
      </c>
      <c r="C438" s="118">
        <v>236.2</v>
      </c>
      <c r="D438" s="116">
        <v>236.51666666666665</v>
      </c>
      <c r="E438" s="116">
        <v>230.23333333333329</v>
      </c>
      <c r="F438" s="116">
        <v>224.26666666666665</v>
      </c>
      <c r="G438" s="116">
        <v>217.98333333333329</v>
      </c>
      <c r="H438" s="116">
        <v>242.48333333333329</v>
      </c>
      <c r="I438" s="116">
        <v>248.76666666666665</v>
      </c>
      <c r="J438" s="116">
        <v>254.73333333333329</v>
      </c>
      <c r="K438" s="115">
        <v>242.8</v>
      </c>
      <c r="L438" s="115">
        <v>230.55</v>
      </c>
      <c r="M438" s="115">
        <v>1.29949</v>
      </c>
    </row>
    <row r="439" spans="1:13">
      <c r="A439" s="65">
        <v>429</v>
      </c>
      <c r="B439" s="115" t="s">
        <v>1559</v>
      </c>
      <c r="C439" s="118">
        <v>4</v>
      </c>
      <c r="D439" s="116">
        <v>3.9499999999999997</v>
      </c>
      <c r="E439" s="116">
        <v>3.8</v>
      </c>
      <c r="F439" s="116">
        <v>3.6</v>
      </c>
      <c r="G439" s="116">
        <v>3.45</v>
      </c>
      <c r="H439" s="116">
        <v>4.1499999999999995</v>
      </c>
      <c r="I439" s="116">
        <v>4.2999999999999989</v>
      </c>
      <c r="J439" s="116">
        <v>4.4999999999999991</v>
      </c>
      <c r="K439" s="115">
        <v>4.0999999999999996</v>
      </c>
      <c r="L439" s="115">
        <v>3.75</v>
      </c>
      <c r="M439" s="115">
        <v>89.788210000000007</v>
      </c>
    </row>
    <row r="440" spans="1:13">
      <c r="A440" s="65">
        <v>430</v>
      </c>
      <c r="B440" s="115" t="s">
        <v>1561</v>
      </c>
      <c r="C440" s="118">
        <v>104.1</v>
      </c>
      <c r="D440" s="116">
        <v>104.23333333333333</v>
      </c>
      <c r="E440" s="116">
        <v>103.46666666666667</v>
      </c>
      <c r="F440" s="116">
        <v>102.83333333333333</v>
      </c>
      <c r="G440" s="116">
        <v>102.06666666666666</v>
      </c>
      <c r="H440" s="116">
        <v>104.86666666666667</v>
      </c>
      <c r="I440" s="116">
        <v>105.63333333333335</v>
      </c>
      <c r="J440" s="116">
        <v>106.26666666666668</v>
      </c>
      <c r="K440" s="115">
        <v>105</v>
      </c>
      <c r="L440" s="115">
        <v>103.6</v>
      </c>
      <c r="M440" s="115">
        <v>0.60873999999999995</v>
      </c>
    </row>
    <row r="441" spans="1:13">
      <c r="A441" s="65">
        <v>431</v>
      </c>
      <c r="B441" s="115" t="s">
        <v>1567</v>
      </c>
      <c r="C441" s="118">
        <v>1225.7</v>
      </c>
      <c r="D441" s="116">
        <v>1226.55</v>
      </c>
      <c r="E441" s="116">
        <v>1214.1499999999999</v>
      </c>
      <c r="F441" s="116">
        <v>1202.5999999999999</v>
      </c>
      <c r="G441" s="116">
        <v>1190.1999999999998</v>
      </c>
      <c r="H441" s="116">
        <v>1238.0999999999999</v>
      </c>
      <c r="I441" s="116">
        <v>1250.5</v>
      </c>
      <c r="J441" s="116">
        <v>1262.05</v>
      </c>
      <c r="K441" s="115">
        <v>1238.95</v>
      </c>
      <c r="L441" s="115">
        <v>1215</v>
      </c>
      <c r="M441" s="115">
        <v>5.7750000000000003E-2</v>
      </c>
    </row>
    <row r="442" spans="1:13">
      <c r="A442" s="65">
        <v>432</v>
      </c>
      <c r="B442" s="115" t="s">
        <v>142</v>
      </c>
      <c r="C442" s="118">
        <v>35.15</v>
      </c>
      <c r="D442" s="116">
        <v>34.85</v>
      </c>
      <c r="E442" s="116">
        <v>34.25</v>
      </c>
      <c r="F442" s="116">
        <v>33.35</v>
      </c>
      <c r="G442" s="116">
        <v>32.75</v>
      </c>
      <c r="H442" s="116">
        <v>35.75</v>
      </c>
      <c r="I442" s="116">
        <v>36.350000000000009</v>
      </c>
      <c r="J442" s="116">
        <v>37.25</v>
      </c>
      <c r="K442" s="115">
        <v>35.450000000000003</v>
      </c>
      <c r="L442" s="115">
        <v>33.950000000000003</v>
      </c>
      <c r="M442" s="115">
        <v>21.480370000000001</v>
      </c>
    </row>
    <row r="443" spans="1:13">
      <c r="A443" s="65">
        <v>433</v>
      </c>
      <c r="B443" s="115" t="s">
        <v>1572</v>
      </c>
      <c r="C443" s="118">
        <v>309.39999999999998</v>
      </c>
      <c r="D443" s="116">
        <v>308.2</v>
      </c>
      <c r="E443" s="116">
        <v>302.29999999999995</v>
      </c>
      <c r="F443" s="116">
        <v>295.2</v>
      </c>
      <c r="G443" s="116">
        <v>289.29999999999995</v>
      </c>
      <c r="H443" s="116">
        <v>315.29999999999995</v>
      </c>
      <c r="I443" s="116">
        <v>321.19999999999993</v>
      </c>
      <c r="J443" s="116">
        <v>328.29999999999995</v>
      </c>
      <c r="K443" s="115">
        <v>314.10000000000002</v>
      </c>
      <c r="L443" s="115">
        <v>301.10000000000002</v>
      </c>
      <c r="M443" s="115">
        <v>1.7544299999999999</v>
      </c>
    </row>
    <row r="444" spans="1:13">
      <c r="A444" s="65">
        <v>434</v>
      </c>
      <c r="B444" s="115" t="s">
        <v>2655</v>
      </c>
      <c r="C444" s="118">
        <v>732.5</v>
      </c>
      <c r="D444" s="116">
        <v>740.88333333333333</v>
      </c>
      <c r="E444" s="116">
        <v>718.81666666666661</v>
      </c>
      <c r="F444" s="116">
        <v>705.13333333333333</v>
      </c>
      <c r="G444" s="116">
        <v>683.06666666666661</v>
      </c>
      <c r="H444" s="116">
        <v>754.56666666666661</v>
      </c>
      <c r="I444" s="116">
        <v>776.63333333333344</v>
      </c>
      <c r="J444" s="116">
        <v>790.31666666666661</v>
      </c>
      <c r="K444" s="115">
        <v>762.95</v>
      </c>
      <c r="L444" s="115">
        <v>727.2</v>
      </c>
      <c r="M444" s="115">
        <v>1.6539999999999999E-2</v>
      </c>
    </row>
    <row r="445" spans="1:13">
      <c r="A445" s="65">
        <v>435</v>
      </c>
      <c r="B445" s="115" t="s">
        <v>1652</v>
      </c>
      <c r="C445" s="118">
        <v>5833.65</v>
      </c>
      <c r="D445" s="116">
        <v>5908.55</v>
      </c>
      <c r="E445" s="116">
        <v>5737.1</v>
      </c>
      <c r="F445" s="116">
        <v>5640.55</v>
      </c>
      <c r="G445" s="116">
        <v>5469.1</v>
      </c>
      <c r="H445" s="116">
        <v>6005.1</v>
      </c>
      <c r="I445" s="116">
        <v>6176.5499999999993</v>
      </c>
      <c r="J445" s="116">
        <v>6273.1</v>
      </c>
      <c r="K445" s="115">
        <v>6080</v>
      </c>
      <c r="L445" s="115">
        <v>5812</v>
      </c>
      <c r="M445" s="115">
        <v>3.1009999999999999E-2</v>
      </c>
    </row>
    <row r="446" spans="1:13">
      <c r="A446" s="65">
        <v>436</v>
      </c>
      <c r="B446" s="115" t="s">
        <v>1658</v>
      </c>
      <c r="C446" s="118">
        <v>282.45</v>
      </c>
      <c r="D446" s="116">
        <v>279.85000000000002</v>
      </c>
      <c r="E446" s="116">
        <v>276.70000000000005</v>
      </c>
      <c r="F446" s="116">
        <v>270.95000000000005</v>
      </c>
      <c r="G446" s="116">
        <v>267.80000000000007</v>
      </c>
      <c r="H446" s="116">
        <v>285.60000000000002</v>
      </c>
      <c r="I446" s="116">
        <v>288.75</v>
      </c>
      <c r="J446" s="116">
        <v>294.5</v>
      </c>
      <c r="K446" s="115">
        <v>283</v>
      </c>
      <c r="L446" s="115">
        <v>274.10000000000002</v>
      </c>
      <c r="M446" s="115">
        <v>0.56074999999999997</v>
      </c>
    </row>
    <row r="447" spans="1:13">
      <c r="A447" s="65">
        <v>437</v>
      </c>
      <c r="B447" s="115" t="s">
        <v>239</v>
      </c>
      <c r="C447" s="118">
        <v>21.55</v>
      </c>
      <c r="D447" s="116">
        <v>21.650000000000002</v>
      </c>
      <c r="E447" s="116">
        <v>21.400000000000006</v>
      </c>
      <c r="F447" s="116">
        <v>21.250000000000004</v>
      </c>
      <c r="G447" s="116">
        <v>21.000000000000007</v>
      </c>
      <c r="H447" s="116">
        <v>21.800000000000004</v>
      </c>
      <c r="I447" s="116">
        <v>22.049999999999997</v>
      </c>
      <c r="J447" s="116">
        <v>22.200000000000003</v>
      </c>
      <c r="K447" s="115">
        <v>21.9</v>
      </c>
      <c r="L447" s="115">
        <v>21.5</v>
      </c>
      <c r="M447" s="115">
        <v>12.85122</v>
      </c>
    </row>
    <row r="448" spans="1:13">
      <c r="A448" s="65">
        <v>438</v>
      </c>
      <c r="B448" s="115" t="s">
        <v>153</v>
      </c>
      <c r="C448" s="118">
        <v>363.8</v>
      </c>
      <c r="D448" s="116">
        <v>362.41666666666669</v>
      </c>
      <c r="E448" s="116">
        <v>357.83333333333337</v>
      </c>
      <c r="F448" s="116">
        <v>351.86666666666667</v>
      </c>
      <c r="G448" s="116">
        <v>347.28333333333336</v>
      </c>
      <c r="H448" s="116">
        <v>368.38333333333338</v>
      </c>
      <c r="I448" s="116">
        <v>372.96666666666675</v>
      </c>
      <c r="J448" s="116">
        <v>378.93333333333339</v>
      </c>
      <c r="K448" s="115">
        <v>367</v>
      </c>
      <c r="L448" s="115">
        <v>356.45</v>
      </c>
      <c r="M448" s="115">
        <v>18.163319999999999</v>
      </c>
    </row>
    <row r="449" spans="1:13">
      <c r="A449" s="65">
        <v>439</v>
      </c>
      <c r="B449" s="115" t="s">
        <v>1576</v>
      </c>
      <c r="C449" s="118">
        <v>105</v>
      </c>
      <c r="D449" s="116">
        <v>105.7</v>
      </c>
      <c r="E449" s="116">
        <v>103.30000000000001</v>
      </c>
      <c r="F449" s="116">
        <v>101.60000000000001</v>
      </c>
      <c r="G449" s="116">
        <v>99.200000000000017</v>
      </c>
      <c r="H449" s="116">
        <v>107.4</v>
      </c>
      <c r="I449" s="116">
        <v>109.80000000000001</v>
      </c>
      <c r="J449" s="116">
        <v>111.5</v>
      </c>
      <c r="K449" s="115">
        <v>108.1</v>
      </c>
      <c r="L449" s="115">
        <v>104</v>
      </c>
      <c r="M449" s="115">
        <v>1.37599</v>
      </c>
    </row>
    <row r="450" spans="1:13">
      <c r="A450" s="65">
        <v>440</v>
      </c>
      <c r="B450" s="115" t="s">
        <v>1635</v>
      </c>
      <c r="C450" s="118">
        <v>166.75</v>
      </c>
      <c r="D450" s="116">
        <v>166.51666666666665</v>
      </c>
      <c r="E450" s="116">
        <v>164.33333333333331</v>
      </c>
      <c r="F450" s="116">
        <v>161.91666666666666</v>
      </c>
      <c r="G450" s="116">
        <v>159.73333333333332</v>
      </c>
      <c r="H450" s="116">
        <v>168.93333333333331</v>
      </c>
      <c r="I450" s="116">
        <v>171.11666666666665</v>
      </c>
      <c r="J450" s="116">
        <v>173.5333333333333</v>
      </c>
      <c r="K450" s="115">
        <v>168.7</v>
      </c>
      <c r="L450" s="115">
        <v>164.1</v>
      </c>
      <c r="M450" s="115">
        <v>0.22852</v>
      </c>
    </row>
    <row r="451" spans="1:13">
      <c r="A451" s="65">
        <v>441</v>
      </c>
      <c r="B451" s="115" t="s">
        <v>143</v>
      </c>
      <c r="C451" s="118">
        <v>598.1</v>
      </c>
      <c r="D451" s="116">
        <v>597.30000000000007</v>
      </c>
      <c r="E451" s="116">
        <v>593.30000000000018</v>
      </c>
      <c r="F451" s="116">
        <v>588.50000000000011</v>
      </c>
      <c r="G451" s="116">
        <v>584.50000000000023</v>
      </c>
      <c r="H451" s="116">
        <v>602.10000000000014</v>
      </c>
      <c r="I451" s="116">
        <v>606.09999999999991</v>
      </c>
      <c r="J451" s="116">
        <v>610.90000000000009</v>
      </c>
      <c r="K451" s="115">
        <v>601.29999999999995</v>
      </c>
      <c r="L451" s="115">
        <v>592.5</v>
      </c>
      <c r="M451" s="115">
        <v>3.8929100000000001</v>
      </c>
    </row>
    <row r="452" spans="1:13">
      <c r="A452" s="65">
        <v>442</v>
      </c>
      <c r="B452" s="115" t="s">
        <v>1581</v>
      </c>
      <c r="C452" s="118">
        <v>74.5</v>
      </c>
      <c r="D452" s="116">
        <v>73.649999999999991</v>
      </c>
      <c r="E452" s="116">
        <v>72.049999999999983</v>
      </c>
      <c r="F452" s="116">
        <v>69.599999999999994</v>
      </c>
      <c r="G452" s="116">
        <v>67.999999999999986</v>
      </c>
      <c r="H452" s="116">
        <v>76.09999999999998</v>
      </c>
      <c r="I452" s="116">
        <v>77.699999999999974</v>
      </c>
      <c r="J452" s="116">
        <v>80.149999999999977</v>
      </c>
      <c r="K452" s="115">
        <v>75.25</v>
      </c>
      <c r="L452" s="115">
        <v>71.2</v>
      </c>
      <c r="M452" s="115">
        <v>2.0930200000000001</v>
      </c>
    </row>
    <row r="453" spans="1:13">
      <c r="A453" s="65">
        <v>443</v>
      </c>
      <c r="B453" s="115" t="s">
        <v>150</v>
      </c>
      <c r="C453" s="118">
        <v>2127.9</v>
      </c>
      <c r="D453" s="116">
        <v>2118.4833333333331</v>
      </c>
      <c r="E453" s="116">
        <v>2101.9666666666662</v>
      </c>
      <c r="F453" s="116">
        <v>2076.0333333333333</v>
      </c>
      <c r="G453" s="116">
        <v>2059.5166666666664</v>
      </c>
      <c r="H453" s="116">
        <v>2144.4166666666661</v>
      </c>
      <c r="I453" s="116">
        <v>2160.9333333333334</v>
      </c>
      <c r="J453" s="116">
        <v>2186.8666666666659</v>
      </c>
      <c r="K453" s="115">
        <v>2135</v>
      </c>
      <c r="L453" s="115">
        <v>2092.5500000000002</v>
      </c>
      <c r="M453" s="115">
        <v>25.44464</v>
      </c>
    </row>
    <row r="454" spans="1:13">
      <c r="A454" s="65">
        <v>444</v>
      </c>
      <c r="B454" s="115" t="s">
        <v>344</v>
      </c>
      <c r="C454" s="118">
        <v>653.79999999999995</v>
      </c>
      <c r="D454" s="116">
        <v>654.71666666666658</v>
      </c>
      <c r="E454" s="116">
        <v>642.63333333333321</v>
      </c>
      <c r="F454" s="116">
        <v>631.46666666666658</v>
      </c>
      <c r="G454" s="116">
        <v>619.38333333333321</v>
      </c>
      <c r="H454" s="116">
        <v>665.88333333333321</v>
      </c>
      <c r="I454" s="116">
        <v>677.96666666666647</v>
      </c>
      <c r="J454" s="116">
        <v>689.13333333333321</v>
      </c>
      <c r="K454" s="115">
        <v>666.8</v>
      </c>
      <c r="L454" s="115">
        <v>643.54999999999995</v>
      </c>
      <c r="M454" s="115">
        <v>16.346039999999999</v>
      </c>
    </row>
    <row r="455" spans="1:13">
      <c r="A455" s="65">
        <v>445</v>
      </c>
      <c r="B455" s="115" t="s">
        <v>145</v>
      </c>
      <c r="C455" s="119">
        <v>251.6</v>
      </c>
      <c r="D455" s="120">
        <v>251.83333333333334</v>
      </c>
      <c r="E455" s="120">
        <v>249.06666666666669</v>
      </c>
      <c r="F455" s="120">
        <v>246.53333333333336</v>
      </c>
      <c r="G455" s="120">
        <v>243.76666666666671</v>
      </c>
      <c r="H455" s="120">
        <v>254.36666666666667</v>
      </c>
      <c r="I455" s="120">
        <v>257.13333333333333</v>
      </c>
      <c r="J455" s="120">
        <v>259.66666666666663</v>
      </c>
      <c r="K455" s="117">
        <v>254.6</v>
      </c>
      <c r="L455" s="117">
        <v>249.3</v>
      </c>
      <c r="M455" s="117">
        <v>15.098789999999999</v>
      </c>
    </row>
    <row r="456" spans="1:13">
      <c r="A456" s="65">
        <v>446</v>
      </c>
      <c r="B456" s="117" t="s">
        <v>1586</v>
      </c>
      <c r="C456" s="128">
        <v>837</v>
      </c>
      <c r="D456" s="116">
        <v>838.01666666666677</v>
      </c>
      <c r="E456" s="116">
        <v>830.13333333333355</v>
      </c>
      <c r="F456" s="116">
        <v>823.26666666666677</v>
      </c>
      <c r="G456" s="116">
        <v>815.38333333333355</v>
      </c>
      <c r="H456" s="116">
        <v>844.88333333333355</v>
      </c>
      <c r="I456" s="116">
        <v>852.76666666666677</v>
      </c>
      <c r="J456" s="116">
        <v>859.63333333333355</v>
      </c>
      <c r="K456" s="115">
        <v>845.9</v>
      </c>
      <c r="L456" s="115">
        <v>831.15</v>
      </c>
      <c r="M456" s="115">
        <v>4.1140000000000003E-2</v>
      </c>
    </row>
    <row r="457" spans="1:13">
      <c r="A457" s="65">
        <v>447</v>
      </c>
      <c r="B457" s="115" t="s">
        <v>147</v>
      </c>
      <c r="C457" s="128">
        <v>69.8</v>
      </c>
      <c r="D457" s="123">
        <v>70.616666666666674</v>
      </c>
      <c r="E457" s="123">
        <v>68.483333333333348</v>
      </c>
      <c r="F457" s="123">
        <v>67.166666666666671</v>
      </c>
      <c r="G457" s="123">
        <v>65.033333333333346</v>
      </c>
      <c r="H457" s="123">
        <v>71.933333333333351</v>
      </c>
      <c r="I457" s="123">
        <v>74.066666666666677</v>
      </c>
      <c r="J457" s="123">
        <v>75.383333333333354</v>
      </c>
      <c r="K457" s="128">
        <v>72.75</v>
      </c>
      <c r="L457" s="128">
        <v>69.3</v>
      </c>
      <c r="M457" s="128">
        <v>34.97569</v>
      </c>
    </row>
    <row r="458" spans="1:13">
      <c r="A458" s="65">
        <v>448</v>
      </c>
      <c r="B458" s="128" t="s">
        <v>146</v>
      </c>
      <c r="C458" s="128">
        <v>144.30000000000001</v>
      </c>
      <c r="D458" s="123">
        <v>146.85</v>
      </c>
      <c r="E458" s="123">
        <v>141.19999999999999</v>
      </c>
      <c r="F458" s="123">
        <v>138.1</v>
      </c>
      <c r="G458" s="123">
        <v>132.44999999999999</v>
      </c>
      <c r="H458" s="123">
        <v>149.94999999999999</v>
      </c>
      <c r="I458" s="123">
        <v>155.60000000000002</v>
      </c>
      <c r="J458" s="123">
        <v>158.69999999999999</v>
      </c>
      <c r="K458" s="128">
        <v>152.5</v>
      </c>
      <c r="L458" s="128">
        <v>143.75</v>
      </c>
      <c r="M458" s="128">
        <v>343.64031999999997</v>
      </c>
    </row>
    <row r="459" spans="1:13">
      <c r="A459" s="65">
        <v>449</v>
      </c>
      <c r="B459" s="128" t="s">
        <v>148</v>
      </c>
      <c r="C459" s="128">
        <v>61.55</v>
      </c>
      <c r="D459" s="123">
        <v>62.366666666666667</v>
      </c>
      <c r="E459" s="123">
        <v>60.433333333333337</v>
      </c>
      <c r="F459" s="123">
        <v>59.31666666666667</v>
      </c>
      <c r="G459" s="123">
        <v>57.38333333333334</v>
      </c>
      <c r="H459" s="123">
        <v>63.483333333333334</v>
      </c>
      <c r="I459" s="123">
        <v>65.416666666666657</v>
      </c>
      <c r="J459" s="123">
        <v>66.533333333333331</v>
      </c>
      <c r="K459" s="128">
        <v>64.3</v>
      </c>
      <c r="L459" s="128">
        <v>61.25</v>
      </c>
      <c r="M459" s="128">
        <v>105.79797000000001</v>
      </c>
    </row>
    <row r="460" spans="1:13">
      <c r="A460" s="65">
        <v>450</v>
      </c>
      <c r="B460" s="128" t="s">
        <v>149</v>
      </c>
      <c r="C460" s="128">
        <v>440.35</v>
      </c>
      <c r="D460" s="123">
        <v>443.5333333333333</v>
      </c>
      <c r="E460" s="123">
        <v>435.11666666666662</v>
      </c>
      <c r="F460" s="123">
        <v>429.88333333333333</v>
      </c>
      <c r="G460" s="123">
        <v>421.46666666666664</v>
      </c>
      <c r="H460" s="123">
        <v>448.76666666666659</v>
      </c>
      <c r="I460" s="123">
        <v>457.18333333333334</v>
      </c>
      <c r="J460" s="123">
        <v>462.41666666666657</v>
      </c>
      <c r="K460" s="128">
        <v>451.95</v>
      </c>
      <c r="L460" s="128">
        <v>438.3</v>
      </c>
      <c r="M460" s="128">
        <v>75.280910000000006</v>
      </c>
    </row>
    <row r="461" spans="1:13">
      <c r="A461" s="65">
        <v>451</v>
      </c>
      <c r="B461" s="128" t="s">
        <v>1603</v>
      </c>
      <c r="C461" s="128">
        <v>2799.6</v>
      </c>
      <c r="D461" s="123">
        <v>2807.9333333333329</v>
      </c>
      <c r="E461" s="123">
        <v>2765.8666666666659</v>
      </c>
      <c r="F461" s="123">
        <v>2732.1333333333328</v>
      </c>
      <c r="G461" s="123">
        <v>2690.0666666666657</v>
      </c>
      <c r="H461" s="123">
        <v>2841.6666666666661</v>
      </c>
      <c r="I461" s="123">
        <v>2883.7333333333327</v>
      </c>
      <c r="J461" s="123">
        <v>2917.4666666666662</v>
      </c>
      <c r="K461" s="128">
        <v>2850</v>
      </c>
      <c r="L461" s="128">
        <v>2774.2</v>
      </c>
      <c r="M461" s="128">
        <v>6.3339999999999994E-2</v>
      </c>
    </row>
    <row r="462" spans="1:13">
      <c r="A462" s="65">
        <v>452</v>
      </c>
      <c r="B462" s="128" t="s">
        <v>151</v>
      </c>
      <c r="C462" s="128">
        <v>652.5</v>
      </c>
      <c r="D462" s="123">
        <v>650.55000000000007</v>
      </c>
      <c r="E462" s="123">
        <v>643.45000000000016</v>
      </c>
      <c r="F462" s="123">
        <v>634.40000000000009</v>
      </c>
      <c r="G462" s="123">
        <v>627.30000000000018</v>
      </c>
      <c r="H462" s="123">
        <v>659.60000000000014</v>
      </c>
      <c r="I462" s="123">
        <v>666.7</v>
      </c>
      <c r="J462" s="123">
        <v>675.75000000000011</v>
      </c>
      <c r="K462" s="128">
        <v>657.65</v>
      </c>
      <c r="L462" s="128">
        <v>641.5</v>
      </c>
      <c r="M462" s="128">
        <v>27.518650000000001</v>
      </c>
    </row>
    <row r="463" spans="1:13">
      <c r="A463" s="65">
        <v>453</v>
      </c>
      <c r="B463" s="128" t="s">
        <v>2198</v>
      </c>
      <c r="C463" s="128">
        <v>124.85</v>
      </c>
      <c r="D463" s="123">
        <v>125.23333333333333</v>
      </c>
      <c r="E463" s="123">
        <v>123.66666666666667</v>
      </c>
      <c r="F463" s="123">
        <v>122.48333333333333</v>
      </c>
      <c r="G463" s="123">
        <v>120.91666666666667</v>
      </c>
      <c r="H463" s="123">
        <v>126.41666666666667</v>
      </c>
      <c r="I463" s="123">
        <v>127.98333333333333</v>
      </c>
      <c r="J463" s="123">
        <v>129.16666666666669</v>
      </c>
      <c r="K463" s="128">
        <v>126.8</v>
      </c>
      <c r="L463" s="128">
        <v>124.05</v>
      </c>
      <c r="M463" s="128">
        <v>0.38904</v>
      </c>
    </row>
    <row r="464" spans="1:13">
      <c r="A464" s="65">
        <v>454</v>
      </c>
      <c r="B464" s="128" t="s">
        <v>209</v>
      </c>
      <c r="C464" s="128">
        <v>743.45</v>
      </c>
      <c r="D464" s="123">
        <v>746.56666666666661</v>
      </c>
      <c r="E464" s="123">
        <v>733.48333333333323</v>
      </c>
      <c r="F464" s="123">
        <v>723.51666666666665</v>
      </c>
      <c r="G464" s="123">
        <v>710.43333333333328</v>
      </c>
      <c r="H464" s="123">
        <v>756.53333333333319</v>
      </c>
      <c r="I464" s="123">
        <v>769.61666666666667</v>
      </c>
      <c r="J464" s="123">
        <v>779.58333333333314</v>
      </c>
      <c r="K464" s="128">
        <v>759.65</v>
      </c>
      <c r="L464" s="128">
        <v>736.6</v>
      </c>
      <c r="M464" s="128">
        <v>2.0919400000000001</v>
      </c>
    </row>
    <row r="465" spans="1:13">
      <c r="A465" s="65">
        <v>455</v>
      </c>
      <c r="B465" s="128" t="s">
        <v>210</v>
      </c>
      <c r="C465" s="128">
        <v>1106.75</v>
      </c>
      <c r="D465" s="123">
        <v>1099.9666666666667</v>
      </c>
      <c r="E465" s="123">
        <v>1079.9333333333334</v>
      </c>
      <c r="F465" s="123">
        <v>1053.1166666666668</v>
      </c>
      <c r="G465" s="123">
        <v>1033.0833333333335</v>
      </c>
      <c r="H465" s="123">
        <v>1126.7833333333333</v>
      </c>
      <c r="I465" s="123">
        <v>1146.8166666666666</v>
      </c>
      <c r="J465" s="123">
        <v>1173.6333333333332</v>
      </c>
      <c r="K465" s="128">
        <v>1120</v>
      </c>
      <c r="L465" s="128">
        <v>1073.1500000000001</v>
      </c>
      <c r="M465" s="128">
        <v>3.6100599999999998</v>
      </c>
    </row>
    <row r="466" spans="1:13">
      <c r="A466" s="65">
        <v>456</v>
      </c>
      <c r="B466" s="128" t="s">
        <v>1615</v>
      </c>
      <c r="C466" s="128">
        <v>189.95</v>
      </c>
      <c r="D466" s="123">
        <v>189.41666666666666</v>
      </c>
      <c r="E466" s="123">
        <v>186.13333333333333</v>
      </c>
      <c r="F466" s="123">
        <v>182.31666666666666</v>
      </c>
      <c r="G466" s="123">
        <v>179.03333333333333</v>
      </c>
      <c r="H466" s="123">
        <v>193.23333333333332</v>
      </c>
      <c r="I466" s="123">
        <v>196.51666666666668</v>
      </c>
      <c r="J466" s="123">
        <v>200.33333333333331</v>
      </c>
      <c r="K466" s="128">
        <v>192.7</v>
      </c>
      <c r="L466" s="128">
        <v>185.6</v>
      </c>
      <c r="M466" s="128">
        <v>2.1588699999999998</v>
      </c>
    </row>
    <row r="467" spans="1:13">
      <c r="A467" s="65">
        <v>457</v>
      </c>
      <c r="B467" s="128" t="s">
        <v>1617</v>
      </c>
      <c r="C467" s="128">
        <v>442.55</v>
      </c>
      <c r="D467" s="123">
        <v>443.31666666666666</v>
      </c>
      <c r="E467" s="123">
        <v>437.2833333333333</v>
      </c>
      <c r="F467" s="123">
        <v>432.01666666666665</v>
      </c>
      <c r="G467" s="123">
        <v>425.98333333333329</v>
      </c>
      <c r="H467" s="123">
        <v>448.58333333333331</v>
      </c>
      <c r="I467" s="123">
        <v>454.61666666666673</v>
      </c>
      <c r="J467" s="123">
        <v>459.88333333333333</v>
      </c>
      <c r="K467" s="128">
        <v>449.35</v>
      </c>
      <c r="L467" s="128">
        <v>438.05</v>
      </c>
      <c r="M467" s="128">
        <v>0.17659</v>
      </c>
    </row>
    <row r="468" spans="1:13">
      <c r="A468" s="65">
        <v>458</v>
      </c>
      <c r="B468" s="128" t="s">
        <v>1625</v>
      </c>
      <c r="C468" s="128">
        <v>79.05</v>
      </c>
      <c r="D468" s="123">
        <v>79.216666666666669</v>
      </c>
      <c r="E468" s="123">
        <v>77.933333333333337</v>
      </c>
      <c r="F468" s="123">
        <v>76.816666666666663</v>
      </c>
      <c r="G468" s="123">
        <v>75.533333333333331</v>
      </c>
      <c r="H468" s="123">
        <v>80.333333333333343</v>
      </c>
      <c r="I468" s="123">
        <v>81.616666666666674</v>
      </c>
      <c r="J468" s="123">
        <v>82.733333333333348</v>
      </c>
      <c r="K468" s="128">
        <v>80.5</v>
      </c>
      <c r="L468" s="128">
        <v>78.099999999999994</v>
      </c>
      <c r="M468" s="128">
        <v>0.50614999999999999</v>
      </c>
    </row>
    <row r="469" spans="1:13">
      <c r="A469" s="65">
        <v>459</v>
      </c>
      <c r="B469" s="128" t="s">
        <v>1627</v>
      </c>
      <c r="C469" s="128">
        <v>697.2</v>
      </c>
      <c r="D469" s="123">
        <v>693.4666666666667</v>
      </c>
      <c r="E469" s="123">
        <v>682.98333333333335</v>
      </c>
      <c r="F469" s="123">
        <v>668.76666666666665</v>
      </c>
      <c r="G469" s="123">
        <v>658.2833333333333</v>
      </c>
      <c r="H469" s="123">
        <v>707.68333333333339</v>
      </c>
      <c r="I469" s="123">
        <v>718.16666666666674</v>
      </c>
      <c r="J469" s="123">
        <v>732.38333333333344</v>
      </c>
      <c r="K469" s="128">
        <v>703.95</v>
      </c>
      <c r="L469" s="128">
        <v>679.25</v>
      </c>
      <c r="M469" s="128">
        <v>0.19367000000000001</v>
      </c>
    </row>
    <row r="470" spans="1:13">
      <c r="A470" s="65">
        <v>460</v>
      </c>
      <c r="B470" s="128" t="s">
        <v>152</v>
      </c>
      <c r="C470" s="128">
        <v>1090.45</v>
      </c>
      <c r="D470" s="123">
        <v>1091.9166666666667</v>
      </c>
      <c r="E470" s="123">
        <v>1083.1333333333334</v>
      </c>
      <c r="F470" s="123">
        <v>1075.8166666666666</v>
      </c>
      <c r="G470" s="123">
        <v>1067.0333333333333</v>
      </c>
      <c r="H470" s="123">
        <v>1099.2333333333336</v>
      </c>
      <c r="I470" s="123">
        <v>1108.0166666666669</v>
      </c>
      <c r="J470" s="123">
        <v>1115.3333333333337</v>
      </c>
      <c r="K470" s="128">
        <v>1100.7</v>
      </c>
      <c r="L470" s="128">
        <v>1084.5999999999999</v>
      </c>
      <c r="M470" s="128">
        <v>17.702200000000001</v>
      </c>
    </row>
    <row r="471" spans="1:13">
      <c r="A471" s="65">
        <v>461</v>
      </c>
      <c r="B471" s="128" t="s">
        <v>211</v>
      </c>
      <c r="C471" s="128">
        <v>1624.2</v>
      </c>
      <c r="D471" s="123">
        <v>1610.5333333333335</v>
      </c>
      <c r="E471" s="123">
        <v>1586.0666666666671</v>
      </c>
      <c r="F471" s="123">
        <v>1547.9333333333336</v>
      </c>
      <c r="G471" s="123">
        <v>1523.4666666666672</v>
      </c>
      <c r="H471" s="123">
        <v>1648.666666666667</v>
      </c>
      <c r="I471" s="123">
        <v>1673.1333333333337</v>
      </c>
      <c r="J471" s="123">
        <v>1711.2666666666669</v>
      </c>
      <c r="K471" s="128">
        <v>1635</v>
      </c>
      <c r="L471" s="128">
        <v>1572.4</v>
      </c>
      <c r="M471" s="128">
        <v>9.6791900000000002</v>
      </c>
    </row>
    <row r="472" spans="1:13">
      <c r="A472" s="65">
        <v>462</v>
      </c>
      <c r="B472" s="128" t="s">
        <v>212</v>
      </c>
      <c r="C472" s="128">
        <v>300.64999999999998</v>
      </c>
      <c r="D472" s="123">
        <v>302.34999999999997</v>
      </c>
      <c r="E472" s="123">
        <v>295.94999999999993</v>
      </c>
      <c r="F472" s="123">
        <v>291.24999999999994</v>
      </c>
      <c r="G472" s="123">
        <v>284.84999999999991</v>
      </c>
      <c r="H472" s="123">
        <v>307.04999999999995</v>
      </c>
      <c r="I472" s="123">
        <v>313.44999999999993</v>
      </c>
      <c r="J472" s="123">
        <v>318.14999999999998</v>
      </c>
      <c r="K472" s="128">
        <v>308.75</v>
      </c>
      <c r="L472" s="128">
        <v>297.64999999999998</v>
      </c>
      <c r="M472" s="128">
        <v>11.314859999999999</v>
      </c>
    </row>
    <row r="473" spans="1:13">
      <c r="A473" s="65">
        <v>463</v>
      </c>
      <c r="B473" s="128" t="s">
        <v>1643</v>
      </c>
      <c r="C473" s="128">
        <v>409.55</v>
      </c>
      <c r="D473" s="123">
        <v>410.5</v>
      </c>
      <c r="E473" s="123">
        <v>402.1</v>
      </c>
      <c r="F473" s="123">
        <v>394.65000000000003</v>
      </c>
      <c r="G473" s="123">
        <v>386.25000000000006</v>
      </c>
      <c r="H473" s="123">
        <v>417.95</v>
      </c>
      <c r="I473" s="123">
        <v>426.34999999999997</v>
      </c>
      <c r="J473" s="123">
        <v>433.79999999999995</v>
      </c>
      <c r="K473" s="128">
        <v>418.9</v>
      </c>
      <c r="L473" s="128">
        <v>403.05</v>
      </c>
      <c r="M473" s="128">
        <v>0.86402000000000001</v>
      </c>
    </row>
    <row r="474" spans="1:13">
      <c r="A474" s="65">
        <v>464</v>
      </c>
      <c r="B474" s="128" t="s">
        <v>1644</v>
      </c>
      <c r="C474" s="128">
        <v>54.3</v>
      </c>
      <c r="D474" s="123">
        <v>55.133333333333333</v>
      </c>
      <c r="E474" s="123">
        <v>53.266666666666666</v>
      </c>
      <c r="F474" s="123">
        <v>52.233333333333334</v>
      </c>
      <c r="G474" s="123">
        <v>50.366666666666667</v>
      </c>
      <c r="H474" s="123">
        <v>56.166666666666664</v>
      </c>
      <c r="I474" s="123">
        <v>58.033333333333324</v>
      </c>
      <c r="J474" s="123">
        <v>59.066666666666663</v>
      </c>
      <c r="K474" s="128">
        <v>57</v>
      </c>
      <c r="L474" s="128">
        <v>54.1</v>
      </c>
      <c r="M474" s="128">
        <v>4.4776199999999999</v>
      </c>
    </row>
    <row r="475" spans="1:13">
      <c r="A475" s="65">
        <v>465</v>
      </c>
      <c r="B475" s="128" t="s">
        <v>368</v>
      </c>
      <c r="C475" s="128">
        <v>87.05</v>
      </c>
      <c r="D475" s="123">
        <v>88.466666666666654</v>
      </c>
      <c r="E475" s="123">
        <v>84.833333333333314</v>
      </c>
      <c r="F475" s="123">
        <v>82.61666666666666</v>
      </c>
      <c r="G475" s="123">
        <v>78.98333333333332</v>
      </c>
      <c r="H475" s="123">
        <v>90.683333333333309</v>
      </c>
      <c r="I475" s="123">
        <v>94.316666666666663</v>
      </c>
      <c r="J475" s="123">
        <v>96.533333333333303</v>
      </c>
      <c r="K475" s="128">
        <v>92.1</v>
      </c>
      <c r="L475" s="128">
        <v>86.25</v>
      </c>
      <c r="M475" s="128">
        <v>0.16067999999999999</v>
      </c>
    </row>
    <row r="476" spans="1:13">
      <c r="A476" s="65">
        <v>466</v>
      </c>
      <c r="B476" s="128" t="s">
        <v>2230</v>
      </c>
      <c r="C476" s="128">
        <v>363.15</v>
      </c>
      <c r="D476" s="123">
        <v>369.55</v>
      </c>
      <c r="E476" s="123">
        <v>349.6</v>
      </c>
      <c r="F476" s="123">
        <v>336.05</v>
      </c>
      <c r="G476" s="123">
        <v>316.10000000000002</v>
      </c>
      <c r="H476" s="123">
        <v>383.1</v>
      </c>
      <c r="I476" s="123">
        <v>403.04999999999995</v>
      </c>
      <c r="J476" s="123">
        <v>416.6</v>
      </c>
      <c r="K476" s="128">
        <v>389.5</v>
      </c>
      <c r="L476" s="128">
        <v>356</v>
      </c>
      <c r="M476" s="128">
        <v>5.4244399999999997</v>
      </c>
    </row>
    <row r="477" spans="1:13">
      <c r="A477" s="65">
        <v>467</v>
      </c>
      <c r="B477" s="128" t="s">
        <v>155</v>
      </c>
      <c r="C477" s="128">
        <v>17.149999999999999</v>
      </c>
      <c r="D477" s="123">
        <v>17.25</v>
      </c>
      <c r="E477" s="123">
        <v>17</v>
      </c>
      <c r="F477" s="123">
        <v>16.850000000000001</v>
      </c>
      <c r="G477" s="123">
        <v>16.600000000000001</v>
      </c>
      <c r="H477" s="123">
        <v>17.399999999999999</v>
      </c>
      <c r="I477" s="123">
        <v>17.649999999999999</v>
      </c>
      <c r="J477" s="123">
        <v>17.799999999999997</v>
      </c>
      <c r="K477" s="128">
        <v>17.5</v>
      </c>
      <c r="L477" s="128">
        <v>17.100000000000001</v>
      </c>
      <c r="M477" s="128">
        <v>2.8321700000000001</v>
      </c>
    </row>
    <row r="478" spans="1:13">
      <c r="A478" s="65">
        <v>468</v>
      </c>
      <c r="B478" s="128" t="s">
        <v>1666</v>
      </c>
      <c r="C478" s="128">
        <v>212.65</v>
      </c>
      <c r="D478" s="123">
        <v>212.4</v>
      </c>
      <c r="E478" s="123">
        <v>210.4</v>
      </c>
      <c r="F478" s="123">
        <v>208.15</v>
      </c>
      <c r="G478" s="123">
        <v>206.15</v>
      </c>
      <c r="H478" s="123">
        <v>214.65</v>
      </c>
      <c r="I478" s="123">
        <v>216.65</v>
      </c>
      <c r="J478" s="123">
        <v>218.9</v>
      </c>
      <c r="K478" s="128">
        <v>214.4</v>
      </c>
      <c r="L478" s="128">
        <v>210.15</v>
      </c>
      <c r="M478" s="128">
        <v>0.35765999999999998</v>
      </c>
    </row>
    <row r="479" spans="1:13">
      <c r="A479" s="65">
        <v>469</v>
      </c>
      <c r="B479" s="128" t="s">
        <v>158</v>
      </c>
      <c r="C479" s="128">
        <v>604.35</v>
      </c>
      <c r="D479" s="123">
        <v>610.06666666666672</v>
      </c>
      <c r="E479" s="123">
        <v>595.68333333333339</v>
      </c>
      <c r="F479" s="123">
        <v>587.01666666666665</v>
      </c>
      <c r="G479" s="123">
        <v>572.63333333333333</v>
      </c>
      <c r="H479" s="123">
        <v>618.73333333333346</v>
      </c>
      <c r="I479" s="123">
        <v>633.1166666666669</v>
      </c>
      <c r="J479" s="123">
        <v>641.78333333333353</v>
      </c>
      <c r="K479" s="128">
        <v>624.45000000000005</v>
      </c>
      <c r="L479" s="128">
        <v>601.4</v>
      </c>
      <c r="M479" s="128">
        <v>40.49926</v>
      </c>
    </row>
    <row r="480" spans="1:13">
      <c r="A480" s="65">
        <v>470</v>
      </c>
      <c r="B480" s="128" t="s">
        <v>1672</v>
      </c>
      <c r="C480" s="128">
        <v>270.85000000000002</v>
      </c>
      <c r="D480" s="123">
        <v>272.5</v>
      </c>
      <c r="E480" s="123">
        <v>266.60000000000002</v>
      </c>
      <c r="F480" s="123">
        <v>262.35000000000002</v>
      </c>
      <c r="G480" s="123">
        <v>256.45000000000005</v>
      </c>
      <c r="H480" s="123">
        <v>276.75</v>
      </c>
      <c r="I480" s="123">
        <v>282.64999999999998</v>
      </c>
      <c r="J480" s="123">
        <v>286.89999999999998</v>
      </c>
      <c r="K480" s="128">
        <v>278.39999999999998</v>
      </c>
      <c r="L480" s="128">
        <v>268.25</v>
      </c>
      <c r="M480" s="128">
        <v>21.532769999999999</v>
      </c>
    </row>
    <row r="481" spans="1:13">
      <c r="A481" s="65">
        <v>471</v>
      </c>
      <c r="B481" s="128" t="s">
        <v>156</v>
      </c>
      <c r="C481" s="128">
        <v>4460.1000000000004</v>
      </c>
      <c r="D481" s="123">
        <v>4478.9833333333336</v>
      </c>
      <c r="E481" s="123">
        <v>4423.9666666666672</v>
      </c>
      <c r="F481" s="123">
        <v>4387.8333333333339</v>
      </c>
      <c r="G481" s="123">
        <v>4332.8166666666675</v>
      </c>
      <c r="H481" s="123">
        <v>4515.1166666666668</v>
      </c>
      <c r="I481" s="123">
        <v>4570.1333333333332</v>
      </c>
      <c r="J481" s="123">
        <v>4606.2666666666664</v>
      </c>
      <c r="K481" s="128">
        <v>4534</v>
      </c>
      <c r="L481" s="128">
        <v>4442.8500000000004</v>
      </c>
      <c r="M481" s="128">
        <v>4.0356800000000002</v>
      </c>
    </row>
    <row r="482" spans="1:13">
      <c r="A482" s="65">
        <v>472</v>
      </c>
      <c r="B482" s="128" t="s">
        <v>157</v>
      </c>
      <c r="C482" s="128">
        <v>69.900000000000006</v>
      </c>
      <c r="D482" s="123">
        <v>70.3</v>
      </c>
      <c r="E482" s="123">
        <v>69</v>
      </c>
      <c r="F482" s="123">
        <v>68.100000000000009</v>
      </c>
      <c r="G482" s="123">
        <v>66.800000000000011</v>
      </c>
      <c r="H482" s="123">
        <v>71.199999999999989</v>
      </c>
      <c r="I482" s="123">
        <v>72.499999999999972</v>
      </c>
      <c r="J482" s="123">
        <v>73.399999999999977</v>
      </c>
      <c r="K482" s="128">
        <v>71.599999999999994</v>
      </c>
      <c r="L482" s="128">
        <v>69.400000000000006</v>
      </c>
      <c r="M482" s="128">
        <v>77.7941</v>
      </c>
    </row>
    <row r="483" spans="1:13">
      <c r="A483" s="65">
        <v>473</v>
      </c>
      <c r="B483" s="128" t="s">
        <v>154</v>
      </c>
      <c r="C483" s="128">
        <v>1402.4</v>
      </c>
      <c r="D483" s="123">
        <v>1400.0833333333333</v>
      </c>
      <c r="E483" s="123">
        <v>1380.5666666666666</v>
      </c>
      <c r="F483" s="123">
        <v>1358.7333333333333</v>
      </c>
      <c r="G483" s="123">
        <v>1339.2166666666667</v>
      </c>
      <c r="H483" s="123">
        <v>1421.9166666666665</v>
      </c>
      <c r="I483" s="123">
        <v>1441.4333333333334</v>
      </c>
      <c r="J483" s="123">
        <v>1463.2666666666664</v>
      </c>
      <c r="K483" s="128">
        <v>1419.6</v>
      </c>
      <c r="L483" s="128">
        <v>1378.25</v>
      </c>
      <c r="M483" s="128">
        <v>4.1637599999999999</v>
      </c>
    </row>
    <row r="484" spans="1:13">
      <c r="A484" s="65">
        <v>474</v>
      </c>
      <c r="B484" s="128" t="s">
        <v>342</v>
      </c>
      <c r="C484" s="128">
        <v>582.75</v>
      </c>
      <c r="D484" s="123">
        <v>583.06666666666672</v>
      </c>
      <c r="E484" s="123">
        <v>573.68333333333339</v>
      </c>
      <c r="F484" s="123">
        <v>564.61666666666667</v>
      </c>
      <c r="G484" s="123">
        <v>555.23333333333335</v>
      </c>
      <c r="H484" s="123">
        <v>592.13333333333344</v>
      </c>
      <c r="I484" s="123">
        <v>601.51666666666688</v>
      </c>
      <c r="J484" s="123">
        <v>610.58333333333348</v>
      </c>
      <c r="K484" s="128">
        <v>592.45000000000005</v>
      </c>
      <c r="L484" s="128">
        <v>574</v>
      </c>
      <c r="M484" s="128">
        <v>10.05011</v>
      </c>
    </row>
    <row r="485" spans="1:13">
      <c r="A485" s="65">
        <v>475</v>
      </c>
      <c r="B485" s="128" t="s">
        <v>1709</v>
      </c>
      <c r="C485" s="128">
        <v>239.8</v>
      </c>
      <c r="D485" s="123">
        <v>237.9</v>
      </c>
      <c r="E485" s="123">
        <v>233.9</v>
      </c>
      <c r="F485" s="123">
        <v>228</v>
      </c>
      <c r="G485" s="123">
        <v>224</v>
      </c>
      <c r="H485" s="123">
        <v>243.8</v>
      </c>
      <c r="I485" s="123">
        <v>247.8</v>
      </c>
      <c r="J485" s="123">
        <v>253.70000000000002</v>
      </c>
      <c r="K485" s="128">
        <v>241.9</v>
      </c>
      <c r="L485" s="128">
        <v>232</v>
      </c>
      <c r="M485" s="128">
        <v>21.752520000000001</v>
      </c>
    </row>
    <row r="486" spans="1:13">
      <c r="A486" s="65">
        <v>476</v>
      </c>
      <c r="B486" s="128" t="s">
        <v>1733</v>
      </c>
      <c r="C486" s="128">
        <v>1929.15</v>
      </c>
      <c r="D486" s="123">
        <v>1925.7833333333335</v>
      </c>
      <c r="E486" s="123">
        <v>1896.416666666667</v>
      </c>
      <c r="F486" s="123">
        <v>1863.6833333333334</v>
      </c>
      <c r="G486" s="123">
        <v>1834.3166666666668</v>
      </c>
      <c r="H486" s="123">
        <v>1958.5166666666671</v>
      </c>
      <c r="I486" s="123">
        <v>1987.8833333333334</v>
      </c>
      <c r="J486" s="123">
        <v>2020.6166666666672</v>
      </c>
      <c r="K486" s="128">
        <v>1955.15</v>
      </c>
      <c r="L486" s="128">
        <v>1893.05</v>
      </c>
      <c r="M486" s="128">
        <v>5.5960000000000003E-2</v>
      </c>
    </row>
    <row r="487" spans="1:13">
      <c r="A487" s="65">
        <v>477</v>
      </c>
      <c r="B487" s="128" t="s">
        <v>1721</v>
      </c>
      <c r="C487" s="128">
        <v>369.25</v>
      </c>
      <c r="D487" s="123">
        <v>374.31666666666666</v>
      </c>
      <c r="E487" s="123">
        <v>359.93333333333334</v>
      </c>
      <c r="F487" s="123">
        <v>350.61666666666667</v>
      </c>
      <c r="G487" s="123">
        <v>336.23333333333335</v>
      </c>
      <c r="H487" s="123">
        <v>383.63333333333333</v>
      </c>
      <c r="I487" s="123">
        <v>398.01666666666665</v>
      </c>
      <c r="J487" s="123">
        <v>407.33333333333331</v>
      </c>
      <c r="K487" s="128">
        <v>388.7</v>
      </c>
      <c r="L487" s="128">
        <v>365</v>
      </c>
      <c r="M487" s="128">
        <v>3.13849</v>
      </c>
    </row>
    <row r="488" spans="1:13">
      <c r="A488" s="65">
        <v>478</v>
      </c>
      <c r="B488" s="128" t="s">
        <v>1738</v>
      </c>
      <c r="C488" s="128">
        <v>251.15</v>
      </c>
      <c r="D488" s="123">
        <v>252</v>
      </c>
      <c r="E488" s="123">
        <v>249.1</v>
      </c>
      <c r="F488" s="123">
        <v>247.04999999999998</v>
      </c>
      <c r="G488" s="123">
        <v>244.14999999999998</v>
      </c>
      <c r="H488" s="123">
        <v>254.05</v>
      </c>
      <c r="I488" s="123">
        <v>256.95</v>
      </c>
      <c r="J488" s="123">
        <v>259</v>
      </c>
      <c r="K488" s="128">
        <v>254.9</v>
      </c>
      <c r="L488" s="128">
        <v>249.95</v>
      </c>
      <c r="M488" s="128">
        <v>0.10332</v>
      </c>
    </row>
    <row r="489" spans="1:13">
      <c r="A489" s="65">
        <v>479</v>
      </c>
      <c r="B489" s="128" t="s">
        <v>1742</v>
      </c>
      <c r="C489" s="128">
        <v>3189.6</v>
      </c>
      <c r="D489" s="123">
        <v>3201.3666666666668</v>
      </c>
      <c r="E489" s="123">
        <v>3138.3333333333335</v>
      </c>
      <c r="F489" s="123">
        <v>3087.0666666666666</v>
      </c>
      <c r="G489" s="123">
        <v>3024.0333333333333</v>
      </c>
      <c r="H489" s="123">
        <v>3252.6333333333337</v>
      </c>
      <c r="I489" s="123">
        <v>3315.6666666666665</v>
      </c>
      <c r="J489" s="123">
        <v>3366.9333333333338</v>
      </c>
      <c r="K489" s="128">
        <v>3264.4</v>
      </c>
      <c r="L489" s="128">
        <v>3150.1</v>
      </c>
      <c r="M489" s="128">
        <v>0.21088000000000001</v>
      </c>
    </row>
    <row r="490" spans="1:13">
      <c r="A490" s="65">
        <v>480</v>
      </c>
      <c r="B490" s="128" t="s">
        <v>1748</v>
      </c>
      <c r="C490" s="128">
        <v>306.8</v>
      </c>
      <c r="D490" s="123">
        <v>306.7</v>
      </c>
      <c r="E490" s="123">
        <v>301.59999999999997</v>
      </c>
      <c r="F490" s="123">
        <v>296.39999999999998</v>
      </c>
      <c r="G490" s="123">
        <v>291.29999999999995</v>
      </c>
      <c r="H490" s="123">
        <v>311.89999999999998</v>
      </c>
      <c r="I490" s="123">
        <v>317</v>
      </c>
      <c r="J490" s="123">
        <v>322.2</v>
      </c>
      <c r="K490" s="128">
        <v>311.8</v>
      </c>
      <c r="L490" s="128">
        <v>301.5</v>
      </c>
      <c r="M490" s="128">
        <v>1.41919</v>
      </c>
    </row>
    <row r="491" spans="1:13">
      <c r="A491" s="65">
        <v>481</v>
      </c>
      <c r="B491" s="128" t="s">
        <v>2526</v>
      </c>
      <c r="C491" s="128">
        <v>32.65</v>
      </c>
      <c r="D491" s="123">
        <v>32.5</v>
      </c>
      <c r="E491" s="123">
        <v>31.5</v>
      </c>
      <c r="F491" s="123">
        <v>30.35</v>
      </c>
      <c r="G491" s="123">
        <v>29.35</v>
      </c>
      <c r="H491" s="123">
        <v>33.65</v>
      </c>
      <c r="I491" s="123">
        <v>34.65</v>
      </c>
      <c r="J491" s="123">
        <v>35.799999999999997</v>
      </c>
      <c r="K491" s="128">
        <v>33.5</v>
      </c>
      <c r="L491" s="128">
        <v>31.35</v>
      </c>
      <c r="M491" s="128">
        <v>48.630760000000002</v>
      </c>
    </row>
    <row r="492" spans="1:13">
      <c r="A492" s="65">
        <v>482</v>
      </c>
      <c r="B492" s="128" t="s">
        <v>1746</v>
      </c>
      <c r="C492" s="128">
        <v>910.7</v>
      </c>
      <c r="D492" s="123">
        <v>911.23333333333323</v>
      </c>
      <c r="E492" s="123">
        <v>898.46666666666647</v>
      </c>
      <c r="F492" s="123">
        <v>886.23333333333323</v>
      </c>
      <c r="G492" s="123">
        <v>873.46666666666647</v>
      </c>
      <c r="H492" s="123">
        <v>923.46666666666647</v>
      </c>
      <c r="I492" s="123">
        <v>936.23333333333312</v>
      </c>
      <c r="J492" s="123">
        <v>948.46666666666647</v>
      </c>
      <c r="K492" s="128">
        <v>924</v>
      </c>
      <c r="L492" s="128">
        <v>899</v>
      </c>
      <c r="M492" s="128">
        <v>8.1159999999999996E-2</v>
      </c>
    </row>
    <row r="493" spans="1:13">
      <c r="A493" s="65">
        <v>483</v>
      </c>
      <c r="B493" s="128" t="s">
        <v>2642</v>
      </c>
      <c r="C493" s="128">
        <v>433</v>
      </c>
      <c r="D493" s="123">
        <v>435.01666666666665</v>
      </c>
      <c r="E493" s="123">
        <v>430.0333333333333</v>
      </c>
      <c r="F493" s="123">
        <v>427.06666666666666</v>
      </c>
      <c r="G493" s="123">
        <v>422.08333333333331</v>
      </c>
      <c r="H493" s="123">
        <v>437.98333333333329</v>
      </c>
      <c r="I493" s="123">
        <v>442.96666666666664</v>
      </c>
      <c r="J493" s="123">
        <v>445.93333333333328</v>
      </c>
      <c r="K493" s="128">
        <v>440</v>
      </c>
      <c r="L493" s="128">
        <v>432.05</v>
      </c>
      <c r="M493" s="128">
        <v>0.45826</v>
      </c>
    </row>
    <row r="494" spans="1:13">
      <c r="A494" s="65">
        <v>484</v>
      </c>
      <c r="B494" s="128" t="s">
        <v>1881</v>
      </c>
      <c r="C494" s="128">
        <v>621.29999999999995</v>
      </c>
      <c r="D494" s="123">
        <v>617.76666666666665</v>
      </c>
      <c r="E494" s="123">
        <v>595.5333333333333</v>
      </c>
      <c r="F494" s="123">
        <v>569.76666666666665</v>
      </c>
      <c r="G494" s="123">
        <v>547.5333333333333</v>
      </c>
      <c r="H494" s="123">
        <v>643.5333333333333</v>
      </c>
      <c r="I494" s="123">
        <v>665.76666666666665</v>
      </c>
      <c r="J494" s="123">
        <v>691.5333333333333</v>
      </c>
      <c r="K494" s="128">
        <v>640</v>
      </c>
      <c r="L494" s="128">
        <v>592</v>
      </c>
      <c r="M494" s="128">
        <v>0.67174</v>
      </c>
    </row>
    <row r="495" spans="1:13">
      <c r="A495" s="65">
        <v>485</v>
      </c>
      <c r="B495" s="128" t="s">
        <v>223</v>
      </c>
      <c r="C495" s="128">
        <v>171.45</v>
      </c>
      <c r="D495" s="123">
        <v>169.46666666666667</v>
      </c>
      <c r="E495" s="123">
        <v>166.23333333333335</v>
      </c>
      <c r="F495" s="123">
        <v>161.01666666666668</v>
      </c>
      <c r="G495" s="123">
        <v>157.78333333333336</v>
      </c>
      <c r="H495" s="123">
        <v>174.68333333333334</v>
      </c>
      <c r="I495" s="123">
        <v>177.91666666666663</v>
      </c>
      <c r="J495" s="123">
        <v>183.13333333333333</v>
      </c>
      <c r="K495" s="128">
        <v>172.7</v>
      </c>
      <c r="L495" s="128">
        <v>164.25</v>
      </c>
      <c r="M495" s="128">
        <v>197.24262999999999</v>
      </c>
    </row>
    <row r="496" spans="1:13">
      <c r="A496" s="65">
        <v>486</v>
      </c>
      <c r="B496" s="128" t="s">
        <v>1702</v>
      </c>
      <c r="C496" s="128">
        <v>1325.25</v>
      </c>
      <c r="D496" s="123">
        <v>1346.05</v>
      </c>
      <c r="E496" s="123">
        <v>1299.1999999999998</v>
      </c>
      <c r="F496" s="123">
        <v>1273.1499999999999</v>
      </c>
      <c r="G496" s="123">
        <v>1226.2999999999997</v>
      </c>
      <c r="H496" s="123">
        <v>1372.1</v>
      </c>
      <c r="I496" s="123">
        <v>1418.9499999999998</v>
      </c>
      <c r="J496" s="123">
        <v>1445</v>
      </c>
      <c r="K496" s="128">
        <v>1392.9</v>
      </c>
      <c r="L496" s="128">
        <v>1320</v>
      </c>
      <c r="M496" s="128">
        <v>0.60926999999999998</v>
      </c>
    </row>
    <row r="497" spans="1:13">
      <c r="A497" s="65">
        <v>487</v>
      </c>
      <c r="B497" s="128" t="s">
        <v>1715</v>
      </c>
      <c r="C497" s="128">
        <v>1843.65</v>
      </c>
      <c r="D497" s="123">
        <v>1834.6833333333334</v>
      </c>
      <c r="E497" s="123">
        <v>1814.4666666666667</v>
      </c>
      <c r="F497" s="123">
        <v>1785.2833333333333</v>
      </c>
      <c r="G497" s="123">
        <v>1765.0666666666666</v>
      </c>
      <c r="H497" s="123">
        <v>1863.8666666666668</v>
      </c>
      <c r="I497" s="123">
        <v>1884.0833333333335</v>
      </c>
      <c r="J497" s="123">
        <v>1913.2666666666669</v>
      </c>
      <c r="K497" s="128">
        <v>1854.9</v>
      </c>
      <c r="L497" s="128">
        <v>1805.5</v>
      </c>
      <c r="M497" s="128">
        <v>0.44408999999999998</v>
      </c>
    </row>
    <row r="498" spans="1:13">
      <c r="A498" s="65">
        <v>488</v>
      </c>
      <c r="B498" s="128" t="s">
        <v>87</v>
      </c>
      <c r="C498" s="128">
        <v>9.6999999999999993</v>
      </c>
      <c r="D498" s="123">
        <v>9.8333333333333339</v>
      </c>
      <c r="E498" s="123">
        <v>9.5166666666666675</v>
      </c>
      <c r="F498" s="123">
        <v>9.3333333333333339</v>
      </c>
      <c r="G498" s="123">
        <v>9.0166666666666675</v>
      </c>
      <c r="H498" s="123">
        <v>10.016666666666667</v>
      </c>
      <c r="I498" s="123">
        <v>10.333333333333334</v>
      </c>
      <c r="J498" s="123">
        <v>10.516666666666667</v>
      </c>
      <c r="K498" s="128">
        <v>10.15</v>
      </c>
      <c r="L498" s="128">
        <v>9.65</v>
      </c>
      <c r="M498" s="128">
        <v>754.24647000000004</v>
      </c>
    </row>
    <row r="499" spans="1:13">
      <c r="A499" s="65">
        <v>489</v>
      </c>
      <c r="B499" s="128" t="s">
        <v>159</v>
      </c>
      <c r="C499" s="128">
        <v>579.1</v>
      </c>
      <c r="D499" s="123">
        <v>579.73333333333323</v>
      </c>
      <c r="E499" s="123">
        <v>574.46666666666647</v>
      </c>
      <c r="F499" s="123">
        <v>569.83333333333326</v>
      </c>
      <c r="G499" s="123">
        <v>564.56666666666649</v>
      </c>
      <c r="H499" s="123">
        <v>584.36666666666645</v>
      </c>
      <c r="I499" s="123">
        <v>589.6333333333331</v>
      </c>
      <c r="J499" s="123">
        <v>594.26666666666642</v>
      </c>
      <c r="K499" s="128">
        <v>585</v>
      </c>
      <c r="L499" s="128">
        <v>575.1</v>
      </c>
      <c r="M499" s="128">
        <v>8.4122500000000002</v>
      </c>
    </row>
    <row r="500" spans="1:13">
      <c r="A500" s="65">
        <v>490</v>
      </c>
      <c r="B500" s="68" t="s">
        <v>1750</v>
      </c>
      <c r="C500" s="128">
        <v>6138.95</v>
      </c>
      <c r="D500" s="123">
        <v>6123.7333333333336</v>
      </c>
      <c r="E500" s="123">
        <v>6097.7166666666672</v>
      </c>
      <c r="F500" s="123">
        <v>6056.4833333333336</v>
      </c>
      <c r="G500" s="123">
        <v>6030.4666666666672</v>
      </c>
      <c r="H500" s="123">
        <v>6164.9666666666672</v>
      </c>
      <c r="I500" s="123">
        <v>6190.9833333333336</v>
      </c>
      <c r="J500" s="123">
        <v>6232.2166666666672</v>
      </c>
      <c r="K500" s="128">
        <v>6149.75</v>
      </c>
      <c r="L500" s="128">
        <v>6082.5</v>
      </c>
      <c r="M500" s="128">
        <v>1.4290000000000001E-2</v>
      </c>
    </row>
    <row r="501" spans="1:13">
      <c r="A501" s="65">
        <v>491</v>
      </c>
      <c r="B501" s="68" t="s">
        <v>1756</v>
      </c>
      <c r="C501" s="128">
        <v>123.2</v>
      </c>
      <c r="D501" s="123">
        <v>123.56666666666666</v>
      </c>
      <c r="E501" s="123">
        <v>121.63333333333333</v>
      </c>
      <c r="F501" s="123">
        <v>120.06666666666666</v>
      </c>
      <c r="G501" s="123">
        <v>118.13333333333333</v>
      </c>
      <c r="H501" s="123">
        <v>125.13333333333333</v>
      </c>
      <c r="I501" s="123">
        <v>127.06666666666666</v>
      </c>
      <c r="J501" s="123">
        <v>128.63333333333333</v>
      </c>
      <c r="K501" s="128">
        <v>125.5</v>
      </c>
      <c r="L501" s="128">
        <v>122</v>
      </c>
      <c r="M501" s="128">
        <v>1.51915</v>
      </c>
    </row>
    <row r="502" spans="1:13">
      <c r="A502" s="65">
        <v>492</v>
      </c>
      <c r="B502" s="68" t="s">
        <v>1760</v>
      </c>
      <c r="C502" s="128">
        <v>53.7</v>
      </c>
      <c r="D502" s="123">
        <v>53.783333333333331</v>
      </c>
      <c r="E502" s="123">
        <v>53.066666666666663</v>
      </c>
      <c r="F502" s="123">
        <v>52.43333333333333</v>
      </c>
      <c r="G502" s="123">
        <v>51.716666666666661</v>
      </c>
      <c r="H502" s="123">
        <v>54.416666666666664</v>
      </c>
      <c r="I502" s="123">
        <v>55.133333333333333</v>
      </c>
      <c r="J502" s="123">
        <v>55.766666666666666</v>
      </c>
      <c r="K502" s="128">
        <v>54.5</v>
      </c>
      <c r="L502" s="128">
        <v>53.15</v>
      </c>
      <c r="M502" s="128">
        <v>4.7473700000000001</v>
      </c>
    </row>
    <row r="503" spans="1:13">
      <c r="A503" s="65">
        <v>493</v>
      </c>
      <c r="B503" s="68" t="s">
        <v>1766</v>
      </c>
      <c r="C503" s="128">
        <v>1533.95</v>
      </c>
      <c r="D503" s="123">
        <v>1517.9833333333336</v>
      </c>
      <c r="E503" s="123">
        <v>1496.0666666666671</v>
      </c>
      <c r="F503" s="123">
        <v>1458.1833333333334</v>
      </c>
      <c r="G503" s="123">
        <v>1436.2666666666669</v>
      </c>
      <c r="H503" s="123">
        <v>1555.8666666666672</v>
      </c>
      <c r="I503" s="123">
        <v>1577.7833333333338</v>
      </c>
      <c r="J503" s="123">
        <v>1615.6666666666674</v>
      </c>
      <c r="K503" s="128">
        <v>1539.9</v>
      </c>
      <c r="L503" s="128">
        <v>1480.1</v>
      </c>
      <c r="M503" s="128">
        <v>0.50229000000000001</v>
      </c>
    </row>
    <row r="504" spans="1:13">
      <c r="A504" s="65">
        <v>494</v>
      </c>
      <c r="B504" s="68" t="s">
        <v>160</v>
      </c>
      <c r="C504" s="128">
        <v>262.25</v>
      </c>
      <c r="D504" s="123">
        <v>263.06666666666666</v>
      </c>
      <c r="E504" s="123">
        <v>260.68333333333334</v>
      </c>
      <c r="F504" s="123">
        <v>259.11666666666667</v>
      </c>
      <c r="G504" s="123">
        <v>256.73333333333335</v>
      </c>
      <c r="H504" s="123">
        <v>264.63333333333333</v>
      </c>
      <c r="I504" s="123">
        <v>267.01666666666665</v>
      </c>
      <c r="J504" s="123">
        <v>268.58333333333331</v>
      </c>
      <c r="K504" s="128">
        <v>265.45</v>
      </c>
      <c r="L504" s="128">
        <v>261.5</v>
      </c>
      <c r="M504" s="128">
        <v>49.911810000000003</v>
      </c>
    </row>
    <row r="505" spans="1:13">
      <c r="A505" s="65">
        <v>495</v>
      </c>
      <c r="B505" s="68" t="s">
        <v>161</v>
      </c>
      <c r="C505" s="128">
        <v>321.7</v>
      </c>
      <c r="D505" s="123">
        <v>323.78333333333336</v>
      </c>
      <c r="E505" s="123">
        <v>317.06666666666672</v>
      </c>
      <c r="F505" s="123">
        <v>312.43333333333334</v>
      </c>
      <c r="G505" s="123">
        <v>305.7166666666667</v>
      </c>
      <c r="H505" s="123">
        <v>328.41666666666674</v>
      </c>
      <c r="I505" s="123">
        <v>335.13333333333333</v>
      </c>
      <c r="J505" s="123">
        <v>339.76666666666677</v>
      </c>
      <c r="K505" s="128">
        <v>330.5</v>
      </c>
      <c r="L505" s="128">
        <v>319.14999999999998</v>
      </c>
      <c r="M505" s="128">
        <v>4.9284600000000003</v>
      </c>
    </row>
    <row r="506" spans="1:13">
      <c r="A506" s="65">
        <v>496</v>
      </c>
      <c r="B506" s="68" t="s">
        <v>162</v>
      </c>
      <c r="C506" s="128">
        <v>87.65</v>
      </c>
      <c r="D506" s="123">
        <v>87.966666666666654</v>
      </c>
      <c r="E506" s="123">
        <v>85.533333333333303</v>
      </c>
      <c r="F506" s="128">
        <v>83.416666666666643</v>
      </c>
      <c r="G506" s="123">
        <v>80.983333333333292</v>
      </c>
      <c r="H506" s="123">
        <v>90.083333333333314</v>
      </c>
      <c r="I506" s="128">
        <v>92.51666666666668</v>
      </c>
      <c r="J506" s="123">
        <v>94.633333333333326</v>
      </c>
      <c r="K506" s="123">
        <v>90.4</v>
      </c>
      <c r="L506" s="128">
        <v>85.85</v>
      </c>
      <c r="M506" s="123">
        <v>1130.1517799999999</v>
      </c>
    </row>
    <row r="507" spans="1:13">
      <c r="A507" s="65">
        <v>497</v>
      </c>
      <c r="B507" s="68" t="s">
        <v>163</v>
      </c>
      <c r="C507" s="128">
        <v>391.95</v>
      </c>
      <c r="D507" s="123">
        <v>387.34999999999997</v>
      </c>
      <c r="E507" s="123">
        <v>380.04999999999995</v>
      </c>
      <c r="F507" s="128">
        <v>368.15</v>
      </c>
      <c r="G507" s="123">
        <v>360.84999999999997</v>
      </c>
      <c r="H507" s="123">
        <v>399.24999999999994</v>
      </c>
      <c r="I507" s="128">
        <v>406.55</v>
      </c>
      <c r="J507" s="123">
        <v>418.44999999999993</v>
      </c>
      <c r="K507" s="123">
        <v>394.65</v>
      </c>
      <c r="L507" s="128">
        <v>375.45</v>
      </c>
      <c r="M507" s="123">
        <v>180.14267000000001</v>
      </c>
    </row>
    <row r="508" spans="1:13">
      <c r="A508" s="65">
        <v>498</v>
      </c>
      <c r="B508" s="68" t="s">
        <v>1782</v>
      </c>
      <c r="C508" s="68">
        <v>217.95</v>
      </c>
      <c r="D508" s="68">
        <v>216.56666666666669</v>
      </c>
      <c r="E508" s="68">
        <v>213.48333333333338</v>
      </c>
      <c r="F508" s="68">
        <v>209.01666666666668</v>
      </c>
      <c r="G508" s="68">
        <v>205.93333333333337</v>
      </c>
      <c r="H508" s="68">
        <v>221.03333333333339</v>
      </c>
      <c r="I508" s="68">
        <v>224.1166666666667</v>
      </c>
      <c r="J508" s="68">
        <v>228.5833333333334</v>
      </c>
      <c r="K508" s="68">
        <v>219.65</v>
      </c>
      <c r="L508" s="68">
        <v>212.1</v>
      </c>
      <c r="M508" s="68">
        <v>0.18052000000000001</v>
      </c>
    </row>
    <row r="509" spans="1:13">
      <c r="A509" s="65">
        <v>499</v>
      </c>
      <c r="B509" s="68" t="s">
        <v>1791</v>
      </c>
      <c r="C509" s="68">
        <v>1356.75</v>
      </c>
      <c r="D509" s="68">
        <v>1357.15</v>
      </c>
      <c r="E509" s="68">
        <v>1345.2500000000002</v>
      </c>
      <c r="F509" s="68">
        <v>1333.7500000000002</v>
      </c>
      <c r="G509" s="68">
        <v>1321.8500000000004</v>
      </c>
      <c r="H509" s="68">
        <v>1368.65</v>
      </c>
      <c r="I509" s="68">
        <v>1380.5499999999997</v>
      </c>
      <c r="J509" s="68">
        <v>1392.05</v>
      </c>
      <c r="K509" s="68">
        <v>1369.05</v>
      </c>
      <c r="L509" s="68">
        <v>1345.65</v>
      </c>
      <c r="M509" s="68">
        <v>2.2749999999999999E-2</v>
      </c>
    </row>
    <row r="510" spans="1:13">
      <c r="A510" s="65">
        <v>500</v>
      </c>
    </row>
    <row r="511" spans="1:13">
      <c r="A511" s="147"/>
    </row>
    <row r="512" spans="1:13">
      <c r="A512" s="147"/>
      <c r="C512" s="28"/>
      <c r="D512" s="28"/>
      <c r="E512" s="28"/>
      <c r="F512" s="28"/>
      <c r="G512" s="28"/>
      <c r="H512" s="28"/>
      <c r="I512" s="28"/>
    </row>
    <row r="513" spans="1:9">
      <c r="A513" s="27"/>
      <c r="B513" s="18"/>
      <c r="C513" s="28"/>
      <c r="D513" s="28"/>
      <c r="E513" s="28"/>
      <c r="F513" s="28"/>
      <c r="G513" s="28"/>
      <c r="H513" s="28"/>
      <c r="I513" s="28"/>
    </row>
    <row r="514" spans="1:9">
      <c r="A514" s="27"/>
      <c r="B514" s="18"/>
      <c r="C514" s="28"/>
      <c r="D514" s="28"/>
      <c r="E514" s="28"/>
      <c r="F514" s="28"/>
      <c r="G514" s="28"/>
      <c r="H514" s="28"/>
      <c r="I514" s="28"/>
    </row>
    <row r="515" spans="1:9">
      <c r="A515" s="27"/>
      <c r="B515" s="18"/>
      <c r="C515" s="28"/>
      <c r="D515" s="28"/>
      <c r="E515" s="28"/>
      <c r="F515" s="28"/>
      <c r="G515" s="28"/>
      <c r="H515" s="28"/>
      <c r="I515" s="28"/>
    </row>
    <row r="516" spans="1:9">
      <c r="A516" s="19"/>
      <c r="B516" s="18"/>
      <c r="C516" s="28"/>
      <c r="D516" s="28"/>
      <c r="E516" s="28"/>
      <c r="F516" s="28"/>
      <c r="G516" s="28"/>
      <c r="H516" s="28"/>
      <c r="I516" s="28"/>
    </row>
    <row r="517" spans="1:9">
      <c r="A517" s="19"/>
      <c r="B517" s="18"/>
      <c r="C517" s="28"/>
      <c r="D517" s="28"/>
      <c r="E517" s="28"/>
      <c r="F517" s="28"/>
      <c r="G517" s="28"/>
      <c r="H517" s="28"/>
      <c r="I517" s="28"/>
    </row>
    <row r="518" spans="1:9">
      <c r="A518" s="19"/>
      <c r="B518" s="18"/>
      <c r="C518" s="28"/>
      <c r="D518" s="28"/>
      <c r="E518" s="28"/>
      <c r="F518" s="28"/>
      <c r="G518" s="28"/>
      <c r="H518" s="28"/>
      <c r="I518" s="28"/>
    </row>
    <row r="519" spans="1:9">
      <c r="A519" s="19"/>
      <c r="B519" s="18"/>
      <c r="C519" s="28"/>
      <c r="D519" s="28"/>
      <c r="E519" s="28"/>
      <c r="F519" s="28"/>
      <c r="G519" s="28"/>
      <c r="H519" s="28"/>
      <c r="I519" s="28"/>
    </row>
    <row r="520" spans="1:9">
      <c r="B520" s="18"/>
      <c r="C520" s="28"/>
      <c r="D520" s="28"/>
      <c r="E520" s="28"/>
      <c r="F520" s="28"/>
      <c r="G520" s="28"/>
      <c r="H520" s="28"/>
      <c r="I520" s="28"/>
    </row>
    <row r="521" spans="1:9">
      <c r="A521" s="37"/>
      <c r="B521" s="18"/>
      <c r="C521" s="28"/>
      <c r="D521" s="28"/>
      <c r="E521" s="28"/>
      <c r="F521" s="28"/>
      <c r="G521" s="28"/>
      <c r="H521" s="28"/>
      <c r="I521" s="28"/>
    </row>
    <row r="522" spans="1:9">
      <c r="A522" s="43"/>
      <c r="B522" s="18"/>
      <c r="C522" s="38"/>
      <c r="D522" s="38"/>
      <c r="E522" s="38"/>
      <c r="F522" s="38"/>
      <c r="G522" s="38"/>
      <c r="H522" s="38"/>
      <c r="I522" s="38"/>
    </row>
    <row r="523" spans="1:9">
      <c r="A523" s="37"/>
      <c r="B523" s="18"/>
      <c r="C523" s="28"/>
      <c r="D523" s="28"/>
      <c r="E523" s="28"/>
      <c r="F523" s="28"/>
      <c r="G523" s="28"/>
      <c r="H523" s="28"/>
      <c r="I523" s="28"/>
    </row>
    <row r="524" spans="1:9">
      <c r="A524" s="37"/>
      <c r="B524" s="18"/>
      <c r="C524" s="28"/>
      <c r="D524" s="28"/>
      <c r="E524" s="28"/>
      <c r="F524" s="28"/>
      <c r="G524" s="28"/>
      <c r="H524" s="28"/>
      <c r="I524" s="28"/>
    </row>
    <row r="525" spans="1:9">
      <c r="A525" s="42" t="s">
        <v>182</v>
      </c>
      <c r="B525" s="18"/>
      <c r="C525" s="28"/>
      <c r="D525" s="28"/>
      <c r="E525" s="28"/>
      <c r="F525" s="28"/>
      <c r="G525" s="28"/>
      <c r="H525" s="28"/>
      <c r="I525" s="28"/>
    </row>
    <row r="526" spans="1:9">
      <c r="A526" s="26" t="s">
        <v>164</v>
      </c>
      <c r="B526" s="18"/>
      <c r="C526" s="28"/>
      <c r="D526" s="28"/>
      <c r="E526" s="28"/>
      <c r="F526" s="28"/>
      <c r="G526" s="28"/>
      <c r="H526" s="28"/>
      <c r="I526" s="28"/>
    </row>
    <row r="527" spans="1:9">
      <c r="A527" s="26" t="s">
        <v>165</v>
      </c>
      <c r="B527" s="18"/>
      <c r="C527" s="28"/>
      <c r="D527" s="28"/>
      <c r="E527" s="28"/>
      <c r="F527" s="28"/>
      <c r="G527" s="28"/>
      <c r="H527" s="28"/>
      <c r="I527" s="28"/>
    </row>
    <row r="528" spans="1:9">
      <c r="A528" s="26" t="s">
        <v>166</v>
      </c>
      <c r="B528" s="18"/>
      <c r="C528" s="28"/>
      <c r="D528" s="28"/>
      <c r="E528" s="28"/>
      <c r="F528" s="28"/>
      <c r="G528" s="28"/>
      <c r="H528" s="28"/>
      <c r="I528" s="28"/>
    </row>
    <row r="529" spans="1:9">
      <c r="A529" s="26" t="s">
        <v>167</v>
      </c>
      <c r="B529" s="18"/>
      <c r="C529" s="28"/>
      <c r="D529" s="28"/>
      <c r="E529" s="28"/>
      <c r="F529" s="28"/>
      <c r="G529" s="28"/>
      <c r="H529" s="28"/>
      <c r="I529" s="28"/>
    </row>
    <row r="530" spans="1:9">
      <c r="A530" s="26" t="s">
        <v>168</v>
      </c>
      <c r="B530" s="18"/>
      <c r="C530" s="28"/>
      <c r="D530" s="28"/>
      <c r="E530" s="28"/>
      <c r="F530" s="28"/>
      <c r="G530" s="28"/>
      <c r="H530" s="28"/>
      <c r="I530" s="28"/>
    </row>
    <row r="531" spans="1:9">
      <c r="A531" s="36"/>
      <c r="B531" s="18"/>
      <c r="C531" s="28"/>
      <c r="D531" s="28"/>
      <c r="E531" s="28"/>
      <c r="F531" s="28"/>
      <c r="G531" s="28"/>
      <c r="H531" s="28"/>
      <c r="I531" s="28"/>
    </row>
    <row r="532" spans="1:9">
      <c r="A532" s="18"/>
      <c r="B532" s="18"/>
      <c r="C532" s="28"/>
      <c r="D532" s="28"/>
      <c r="E532" s="28"/>
      <c r="F532" s="28"/>
      <c r="G532" s="28"/>
      <c r="H532" s="28"/>
      <c r="I532" s="28"/>
    </row>
    <row r="533" spans="1:9">
      <c r="A533" s="18"/>
      <c r="B533" s="18"/>
    </row>
    <row r="534" spans="1:9">
      <c r="A534" s="18"/>
    </row>
    <row r="535" spans="1:9">
      <c r="A535" s="18"/>
    </row>
    <row r="536" spans="1:9">
      <c r="A536" s="43" t="s">
        <v>169</v>
      </c>
    </row>
    <row r="537" spans="1:9">
      <c r="A537" s="37" t="s">
        <v>170</v>
      </c>
    </row>
    <row r="538" spans="1:9">
      <c r="A538" s="37" t="s">
        <v>171</v>
      </c>
    </row>
    <row r="539" spans="1:9">
      <c r="A539" s="37" t="s">
        <v>172</v>
      </c>
    </row>
    <row r="540" spans="1:9">
      <c r="A540" s="44" t="s">
        <v>173</v>
      </c>
    </row>
    <row r="541" spans="1:9">
      <c r="A541" s="44" t="s">
        <v>174</v>
      </c>
    </row>
    <row r="542" spans="1:9">
      <c r="A542" s="44" t="s">
        <v>175</v>
      </c>
    </row>
    <row r="543" spans="1:9">
      <c r="A543" s="44" t="s">
        <v>176</v>
      </c>
    </row>
    <row r="544" spans="1:9">
      <c r="A544" s="44" t="s">
        <v>177</v>
      </c>
    </row>
    <row r="545" spans="1:1">
      <c r="A545" s="44" t="s">
        <v>178</v>
      </c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968"/>
  <sheetViews>
    <sheetView zoomScale="85" zoomScaleNormal="85" workbookViewId="0">
      <pane ySplit="9" topLeftCell="A10" activePane="bottomLeft" state="frozen"/>
      <selection pane="bottomLeft" activeCell="B10" sqref="B10:B31"/>
    </sheetView>
  </sheetViews>
  <sheetFormatPr defaultColWidth="9.140625" defaultRowHeight="12.75"/>
  <cols>
    <col min="1" max="1" width="12.140625" style="105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6" customWidth="1"/>
    <col min="9" max="16384" width="9.140625" style="68"/>
  </cols>
  <sheetData>
    <row r="1" spans="1:35" s="50" customFormat="1" ht="12">
      <c r="A1" s="52" t="s">
        <v>235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639"/>
      <c r="B5" s="639"/>
      <c r="C5" s="640"/>
      <c r="D5" s="640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232</v>
      </c>
      <c r="F6" s="56"/>
      <c r="G6" s="56"/>
    </row>
    <row r="7" spans="1:35" s="50" customFormat="1" ht="16.5" customHeight="1">
      <c r="A7" s="72" t="s">
        <v>219</v>
      </c>
      <c r="B7" s="641" t="s">
        <v>220</v>
      </c>
      <c r="C7" s="641"/>
      <c r="D7" s="48">
        <f>Main!B10</f>
        <v>43672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213</v>
      </c>
      <c r="B9" s="77" t="s">
        <v>221</v>
      </c>
      <c r="C9" s="77" t="s">
        <v>222</v>
      </c>
      <c r="D9" s="77" t="s">
        <v>215</v>
      </c>
      <c r="E9" s="77" t="s">
        <v>218</v>
      </c>
      <c r="F9" s="77" t="s">
        <v>216</v>
      </c>
      <c r="G9" s="77" t="s">
        <v>217</v>
      </c>
      <c r="H9" s="77" t="s">
        <v>234</v>
      </c>
    </row>
    <row r="10" spans="1:35">
      <c r="A10" s="362">
        <v>43671</v>
      </c>
      <c r="B10" s="135">
        <v>538778</v>
      </c>
      <c r="C10" s="65" t="s">
        <v>3892</v>
      </c>
      <c r="D10" s="65" t="s">
        <v>3893</v>
      </c>
      <c r="E10" s="65" t="s">
        <v>3044</v>
      </c>
      <c r="F10" s="375">
        <v>43395</v>
      </c>
      <c r="G10" s="376">
        <v>34.909999999999997</v>
      </c>
      <c r="H10" s="135" t="s">
        <v>248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362">
        <v>43671</v>
      </c>
      <c r="B11" s="135">
        <v>537766</v>
      </c>
      <c r="C11" s="65" t="s">
        <v>3723</v>
      </c>
      <c r="D11" s="65" t="s">
        <v>3861</v>
      </c>
      <c r="E11" s="65" t="s">
        <v>247</v>
      </c>
      <c r="F11" s="375">
        <v>830718</v>
      </c>
      <c r="G11" s="376">
        <v>41.97</v>
      </c>
      <c r="H11" s="135" t="s">
        <v>248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362">
        <v>43671</v>
      </c>
      <c r="B12" s="135">
        <v>537766</v>
      </c>
      <c r="C12" s="65" t="s">
        <v>3723</v>
      </c>
      <c r="D12" s="65" t="s">
        <v>3861</v>
      </c>
      <c r="E12" s="65" t="s">
        <v>3044</v>
      </c>
      <c r="F12" s="375">
        <v>828208</v>
      </c>
      <c r="G12" s="65">
        <v>41.39</v>
      </c>
      <c r="H12" s="135" t="s">
        <v>248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362">
        <v>43671</v>
      </c>
      <c r="B13" s="135">
        <v>542724</v>
      </c>
      <c r="C13" s="65" t="s">
        <v>3862</v>
      </c>
      <c r="D13" s="65" t="s">
        <v>3863</v>
      </c>
      <c r="E13" s="65" t="s">
        <v>3044</v>
      </c>
      <c r="F13" s="375">
        <v>36000</v>
      </c>
      <c r="G13" s="65">
        <v>44</v>
      </c>
      <c r="H13" s="135" t="s">
        <v>248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362">
        <v>43671</v>
      </c>
      <c r="B14" s="135">
        <v>538765</v>
      </c>
      <c r="C14" s="65" t="s">
        <v>3894</v>
      </c>
      <c r="D14" s="65" t="s">
        <v>3895</v>
      </c>
      <c r="E14" s="65" t="s">
        <v>3044</v>
      </c>
      <c r="F14" s="375">
        <v>100000</v>
      </c>
      <c r="G14" s="65">
        <v>8.2899999999999991</v>
      </c>
      <c r="H14" s="135" t="s">
        <v>248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362">
        <v>43671</v>
      </c>
      <c r="B15" s="135">
        <v>540468</v>
      </c>
      <c r="C15" s="65" t="s">
        <v>3896</v>
      </c>
      <c r="D15" s="65" t="s">
        <v>3897</v>
      </c>
      <c r="E15" s="65" t="s">
        <v>247</v>
      </c>
      <c r="F15" s="375">
        <v>20000</v>
      </c>
      <c r="G15" s="65">
        <v>30.15</v>
      </c>
      <c r="H15" s="135" t="s">
        <v>248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362">
        <v>43671</v>
      </c>
      <c r="B16" s="135">
        <v>540468</v>
      </c>
      <c r="C16" s="65" t="s">
        <v>3896</v>
      </c>
      <c r="D16" s="65" t="s">
        <v>3898</v>
      </c>
      <c r="E16" s="65" t="s">
        <v>247</v>
      </c>
      <c r="F16" s="375">
        <v>4000</v>
      </c>
      <c r="G16" s="65">
        <v>30.2</v>
      </c>
      <c r="H16" s="135" t="s">
        <v>248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362">
        <v>43671</v>
      </c>
      <c r="B17" s="135">
        <v>540468</v>
      </c>
      <c r="C17" s="65" t="s">
        <v>3896</v>
      </c>
      <c r="D17" s="65" t="s">
        <v>3898</v>
      </c>
      <c r="E17" s="65" t="s">
        <v>3044</v>
      </c>
      <c r="F17" s="375">
        <v>20000</v>
      </c>
      <c r="G17" s="376">
        <v>30.07</v>
      </c>
      <c r="H17" s="135" t="s">
        <v>248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362">
        <v>43671</v>
      </c>
      <c r="B18" s="135">
        <v>538860</v>
      </c>
      <c r="C18" s="65" t="s">
        <v>3899</v>
      </c>
      <c r="D18" s="65" t="s">
        <v>3900</v>
      </c>
      <c r="E18" s="65" t="s">
        <v>3044</v>
      </c>
      <c r="F18" s="375">
        <v>460400</v>
      </c>
      <c r="G18" s="376">
        <v>0.31</v>
      </c>
      <c r="H18" s="135" t="s">
        <v>248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362">
        <v>43671</v>
      </c>
      <c r="B19" s="135">
        <v>531802</v>
      </c>
      <c r="C19" s="65" t="s">
        <v>3901</v>
      </c>
      <c r="D19" s="65" t="s">
        <v>3902</v>
      </c>
      <c r="E19" s="65" t="s">
        <v>247</v>
      </c>
      <c r="F19" s="375">
        <v>125000</v>
      </c>
      <c r="G19" s="376">
        <v>16.97</v>
      </c>
      <c r="H19" s="135" t="s">
        <v>248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362">
        <v>43671</v>
      </c>
      <c r="B20" s="135">
        <v>500390</v>
      </c>
      <c r="C20" s="65" t="s">
        <v>133</v>
      </c>
      <c r="D20" s="65" t="s">
        <v>3254</v>
      </c>
      <c r="E20" s="65" t="s">
        <v>247</v>
      </c>
      <c r="F20" s="375">
        <v>1571420</v>
      </c>
      <c r="G20" s="65">
        <v>47.62</v>
      </c>
      <c r="H20" s="135" t="s">
        <v>248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362">
        <v>43671</v>
      </c>
      <c r="B21" s="135">
        <v>500390</v>
      </c>
      <c r="C21" s="65" t="s">
        <v>133</v>
      </c>
      <c r="D21" s="65" t="s">
        <v>3254</v>
      </c>
      <c r="E21" s="65" t="s">
        <v>3044</v>
      </c>
      <c r="F21" s="375">
        <v>1571420</v>
      </c>
      <c r="G21" s="376">
        <v>47.63</v>
      </c>
      <c r="H21" s="135" t="s">
        <v>248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362">
        <v>43671</v>
      </c>
      <c r="B22" s="135">
        <v>500390</v>
      </c>
      <c r="C22" s="65" t="s">
        <v>133</v>
      </c>
      <c r="D22" s="65" t="s">
        <v>3903</v>
      </c>
      <c r="E22" s="65" t="s">
        <v>247</v>
      </c>
      <c r="F22" s="375">
        <v>1331660</v>
      </c>
      <c r="G22" s="376">
        <v>47.57</v>
      </c>
      <c r="H22" s="135" t="s">
        <v>248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362">
        <v>43671</v>
      </c>
      <c r="B23" s="135">
        <v>500390</v>
      </c>
      <c r="C23" s="65" t="s">
        <v>133</v>
      </c>
      <c r="D23" s="65" t="s">
        <v>3903</v>
      </c>
      <c r="E23" s="65" t="s">
        <v>3044</v>
      </c>
      <c r="F23" s="375">
        <v>1331660</v>
      </c>
      <c r="G23" s="65">
        <v>47.61</v>
      </c>
      <c r="H23" s="135" t="s">
        <v>248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362">
        <v>43671</v>
      </c>
      <c r="B24" s="135">
        <v>542145</v>
      </c>
      <c r="C24" s="65" t="s">
        <v>3904</v>
      </c>
      <c r="D24" s="65" t="s">
        <v>3905</v>
      </c>
      <c r="E24" s="65" t="s">
        <v>247</v>
      </c>
      <c r="F24" s="375">
        <v>30000</v>
      </c>
      <c r="G24" s="376">
        <v>30</v>
      </c>
      <c r="H24" s="135" t="s">
        <v>248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362">
        <v>43671</v>
      </c>
      <c r="B25" s="135">
        <v>542145</v>
      </c>
      <c r="C25" s="65" t="s">
        <v>3904</v>
      </c>
      <c r="D25" s="65" t="s">
        <v>3864</v>
      </c>
      <c r="E25" s="65" t="s">
        <v>3044</v>
      </c>
      <c r="F25" s="375">
        <v>30000</v>
      </c>
      <c r="G25" s="65">
        <v>30</v>
      </c>
      <c r="H25" s="135" t="s">
        <v>248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362">
        <v>43671</v>
      </c>
      <c r="B26" s="135">
        <v>531797</v>
      </c>
      <c r="C26" s="65" t="s">
        <v>3906</v>
      </c>
      <c r="D26" s="65" t="s">
        <v>3907</v>
      </c>
      <c r="E26" s="65" t="s">
        <v>247</v>
      </c>
      <c r="F26" s="375">
        <v>20000</v>
      </c>
      <c r="G26" s="376">
        <v>3.55</v>
      </c>
      <c r="H26" s="135" t="s">
        <v>248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362">
        <v>43671</v>
      </c>
      <c r="B27" s="135">
        <v>531797</v>
      </c>
      <c r="C27" s="65" t="s">
        <v>3906</v>
      </c>
      <c r="D27" s="65" t="s">
        <v>3908</v>
      </c>
      <c r="E27" s="65" t="s">
        <v>3044</v>
      </c>
      <c r="F27" s="375">
        <v>25000</v>
      </c>
      <c r="G27" s="65">
        <v>3.55</v>
      </c>
      <c r="H27" s="135" t="s">
        <v>248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362">
        <v>43671</v>
      </c>
      <c r="B28" s="135">
        <v>539026</v>
      </c>
      <c r="C28" s="65" t="s">
        <v>3909</v>
      </c>
      <c r="D28" s="65" t="s">
        <v>3910</v>
      </c>
      <c r="E28" s="65" t="s">
        <v>247</v>
      </c>
      <c r="F28" s="375">
        <v>12000</v>
      </c>
      <c r="G28" s="65">
        <v>40.950000000000003</v>
      </c>
      <c r="H28" s="135" t="s">
        <v>248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362">
        <v>43671</v>
      </c>
      <c r="B29" s="135">
        <v>539026</v>
      </c>
      <c r="C29" s="65" t="s">
        <v>3909</v>
      </c>
      <c r="D29" s="65" t="s">
        <v>3911</v>
      </c>
      <c r="E29" s="65" t="s">
        <v>247</v>
      </c>
      <c r="F29" s="375">
        <v>12000</v>
      </c>
      <c r="G29" s="65">
        <v>44.13</v>
      </c>
      <c r="H29" s="135" t="s">
        <v>248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362">
        <v>43671</v>
      </c>
      <c r="B30" s="135">
        <v>530045</v>
      </c>
      <c r="C30" s="65" t="s">
        <v>3912</v>
      </c>
      <c r="D30" s="65" t="s">
        <v>3913</v>
      </c>
      <c r="E30" s="65" t="s">
        <v>3044</v>
      </c>
      <c r="F30" s="375">
        <v>176000</v>
      </c>
      <c r="G30" s="65">
        <v>3.48</v>
      </c>
      <c r="H30" s="135" t="s">
        <v>248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362">
        <v>43671</v>
      </c>
      <c r="B31" s="135">
        <v>530045</v>
      </c>
      <c r="C31" s="65" t="s">
        <v>3912</v>
      </c>
      <c r="D31" s="65" t="s">
        <v>3914</v>
      </c>
      <c r="E31" s="65" t="s">
        <v>247</v>
      </c>
      <c r="F31" s="375">
        <v>250000</v>
      </c>
      <c r="G31" s="65">
        <v>3.46</v>
      </c>
      <c r="H31" s="135" t="s">
        <v>248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362">
        <v>43671</v>
      </c>
      <c r="B32" s="65" t="s">
        <v>3915</v>
      </c>
      <c r="C32" s="65" t="s">
        <v>3916</v>
      </c>
      <c r="D32" s="65" t="s">
        <v>3917</v>
      </c>
      <c r="E32" s="65" t="s">
        <v>247</v>
      </c>
      <c r="F32" s="375">
        <v>100000</v>
      </c>
      <c r="G32" s="65">
        <v>25.1</v>
      </c>
      <c r="H32" s="135" t="s">
        <v>1980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362">
        <v>43671</v>
      </c>
      <c r="B33" s="65" t="s">
        <v>3915</v>
      </c>
      <c r="C33" s="65" t="s">
        <v>3916</v>
      </c>
      <c r="D33" s="65" t="s">
        <v>3918</v>
      </c>
      <c r="E33" s="65" t="s">
        <v>247</v>
      </c>
      <c r="F33" s="375">
        <v>80000</v>
      </c>
      <c r="G33" s="65">
        <v>25.1</v>
      </c>
      <c r="H33" s="135" t="s">
        <v>1980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362">
        <v>43671</v>
      </c>
      <c r="B34" s="65" t="s">
        <v>3915</v>
      </c>
      <c r="C34" s="65" t="s">
        <v>3916</v>
      </c>
      <c r="D34" s="65" t="s">
        <v>3919</v>
      </c>
      <c r="E34" s="65" t="s">
        <v>247</v>
      </c>
      <c r="F34" s="375">
        <v>100000</v>
      </c>
      <c r="G34" s="65">
        <v>25.1</v>
      </c>
      <c r="H34" s="135" t="s">
        <v>1980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362">
        <v>43671</v>
      </c>
      <c r="B35" s="65" t="s">
        <v>444</v>
      </c>
      <c r="C35" s="65" t="s">
        <v>3920</v>
      </c>
      <c r="D35" s="65" t="s">
        <v>3921</v>
      </c>
      <c r="E35" s="65" t="s">
        <v>247</v>
      </c>
      <c r="F35" s="375">
        <v>384378</v>
      </c>
      <c r="G35" s="65">
        <v>126.56</v>
      </c>
      <c r="H35" s="135" t="s">
        <v>1980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362">
        <v>43671</v>
      </c>
      <c r="B36" s="65" t="s">
        <v>564</v>
      </c>
      <c r="C36" s="65" t="s">
        <v>3922</v>
      </c>
      <c r="D36" s="65" t="s">
        <v>3861</v>
      </c>
      <c r="E36" s="65" t="s">
        <v>247</v>
      </c>
      <c r="F36" s="375">
        <v>772855</v>
      </c>
      <c r="G36" s="65">
        <v>158.19</v>
      </c>
      <c r="H36" s="135" t="s">
        <v>1980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362">
        <v>43671</v>
      </c>
      <c r="B37" s="65" t="s">
        <v>229</v>
      </c>
      <c r="C37" s="65" t="s">
        <v>3565</v>
      </c>
      <c r="D37" s="65" t="s">
        <v>3254</v>
      </c>
      <c r="E37" s="65" t="s">
        <v>247</v>
      </c>
      <c r="F37" s="375">
        <v>3309115</v>
      </c>
      <c r="G37" s="65">
        <v>55.13</v>
      </c>
      <c r="H37" s="135" t="s">
        <v>1980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362">
        <v>43671</v>
      </c>
      <c r="B38" s="65" t="s">
        <v>229</v>
      </c>
      <c r="C38" s="65" t="s">
        <v>3565</v>
      </c>
      <c r="D38" s="65" t="s">
        <v>3703</v>
      </c>
      <c r="E38" s="65" t="s">
        <v>247</v>
      </c>
      <c r="F38" s="375">
        <v>3068521</v>
      </c>
      <c r="G38" s="65">
        <v>55.22</v>
      </c>
      <c r="H38" s="135" t="s">
        <v>1980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362">
        <v>43671</v>
      </c>
      <c r="B39" s="65" t="s">
        <v>2132</v>
      </c>
      <c r="C39" s="65" t="s">
        <v>3923</v>
      </c>
      <c r="D39" s="65" t="s">
        <v>3924</v>
      </c>
      <c r="E39" s="65" t="s">
        <v>247</v>
      </c>
      <c r="F39" s="375">
        <v>269282</v>
      </c>
      <c r="G39" s="65">
        <v>2195</v>
      </c>
      <c r="H39" s="135" t="s">
        <v>1980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362">
        <v>43671</v>
      </c>
      <c r="B40" s="65" t="s">
        <v>131</v>
      </c>
      <c r="C40" s="65" t="s">
        <v>3371</v>
      </c>
      <c r="D40" s="65" t="s">
        <v>3703</v>
      </c>
      <c r="E40" s="65" t="s">
        <v>247</v>
      </c>
      <c r="F40" s="375">
        <v>1336243</v>
      </c>
      <c r="G40" s="65">
        <v>52.28</v>
      </c>
      <c r="H40" s="135" t="s">
        <v>1980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362">
        <v>43671</v>
      </c>
      <c r="B41" s="65" t="s">
        <v>131</v>
      </c>
      <c r="C41" s="65" t="s">
        <v>3371</v>
      </c>
      <c r="D41" s="65" t="s">
        <v>3254</v>
      </c>
      <c r="E41" s="65" t="s">
        <v>247</v>
      </c>
      <c r="F41" s="375">
        <v>4076053</v>
      </c>
      <c r="G41" s="65">
        <v>52.25</v>
      </c>
      <c r="H41" s="135" t="s">
        <v>1980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362">
        <v>43671</v>
      </c>
      <c r="B42" s="65" t="s">
        <v>131</v>
      </c>
      <c r="C42" s="65" t="s">
        <v>3371</v>
      </c>
      <c r="D42" s="65" t="s">
        <v>3925</v>
      </c>
      <c r="E42" s="65" t="s">
        <v>247</v>
      </c>
      <c r="F42" s="375">
        <v>1638143</v>
      </c>
      <c r="G42" s="65">
        <v>52.5</v>
      </c>
      <c r="H42" s="135" t="s">
        <v>1980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362">
        <v>43671</v>
      </c>
      <c r="B43" s="65" t="s">
        <v>133</v>
      </c>
      <c r="C43" s="65" t="s">
        <v>3724</v>
      </c>
      <c r="D43" s="65" t="s">
        <v>3926</v>
      </c>
      <c r="E43" s="65" t="s">
        <v>247</v>
      </c>
      <c r="F43" s="375">
        <v>1766827</v>
      </c>
      <c r="G43" s="65">
        <v>48.07</v>
      </c>
      <c r="H43" s="135" t="s">
        <v>1980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362">
        <v>43671</v>
      </c>
      <c r="B44" s="65" t="s">
        <v>133</v>
      </c>
      <c r="C44" s="65" t="s">
        <v>3724</v>
      </c>
      <c r="D44" s="65" t="s">
        <v>3703</v>
      </c>
      <c r="E44" s="65" t="s">
        <v>247</v>
      </c>
      <c r="F44" s="375">
        <v>1689763</v>
      </c>
      <c r="G44" s="65">
        <v>47.7</v>
      </c>
      <c r="H44" s="135" t="s">
        <v>1980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362">
        <v>43671</v>
      </c>
      <c r="B45" s="65" t="s">
        <v>133</v>
      </c>
      <c r="C45" s="65" t="s">
        <v>3724</v>
      </c>
      <c r="D45" s="65" t="s">
        <v>3927</v>
      </c>
      <c r="E45" s="65" t="s">
        <v>247</v>
      </c>
      <c r="F45" s="375">
        <v>3299169</v>
      </c>
      <c r="G45" s="65">
        <v>47.43</v>
      </c>
      <c r="H45" s="135" t="s">
        <v>1980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362">
        <v>43671</v>
      </c>
      <c r="B46" s="65" t="s">
        <v>133</v>
      </c>
      <c r="C46" s="65" t="s">
        <v>3724</v>
      </c>
      <c r="D46" s="65" t="s">
        <v>3254</v>
      </c>
      <c r="E46" s="65" t="s">
        <v>247</v>
      </c>
      <c r="F46" s="65">
        <v>4730955</v>
      </c>
      <c r="G46" s="65">
        <v>47.44</v>
      </c>
      <c r="H46" s="135" t="s">
        <v>1980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362">
        <v>43671</v>
      </c>
      <c r="B47" s="65" t="s">
        <v>133</v>
      </c>
      <c r="C47" s="65" t="s">
        <v>3724</v>
      </c>
      <c r="D47" s="65" t="s">
        <v>3790</v>
      </c>
      <c r="E47" s="65" t="s">
        <v>247</v>
      </c>
      <c r="F47" s="65">
        <v>1413461</v>
      </c>
      <c r="G47" s="65">
        <v>48.27</v>
      </c>
      <c r="H47" s="135" t="s">
        <v>1980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362">
        <v>43671</v>
      </c>
      <c r="B48" s="65" t="s">
        <v>3915</v>
      </c>
      <c r="C48" s="65" t="s">
        <v>3916</v>
      </c>
      <c r="D48" s="65" t="s">
        <v>3928</v>
      </c>
      <c r="E48" s="65" t="s">
        <v>3044</v>
      </c>
      <c r="F48" s="65">
        <v>68000</v>
      </c>
      <c r="G48" s="65">
        <v>23.15</v>
      </c>
      <c r="H48" s="135" t="s">
        <v>1980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362">
        <v>43671</v>
      </c>
      <c r="B49" s="65" t="s">
        <v>3915</v>
      </c>
      <c r="C49" s="65" t="s">
        <v>3916</v>
      </c>
      <c r="D49" s="65" t="s">
        <v>3929</v>
      </c>
      <c r="E49" s="65" t="s">
        <v>3044</v>
      </c>
      <c r="F49" s="65">
        <v>280000</v>
      </c>
      <c r="G49" s="65">
        <v>25.1</v>
      </c>
      <c r="H49" s="135" t="s">
        <v>1980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362">
        <v>43671</v>
      </c>
      <c r="B50" s="65" t="s">
        <v>444</v>
      </c>
      <c r="C50" s="65" t="s">
        <v>3920</v>
      </c>
      <c r="D50" s="65" t="s">
        <v>3921</v>
      </c>
      <c r="E50" s="65" t="s">
        <v>3044</v>
      </c>
      <c r="F50" s="65">
        <v>428000</v>
      </c>
      <c r="G50" s="65">
        <v>126.25</v>
      </c>
      <c r="H50" s="135" t="s">
        <v>1980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362">
        <v>43671</v>
      </c>
      <c r="B51" s="65" t="s">
        <v>564</v>
      </c>
      <c r="C51" s="65" t="s">
        <v>3922</v>
      </c>
      <c r="D51" s="65" t="s">
        <v>3861</v>
      </c>
      <c r="E51" s="65" t="s">
        <v>3044</v>
      </c>
      <c r="F51" s="65">
        <v>628736</v>
      </c>
      <c r="G51" s="65">
        <v>157.16</v>
      </c>
      <c r="H51" s="135" t="s">
        <v>1980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362">
        <v>43671</v>
      </c>
      <c r="B52" s="65" t="s">
        <v>229</v>
      </c>
      <c r="C52" s="65" t="s">
        <v>3565</v>
      </c>
      <c r="D52" s="65" t="s">
        <v>3254</v>
      </c>
      <c r="E52" s="65" t="s">
        <v>3044</v>
      </c>
      <c r="F52" s="65">
        <v>3309115</v>
      </c>
      <c r="G52" s="65">
        <v>55.05</v>
      </c>
      <c r="H52" s="135" t="s">
        <v>1980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362">
        <v>43671</v>
      </c>
      <c r="B53" s="65" t="s">
        <v>229</v>
      </c>
      <c r="C53" s="65" t="s">
        <v>3565</v>
      </c>
      <c r="D53" s="65" t="s">
        <v>3703</v>
      </c>
      <c r="E53" s="65" t="s">
        <v>3044</v>
      </c>
      <c r="F53" s="65">
        <v>3070456</v>
      </c>
      <c r="G53" s="65">
        <v>55.21</v>
      </c>
      <c r="H53" s="135" t="s">
        <v>1980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362">
        <v>43671</v>
      </c>
      <c r="B54" s="65" t="s">
        <v>2132</v>
      </c>
      <c r="C54" s="65" t="s">
        <v>3923</v>
      </c>
      <c r="D54" s="65" t="s">
        <v>3924</v>
      </c>
      <c r="E54" s="65" t="s">
        <v>3044</v>
      </c>
      <c r="F54" s="65">
        <v>269276</v>
      </c>
      <c r="G54" s="65">
        <v>2195</v>
      </c>
      <c r="H54" s="135" t="s">
        <v>1980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362">
        <v>43671</v>
      </c>
      <c r="B55" s="65" t="s">
        <v>3679</v>
      </c>
      <c r="C55" s="65" t="s">
        <v>3930</v>
      </c>
      <c r="D55" s="65" t="s">
        <v>3931</v>
      </c>
      <c r="E55" s="65" t="s">
        <v>3044</v>
      </c>
      <c r="F55" s="65">
        <v>155701</v>
      </c>
      <c r="G55" s="65">
        <v>68</v>
      </c>
      <c r="H55" s="135" t="s">
        <v>1980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362">
        <v>43671</v>
      </c>
      <c r="B56" s="65" t="s">
        <v>131</v>
      </c>
      <c r="C56" s="65" t="s">
        <v>3371</v>
      </c>
      <c r="D56" s="65" t="s">
        <v>3925</v>
      </c>
      <c r="E56" s="65" t="s">
        <v>3044</v>
      </c>
      <c r="F56" s="65">
        <v>1672714</v>
      </c>
      <c r="G56" s="65">
        <v>51.97</v>
      </c>
      <c r="H56" s="135" t="s">
        <v>1980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362">
        <v>43671</v>
      </c>
      <c r="B57" s="65" t="s">
        <v>131</v>
      </c>
      <c r="C57" s="65" t="s">
        <v>3371</v>
      </c>
      <c r="D57" s="65" t="s">
        <v>3703</v>
      </c>
      <c r="E57" s="65" t="s">
        <v>3044</v>
      </c>
      <c r="F57" s="65">
        <v>1336243</v>
      </c>
      <c r="G57" s="65">
        <v>52.28</v>
      </c>
      <c r="H57" s="135" t="s">
        <v>1980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362">
        <v>43671</v>
      </c>
      <c r="B58" s="65" t="s">
        <v>131</v>
      </c>
      <c r="C58" s="65" t="s">
        <v>3371</v>
      </c>
      <c r="D58" s="65" t="s">
        <v>3254</v>
      </c>
      <c r="E58" s="65" t="s">
        <v>3044</v>
      </c>
      <c r="F58" s="65">
        <v>4076053</v>
      </c>
      <c r="G58" s="65">
        <v>52.31</v>
      </c>
      <c r="H58" s="135" t="s">
        <v>1980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362">
        <v>43671</v>
      </c>
      <c r="B59" s="65" t="s">
        <v>133</v>
      </c>
      <c r="C59" s="65" t="s">
        <v>3724</v>
      </c>
      <c r="D59" s="65" t="s">
        <v>3254</v>
      </c>
      <c r="E59" s="65" t="s">
        <v>3044</v>
      </c>
      <c r="F59" s="65">
        <v>4730955</v>
      </c>
      <c r="G59" s="65">
        <v>47.58</v>
      </c>
      <c r="H59" s="135" t="s">
        <v>1980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362">
        <v>43671</v>
      </c>
      <c r="B60" s="65" t="s">
        <v>133</v>
      </c>
      <c r="C60" s="65" t="s">
        <v>3724</v>
      </c>
      <c r="D60" s="65" t="s">
        <v>3926</v>
      </c>
      <c r="E60" s="65" t="s">
        <v>3044</v>
      </c>
      <c r="F60" s="65">
        <v>1766827</v>
      </c>
      <c r="G60" s="65">
        <v>48.09</v>
      </c>
      <c r="H60" s="135" t="s">
        <v>1980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362">
        <v>43671</v>
      </c>
      <c r="B61" s="65" t="s">
        <v>133</v>
      </c>
      <c r="C61" s="65" t="s">
        <v>3724</v>
      </c>
      <c r="D61" s="65" t="s">
        <v>3790</v>
      </c>
      <c r="E61" s="65" t="s">
        <v>3044</v>
      </c>
      <c r="F61" s="65">
        <v>1435590</v>
      </c>
      <c r="G61" s="65">
        <v>48.25</v>
      </c>
      <c r="H61" s="135" t="s">
        <v>1980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362">
        <v>43671</v>
      </c>
      <c r="B62" s="65" t="s">
        <v>133</v>
      </c>
      <c r="C62" s="65" t="s">
        <v>3724</v>
      </c>
      <c r="D62" s="65" t="s">
        <v>3703</v>
      </c>
      <c r="E62" s="65" t="s">
        <v>3044</v>
      </c>
      <c r="F62" s="65">
        <v>1689763</v>
      </c>
      <c r="G62" s="65">
        <v>47.75</v>
      </c>
      <c r="H62" s="135" t="s">
        <v>1980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362">
        <v>43671</v>
      </c>
      <c r="B63" s="65" t="s">
        <v>138</v>
      </c>
      <c r="C63" s="65" t="s">
        <v>3932</v>
      </c>
      <c r="D63" s="65" t="s">
        <v>3933</v>
      </c>
      <c r="E63" s="65" t="s">
        <v>3044</v>
      </c>
      <c r="F63" s="65">
        <v>1509204</v>
      </c>
      <c r="G63" s="65">
        <v>978.68</v>
      </c>
      <c r="H63" s="135" t="s">
        <v>1980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362">
        <v>43671</v>
      </c>
      <c r="B64" s="65" t="s">
        <v>3934</v>
      </c>
      <c r="C64" s="65" t="s">
        <v>3935</v>
      </c>
      <c r="D64" s="65" t="s">
        <v>3936</v>
      </c>
      <c r="E64" s="65" t="s">
        <v>3044</v>
      </c>
      <c r="F64" s="65">
        <v>102000</v>
      </c>
      <c r="G64" s="65">
        <v>9.7799999999999994</v>
      </c>
      <c r="H64" s="135" t="s">
        <v>1980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362"/>
      <c r="B65" s="65"/>
      <c r="C65" s="65"/>
      <c r="D65" s="65"/>
      <c r="E65" s="65"/>
      <c r="F65" s="65"/>
      <c r="G65" s="65"/>
      <c r="H65" s="135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362"/>
      <c r="B66" s="65"/>
      <c r="C66" s="65"/>
      <c r="D66" s="65"/>
      <c r="E66" s="65"/>
      <c r="F66" s="65"/>
      <c r="G66" s="65"/>
      <c r="H66" s="135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362"/>
      <c r="B67" s="65"/>
      <c r="C67" s="65"/>
      <c r="D67" s="65"/>
      <c r="E67" s="65"/>
      <c r="F67" s="65"/>
      <c r="G67" s="65"/>
      <c r="H67" s="135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362"/>
      <c r="B68" s="65"/>
      <c r="C68" s="65"/>
      <c r="D68" s="65"/>
      <c r="E68" s="65"/>
      <c r="F68" s="65"/>
      <c r="G68" s="65"/>
      <c r="H68" s="135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362"/>
      <c r="B69" s="65"/>
      <c r="C69" s="65"/>
      <c r="D69" s="65"/>
      <c r="E69" s="65"/>
      <c r="F69" s="65"/>
      <c r="G69" s="65"/>
      <c r="H69" s="135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362"/>
      <c r="B70" s="65"/>
      <c r="C70" s="65"/>
      <c r="D70" s="65"/>
      <c r="E70" s="65"/>
      <c r="F70" s="65"/>
      <c r="G70" s="65"/>
      <c r="H70" s="135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362"/>
      <c r="B71" s="65"/>
      <c r="C71" s="65"/>
      <c r="D71" s="65"/>
      <c r="E71" s="65"/>
      <c r="F71" s="65"/>
      <c r="G71" s="65"/>
      <c r="H71" s="135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362"/>
      <c r="B72" s="65"/>
      <c r="C72" s="65"/>
      <c r="D72" s="65"/>
      <c r="E72" s="65"/>
      <c r="F72" s="65"/>
      <c r="G72" s="65"/>
      <c r="H72" s="135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362"/>
      <c r="B73" s="65"/>
      <c r="C73" s="65"/>
      <c r="D73" s="65"/>
      <c r="E73" s="65"/>
      <c r="F73" s="65"/>
      <c r="G73" s="65"/>
      <c r="H73" s="135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362"/>
      <c r="B74" s="65"/>
      <c r="C74" s="65"/>
      <c r="D74" s="65"/>
      <c r="E74" s="65"/>
      <c r="F74" s="65"/>
      <c r="G74" s="65"/>
      <c r="H74" s="135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362"/>
      <c r="B75" s="65"/>
      <c r="C75" s="65"/>
      <c r="D75" s="65"/>
      <c r="E75" s="65"/>
      <c r="F75" s="65"/>
      <c r="G75" s="65"/>
      <c r="H75" s="135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362"/>
      <c r="B76" s="65"/>
      <c r="C76" s="65"/>
      <c r="D76" s="65"/>
      <c r="E76" s="65"/>
      <c r="F76" s="65"/>
      <c r="G76" s="65"/>
      <c r="H76" s="135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362"/>
      <c r="B77" s="65"/>
      <c r="C77" s="65"/>
      <c r="D77" s="65"/>
      <c r="E77" s="65"/>
      <c r="F77" s="65"/>
      <c r="G77" s="65"/>
      <c r="H77" s="135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362"/>
      <c r="B78" s="65"/>
      <c r="C78" s="65"/>
      <c r="D78" s="65"/>
      <c r="E78" s="65"/>
      <c r="F78" s="65"/>
      <c r="G78" s="65"/>
      <c r="H78" s="135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362"/>
      <c r="B79" s="65"/>
      <c r="C79" s="65"/>
      <c r="D79" s="65"/>
      <c r="E79" s="65"/>
      <c r="F79" s="65"/>
      <c r="G79" s="65"/>
      <c r="H79" s="135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362"/>
      <c r="B80" s="65"/>
      <c r="C80" s="65"/>
      <c r="D80" s="65"/>
      <c r="E80" s="65"/>
      <c r="F80" s="65"/>
      <c r="G80" s="65"/>
      <c r="H80" s="135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362"/>
      <c r="B81" s="65"/>
      <c r="C81" s="65"/>
      <c r="D81" s="65"/>
      <c r="E81" s="65"/>
      <c r="F81" s="65"/>
      <c r="G81" s="65"/>
      <c r="H81" s="135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362"/>
      <c r="B82" s="65"/>
      <c r="C82" s="65"/>
      <c r="D82" s="65"/>
      <c r="E82" s="65"/>
      <c r="F82" s="65"/>
      <c r="G82" s="65"/>
      <c r="H82" s="135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362"/>
      <c r="B83" s="65"/>
      <c r="C83" s="65"/>
      <c r="D83" s="65"/>
      <c r="E83" s="65"/>
      <c r="F83" s="65"/>
      <c r="G83" s="65"/>
      <c r="H83" s="135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362"/>
      <c r="B84" s="65"/>
      <c r="C84" s="65"/>
      <c r="D84" s="65"/>
      <c r="E84" s="65"/>
      <c r="F84" s="65"/>
      <c r="G84" s="65"/>
      <c r="H84" s="135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362"/>
      <c r="B85" s="65"/>
      <c r="C85" s="65"/>
      <c r="D85" s="65"/>
      <c r="E85" s="65"/>
      <c r="F85" s="65"/>
      <c r="G85" s="65"/>
      <c r="H85" s="135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362"/>
      <c r="B86" s="65"/>
      <c r="C86" s="65"/>
      <c r="D86" s="65"/>
      <c r="E86" s="65"/>
      <c r="F86" s="65"/>
      <c r="G86" s="65"/>
      <c r="H86" s="135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362"/>
      <c r="B87" s="65"/>
      <c r="C87" s="65"/>
      <c r="D87" s="65"/>
      <c r="E87" s="65"/>
      <c r="F87" s="65"/>
      <c r="G87" s="65"/>
      <c r="H87" s="135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362"/>
      <c r="B88" s="65"/>
      <c r="C88" s="65"/>
      <c r="D88" s="65"/>
      <c r="E88" s="65"/>
      <c r="F88" s="65"/>
      <c r="G88" s="65"/>
      <c r="H88" s="135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362"/>
      <c r="B89" s="65"/>
      <c r="C89" s="65"/>
      <c r="D89" s="65"/>
      <c r="E89" s="65"/>
      <c r="F89" s="65"/>
      <c r="G89" s="65"/>
      <c r="H89" s="135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362"/>
      <c r="B90" s="65"/>
      <c r="C90" s="65"/>
      <c r="D90" s="65"/>
      <c r="E90" s="65"/>
      <c r="F90" s="65"/>
      <c r="G90" s="65"/>
      <c r="H90" s="135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362"/>
      <c r="B91" s="65"/>
      <c r="C91" s="65"/>
      <c r="D91" s="65"/>
      <c r="E91" s="65"/>
      <c r="F91" s="65"/>
      <c r="G91" s="65"/>
      <c r="H91" s="135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362"/>
      <c r="B92" s="65"/>
      <c r="C92" s="65"/>
      <c r="D92" s="65"/>
      <c r="E92" s="65"/>
      <c r="F92" s="65"/>
      <c r="G92" s="65"/>
      <c r="H92" s="135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362"/>
      <c r="B93" s="65"/>
      <c r="C93" s="65"/>
      <c r="D93" s="65"/>
      <c r="E93" s="65"/>
      <c r="F93" s="65"/>
      <c r="G93" s="65"/>
      <c r="H93" s="135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362"/>
      <c r="B94" s="65"/>
      <c r="C94" s="65"/>
      <c r="D94" s="65"/>
      <c r="E94" s="65"/>
      <c r="F94" s="65"/>
      <c r="G94" s="65"/>
      <c r="H94" s="135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362"/>
      <c r="B95" s="65"/>
      <c r="C95" s="65"/>
      <c r="D95" s="65"/>
      <c r="E95" s="65"/>
      <c r="F95" s="65"/>
      <c r="G95" s="65"/>
      <c r="H95" s="135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362"/>
      <c r="B96" s="65"/>
      <c r="C96" s="65"/>
      <c r="D96" s="65"/>
      <c r="E96" s="65"/>
      <c r="F96" s="65"/>
      <c r="G96" s="65"/>
      <c r="H96" s="135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362"/>
      <c r="B97" s="65"/>
      <c r="C97" s="65"/>
      <c r="D97" s="65"/>
      <c r="E97" s="65"/>
      <c r="F97" s="65"/>
      <c r="G97" s="65"/>
      <c r="H97" s="135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362"/>
      <c r="B98" s="65"/>
      <c r="C98" s="65"/>
      <c r="D98" s="65"/>
      <c r="E98" s="65"/>
      <c r="F98" s="65"/>
      <c r="G98" s="65"/>
      <c r="H98" s="135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362"/>
      <c r="B99" s="65"/>
      <c r="C99" s="65"/>
      <c r="D99" s="65"/>
      <c r="E99" s="65"/>
      <c r="F99" s="65"/>
      <c r="G99" s="65"/>
      <c r="H99" s="135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362"/>
      <c r="B100" s="65"/>
      <c r="C100" s="65"/>
      <c r="D100" s="65"/>
      <c r="E100" s="65"/>
      <c r="F100" s="65"/>
      <c r="G100" s="65"/>
      <c r="H100" s="135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362"/>
      <c r="B101" s="65"/>
      <c r="C101" s="65"/>
      <c r="D101" s="65"/>
      <c r="E101" s="65"/>
      <c r="F101" s="65"/>
      <c r="G101" s="65"/>
      <c r="H101" s="135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362"/>
      <c r="B102" s="65"/>
      <c r="C102" s="65"/>
      <c r="D102" s="65"/>
      <c r="E102" s="65"/>
      <c r="F102" s="65"/>
      <c r="G102" s="65"/>
      <c r="H102" s="135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362"/>
      <c r="B103" s="65"/>
      <c r="C103" s="65"/>
      <c r="D103" s="65"/>
      <c r="E103" s="65"/>
      <c r="F103" s="65"/>
      <c r="G103" s="65"/>
      <c r="H103" s="135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362"/>
      <c r="B104" s="65"/>
      <c r="C104" s="65"/>
      <c r="D104" s="65"/>
      <c r="E104" s="65"/>
      <c r="F104" s="65"/>
      <c r="G104" s="65"/>
      <c r="H104" s="135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362"/>
      <c r="B105" s="135"/>
      <c r="C105" s="135"/>
      <c r="D105" s="135"/>
      <c r="E105" s="135"/>
      <c r="F105" s="65"/>
      <c r="G105" s="65"/>
      <c r="H105" s="135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362"/>
      <c r="B106" s="135"/>
      <c r="C106" s="135"/>
      <c r="D106" s="135"/>
      <c r="E106" s="135"/>
      <c r="F106" s="65"/>
      <c r="G106" s="65"/>
      <c r="H106" s="135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362"/>
      <c r="B107" s="359"/>
      <c r="C107" s="359"/>
      <c r="D107" s="359"/>
      <c r="E107" s="359"/>
      <c r="F107" s="65"/>
      <c r="G107" s="65"/>
      <c r="H107" s="135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362"/>
      <c r="B108" s="359"/>
      <c r="C108" s="359"/>
      <c r="D108" s="359"/>
      <c r="E108" s="359"/>
      <c r="F108" s="65"/>
      <c r="G108" s="65"/>
      <c r="H108" s="135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362"/>
      <c r="B109" s="359"/>
      <c r="C109" s="359"/>
      <c r="D109" s="359"/>
      <c r="E109" s="359"/>
      <c r="F109" s="65"/>
      <c r="G109" s="65"/>
      <c r="H109" s="135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362"/>
      <c r="B110" s="359"/>
      <c r="C110" s="359"/>
      <c r="D110" s="359"/>
      <c r="E110" s="359"/>
      <c r="F110" s="65"/>
      <c r="G110" s="65"/>
      <c r="H110" s="135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362"/>
      <c r="B111" s="359"/>
      <c r="C111" s="359"/>
      <c r="D111" s="359"/>
      <c r="E111" s="359"/>
      <c r="F111" s="65"/>
      <c r="G111" s="65"/>
      <c r="H111" s="135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362"/>
      <c r="B112" s="359"/>
      <c r="C112" s="359"/>
      <c r="D112" s="359"/>
      <c r="E112" s="359"/>
      <c r="F112" s="65"/>
      <c r="G112" s="65"/>
      <c r="H112" s="135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362"/>
      <c r="B113" s="359"/>
      <c r="C113" s="359"/>
      <c r="D113" s="359"/>
      <c r="E113" s="359"/>
      <c r="F113" s="65"/>
      <c r="G113" s="65"/>
      <c r="H113" s="135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362"/>
      <c r="B114" s="359"/>
      <c r="C114" s="359"/>
      <c r="D114" s="359"/>
      <c r="E114" s="359"/>
      <c r="F114" s="65"/>
      <c r="G114" s="65"/>
      <c r="H114" s="135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362"/>
      <c r="B115" s="359"/>
      <c r="C115" s="359"/>
      <c r="D115" s="359"/>
      <c r="E115" s="359"/>
      <c r="F115" s="65"/>
      <c r="G115" s="65"/>
      <c r="H115" s="135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362"/>
      <c r="B116" s="359"/>
      <c r="C116" s="359"/>
      <c r="D116" s="359"/>
      <c r="E116" s="359"/>
      <c r="F116" s="65"/>
      <c r="G116" s="65"/>
      <c r="H116" s="135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362"/>
      <c r="B117" s="359"/>
      <c r="C117" s="359"/>
      <c r="D117" s="359"/>
      <c r="E117" s="359"/>
      <c r="F117" s="65"/>
      <c r="G117" s="65"/>
      <c r="H117" s="135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362"/>
      <c r="B118" s="359"/>
      <c r="C118" s="359"/>
      <c r="D118" s="359"/>
      <c r="E118" s="359"/>
      <c r="F118" s="65"/>
      <c r="G118" s="65"/>
      <c r="H118" s="135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362"/>
      <c r="B119" s="359"/>
      <c r="C119" s="359"/>
      <c r="D119" s="359"/>
      <c r="E119" s="359"/>
      <c r="F119" s="65"/>
      <c r="G119" s="65"/>
      <c r="H119" s="135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362"/>
      <c r="B120" s="359"/>
      <c r="C120" s="359"/>
      <c r="D120" s="359"/>
      <c r="E120" s="359"/>
      <c r="F120" s="65"/>
      <c r="G120" s="65"/>
      <c r="H120" s="135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362"/>
      <c r="B121" s="359"/>
      <c r="C121" s="359"/>
      <c r="D121" s="359"/>
      <c r="E121" s="359"/>
      <c r="F121" s="65"/>
      <c r="G121" s="65"/>
      <c r="H121" s="135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362"/>
      <c r="B122" s="359"/>
      <c r="C122" s="359"/>
      <c r="D122" s="359"/>
      <c r="E122" s="359"/>
      <c r="F122" s="65"/>
      <c r="G122" s="65"/>
      <c r="H122" s="135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362"/>
      <c r="B123" s="359"/>
      <c r="C123" s="359"/>
      <c r="D123" s="359"/>
      <c r="E123" s="359"/>
      <c r="F123" s="65"/>
      <c r="G123" s="65"/>
      <c r="H123" s="135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362"/>
      <c r="B124" s="359"/>
      <c r="C124" s="359"/>
      <c r="D124" s="359"/>
      <c r="E124" s="359"/>
      <c r="F124" s="65"/>
      <c r="G124" s="65"/>
      <c r="H124" s="135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362"/>
      <c r="B125" s="359"/>
      <c r="C125" s="359"/>
      <c r="D125" s="359"/>
      <c r="E125" s="359"/>
      <c r="F125" s="65"/>
      <c r="G125" s="65"/>
      <c r="H125" s="135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362"/>
      <c r="B126" s="359"/>
      <c r="C126" s="359"/>
      <c r="D126" s="359"/>
      <c r="E126" s="359"/>
      <c r="F126" s="65"/>
      <c r="G126" s="65"/>
      <c r="H126" s="135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362"/>
      <c r="B127" s="359"/>
      <c r="C127" s="359"/>
      <c r="D127" s="359"/>
      <c r="E127" s="359"/>
      <c r="F127" s="65"/>
      <c r="G127" s="65"/>
      <c r="H127" s="135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362"/>
      <c r="B128" s="359"/>
      <c r="C128" s="359"/>
      <c r="D128" s="359"/>
      <c r="E128" s="359"/>
      <c r="F128" s="65"/>
      <c r="G128" s="65"/>
      <c r="H128" s="135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362"/>
      <c r="B129" s="359"/>
      <c r="C129" s="359"/>
      <c r="D129" s="359"/>
      <c r="E129" s="359"/>
      <c r="F129" s="65"/>
      <c r="G129" s="65"/>
      <c r="H129" s="135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362"/>
      <c r="B130" s="359"/>
      <c r="C130" s="359"/>
      <c r="D130" s="359"/>
      <c r="E130" s="359"/>
      <c r="F130" s="65"/>
      <c r="G130" s="65"/>
      <c r="H130" s="135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362"/>
      <c r="B131" s="359"/>
      <c r="C131" s="359"/>
      <c r="D131" s="359"/>
      <c r="E131" s="359"/>
      <c r="F131" s="65"/>
      <c r="G131" s="65"/>
      <c r="H131" s="135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362"/>
      <c r="B132" s="359"/>
      <c r="C132" s="359"/>
      <c r="D132" s="359"/>
      <c r="E132" s="359"/>
      <c r="F132" s="65"/>
      <c r="G132" s="65"/>
      <c r="H132" s="135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362"/>
      <c r="B133" s="359"/>
      <c r="C133" s="359"/>
      <c r="D133" s="359"/>
      <c r="E133" s="359"/>
      <c r="F133" s="65"/>
      <c r="G133" s="65"/>
      <c r="H133" s="135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362"/>
      <c r="B134" s="359"/>
      <c r="C134" s="359"/>
      <c r="D134" s="359"/>
      <c r="E134" s="359"/>
      <c r="F134" s="65"/>
      <c r="G134" s="65"/>
      <c r="H134" s="135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362"/>
      <c r="B135" s="359"/>
      <c r="C135" s="359"/>
      <c r="D135" s="359"/>
      <c r="E135" s="359"/>
      <c r="F135" s="65"/>
      <c r="G135" s="65"/>
      <c r="H135" s="135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362"/>
      <c r="B136" s="359"/>
      <c r="C136" s="359"/>
      <c r="D136" s="359"/>
      <c r="E136" s="359"/>
      <c r="F136" s="65"/>
      <c r="G136" s="65"/>
      <c r="H136" s="135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362"/>
      <c r="B137" s="359"/>
      <c r="C137" s="359"/>
      <c r="D137" s="359"/>
      <c r="E137" s="359"/>
      <c r="F137" s="65"/>
      <c r="G137" s="65"/>
      <c r="H137" s="135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362"/>
      <c r="B138" s="359"/>
      <c r="C138" s="359"/>
      <c r="D138" s="359"/>
      <c r="E138" s="359"/>
      <c r="F138" s="65"/>
      <c r="G138" s="65"/>
      <c r="H138" s="135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362"/>
      <c r="B139" s="359"/>
      <c r="C139" s="359"/>
      <c r="D139" s="359"/>
      <c r="E139" s="359"/>
      <c r="F139" s="65"/>
      <c r="G139" s="65"/>
      <c r="H139" s="135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362"/>
      <c r="B140" s="359"/>
      <c r="C140" s="359"/>
      <c r="D140" s="359"/>
      <c r="E140" s="359"/>
      <c r="F140" s="65"/>
      <c r="G140" s="65"/>
      <c r="H140" s="135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362"/>
      <c r="B141" s="359"/>
      <c r="C141" s="359"/>
      <c r="D141" s="359"/>
      <c r="E141" s="359"/>
      <c r="F141" s="65"/>
      <c r="G141" s="65"/>
      <c r="H141" s="135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362"/>
      <c r="B142" s="359"/>
      <c r="C142" s="359"/>
      <c r="D142" s="359"/>
      <c r="E142" s="359"/>
      <c r="F142" s="65"/>
      <c r="G142" s="65"/>
      <c r="H142" s="135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362"/>
      <c r="B143" s="359"/>
      <c r="C143" s="359"/>
      <c r="D143" s="359"/>
      <c r="E143" s="359"/>
      <c r="F143" s="65"/>
      <c r="G143" s="65"/>
      <c r="H143" s="135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362"/>
      <c r="B144" s="359"/>
      <c r="C144" s="359"/>
      <c r="D144" s="359"/>
      <c r="E144" s="359"/>
      <c r="F144" s="65"/>
      <c r="G144" s="65"/>
      <c r="H144" s="135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362"/>
      <c r="B145" s="359"/>
      <c r="C145" s="359"/>
      <c r="D145" s="359"/>
      <c r="E145" s="359"/>
      <c r="F145" s="65"/>
      <c r="G145" s="65"/>
      <c r="H145" s="135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362"/>
      <c r="B146" s="359"/>
      <c r="C146" s="359"/>
      <c r="D146" s="359"/>
      <c r="E146" s="359"/>
      <c r="F146" s="65"/>
      <c r="G146" s="65"/>
      <c r="H146" s="135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362"/>
      <c r="B147" s="359"/>
      <c r="C147" s="359"/>
      <c r="D147" s="359"/>
      <c r="E147" s="359"/>
      <c r="F147" s="65"/>
      <c r="G147" s="65"/>
      <c r="H147" s="135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362"/>
      <c r="B148" s="359"/>
      <c r="C148" s="359"/>
      <c r="D148" s="359"/>
      <c r="E148" s="359"/>
      <c r="F148" s="65"/>
      <c r="G148" s="65"/>
      <c r="H148" s="135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362"/>
      <c r="B149" s="359"/>
      <c r="C149" s="359"/>
      <c r="D149" s="359"/>
      <c r="E149" s="359"/>
      <c r="F149" s="65"/>
      <c r="G149" s="65"/>
      <c r="H149" s="135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362"/>
      <c r="B150" s="359"/>
      <c r="C150" s="359"/>
      <c r="D150" s="359"/>
      <c r="E150" s="359"/>
      <c r="F150" s="65"/>
      <c r="G150" s="65"/>
      <c r="H150" s="135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362"/>
      <c r="B151" s="359"/>
      <c r="C151" s="359"/>
      <c r="D151" s="359"/>
      <c r="E151" s="359"/>
      <c r="F151" s="65"/>
      <c r="G151" s="65"/>
      <c r="H151" s="135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362"/>
      <c r="B152" s="359"/>
      <c r="C152" s="359"/>
      <c r="D152" s="359"/>
      <c r="E152" s="359"/>
      <c r="F152" s="65"/>
      <c r="G152" s="65"/>
      <c r="H152" s="135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362"/>
      <c r="B153" s="359"/>
      <c r="C153" s="359"/>
      <c r="D153" s="359"/>
      <c r="E153" s="359"/>
      <c r="F153" s="65"/>
      <c r="G153" s="65"/>
      <c r="H153" s="135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362"/>
      <c r="B154" s="359"/>
      <c r="C154" s="359"/>
      <c r="D154" s="359"/>
      <c r="E154" s="359"/>
      <c r="F154" s="65"/>
      <c r="G154" s="65"/>
      <c r="H154" s="135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362"/>
      <c r="B155" s="359"/>
      <c r="C155" s="359"/>
      <c r="D155" s="359"/>
      <c r="E155" s="359"/>
      <c r="F155" s="65"/>
      <c r="G155" s="65"/>
      <c r="H155" s="135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362"/>
      <c r="B156" s="359"/>
      <c r="C156" s="359"/>
      <c r="D156" s="359"/>
      <c r="E156" s="359"/>
      <c r="F156" s="65"/>
      <c r="G156" s="65"/>
      <c r="H156" s="135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362"/>
      <c r="B157" s="359"/>
      <c r="C157" s="359"/>
      <c r="D157" s="359"/>
      <c r="E157" s="359"/>
      <c r="F157" s="65"/>
      <c r="G157" s="65"/>
      <c r="H157" s="135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362"/>
      <c r="B158" s="359"/>
      <c r="C158" s="359"/>
      <c r="D158" s="359"/>
      <c r="E158" s="359"/>
      <c r="F158" s="65"/>
      <c r="G158" s="65"/>
      <c r="H158" s="135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362"/>
      <c r="B159" s="359"/>
      <c r="C159" s="359"/>
      <c r="D159" s="359"/>
      <c r="E159" s="359"/>
      <c r="F159" s="65"/>
      <c r="G159" s="65"/>
      <c r="H159" s="135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70"/>
      <c r="B160" s="359"/>
      <c r="C160" s="359"/>
      <c r="D160" s="359"/>
      <c r="E160" s="359"/>
      <c r="F160" s="359"/>
      <c r="G160" s="359"/>
      <c r="H160" s="135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70"/>
      <c r="B161" s="359"/>
      <c r="C161" s="359"/>
      <c r="D161" s="359"/>
      <c r="E161" s="359"/>
      <c r="F161" s="359"/>
      <c r="G161" s="359"/>
      <c r="H161" s="135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70"/>
      <c r="B162" s="359"/>
      <c r="C162" s="359"/>
      <c r="D162" s="359"/>
      <c r="E162" s="359"/>
      <c r="F162" s="359"/>
      <c r="G162" s="359"/>
      <c r="H162" s="135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70"/>
      <c r="B163" s="359"/>
      <c r="C163" s="359"/>
      <c r="D163" s="359"/>
      <c r="E163" s="359"/>
      <c r="F163" s="359"/>
      <c r="G163" s="359"/>
      <c r="H163" s="135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70"/>
      <c r="B164" s="359"/>
      <c r="C164" s="359"/>
      <c r="D164" s="359"/>
      <c r="E164" s="359"/>
      <c r="F164" s="359"/>
      <c r="G164" s="359"/>
      <c r="H164" s="135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70"/>
      <c r="B165" s="359"/>
      <c r="C165" s="359"/>
      <c r="D165" s="359"/>
      <c r="E165" s="359"/>
      <c r="F165" s="359"/>
      <c r="G165" s="359"/>
      <c r="H165" s="135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70"/>
      <c r="B166" s="359"/>
      <c r="C166" s="359"/>
      <c r="D166" s="359"/>
      <c r="E166" s="359"/>
      <c r="F166" s="359"/>
      <c r="G166" s="359"/>
      <c r="H166" s="135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70"/>
      <c r="B167" s="359"/>
      <c r="C167" s="359"/>
      <c r="D167" s="359"/>
      <c r="E167" s="359"/>
      <c r="F167" s="359"/>
      <c r="G167" s="359"/>
      <c r="H167" s="135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70"/>
      <c r="B168" s="359"/>
      <c r="C168" s="359"/>
      <c r="D168" s="359"/>
      <c r="E168" s="359"/>
      <c r="F168" s="359"/>
      <c r="G168" s="359"/>
      <c r="H168" s="135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70"/>
      <c r="B169" s="359"/>
      <c r="C169" s="359"/>
      <c r="D169" s="359"/>
      <c r="E169" s="359"/>
      <c r="F169" s="359"/>
      <c r="G169" s="359"/>
      <c r="H169" s="135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70"/>
      <c r="B170" s="359"/>
      <c r="C170" s="359"/>
      <c r="D170" s="359"/>
      <c r="E170" s="359"/>
      <c r="F170" s="359"/>
      <c r="G170" s="359"/>
      <c r="H170" s="135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70"/>
      <c r="B171" s="359"/>
      <c r="C171" s="359"/>
      <c r="D171" s="359"/>
      <c r="E171" s="359"/>
      <c r="F171" s="359"/>
      <c r="G171" s="359"/>
      <c r="H171" s="135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70"/>
      <c r="B172" s="359"/>
      <c r="C172" s="359"/>
      <c r="D172" s="359"/>
      <c r="E172" s="359"/>
      <c r="F172" s="359"/>
      <c r="G172" s="359"/>
      <c r="H172" s="135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70"/>
      <c r="B173" s="359"/>
      <c r="C173" s="359"/>
      <c r="D173" s="359"/>
      <c r="E173" s="359"/>
      <c r="F173" s="359"/>
      <c r="G173" s="359"/>
      <c r="H173" s="135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70"/>
      <c r="B174" s="359"/>
      <c r="C174" s="359"/>
      <c r="D174" s="359"/>
      <c r="E174" s="359"/>
      <c r="F174" s="359"/>
      <c r="G174" s="359"/>
      <c r="H174" s="135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70"/>
      <c r="B175" s="359"/>
      <c r="C175" s="359"/>
      <c r="D175" s="359"/>
      <c r="E175" s="359"/>
      <c r="F175" s="359"/>
      <c r="G175" s="359"/>
      <c r="H175" s="135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70"/>
      <c r="B176" s="359"/>
      <c r="C176" s="359"/>
      <c r="D176" s="359"/>
      <c r="E176" s="359"/>
      <c r="F176" s="359"/>
      <c r="G176" s="359"/>
      <c r="H176" s="135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70"/>
      <c r="B177" s="359"/>
      <c r="C177" s="359"/>
      <c r="D177" s="359"/>
      <c r="E177" s="359"/>
      <c r="F177" s="359"/>
      <c r="G177" s="359"/>
      <c r="H177" s="135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70"/>
      <c r="B178" s="359"/>
      <c r="C178" s="359"/>
      <c r="D178" s="359"/>
      <c r="E178" s="359"/>
      <c r="F178" s="359"/>
      <c r="G178" s="359"/>
      <c r="H178" s="135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70"/>
      <c r="B179" s="359"/>
      <c r="C179" s="359"/>
      <c r="D179" s="359"/>
      <c r="E179" s="359"/>
      <c r="F179" s="359"/>
      <c r="G179" s="359"/>
      <c r="H179" s="135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70"/>
      <c r="B180" s="359"/>
      <c r="C180" s="359"/>
      <c r="D180" s="359"/>
      <c r="E180" s="359"/>
      <c r="F180" s="359"/>
      <c r="G180" s="359"/>
      <c r="H180" s="135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70"/>
      <c r="B181" s="359"/>
      <c r="C181" s="359"/>
      <c r="D181" s="359"/>
      <c r="E181" s="359"/>
      <c r="F181" s="359"/>
      <c r="G181" s="359"/>
      <c r="H181" s="135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70"/>
      <c r="B182" s="359"/>
      <c r="C182" s="359"/>
      <c r="D182" s="359"/>
      <c r="E182" s="359"/>
      <c r="F182" s="359"/>
      <c r="G182" s="359"/>
      <c r="H182" s="135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70"/>
      <c r="B183" s="359"/>
      <c r="C183" s="359"/>
      <c r="D183" s="359"/>
      <c r="E183" s="359"/>
      <c r="F183" s="359"/>
      <c r="G183" s="359"/>
      <c r="H183" s="135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70"/>
      <c r="B184" s="359"/>
      <c r="C184" s="359"/>
      <c r="D184" s="359"/>
      <c r="E184" s="359"/>
      <c r="F184" s="359"/>
      <c r="G184" s="359"/>
      <c r="H184" s="135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70"/>
      <c r="B185" s="359"/>
      <c r="C185" s="359"/>
      <c r="D185" s="359"/>
      <c r="E185" s="359"/>
      <c r="F185" s="359"/>
      <c r="G185" s="359"/>
      <c r="H185" s="135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70"/>
      <c r="B186" s="359"/>
      <c r="C186" s="359"/>
      <c r="D186" s="359"/>
      <c r="E186" s="359"/>
      <c r="F186" s="359"/>
      <c r="G186" s="359"/>
      <c r="H186" s="135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70"/>
      <c r="B187" s="359"/>
      <c r="C187" s="359"/>
      <c r="D187" s="359"/>
      <c r="E187" s="359"/>
      <c r="F187" s="359"/>
      <c r="G187" s="359"/>
      <c r="H187" s="135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70"/>
      <c r="B188" s="359"/>
      <c r="C188" s="359"/>
      <c r="D188" s="359"/>
      <c r="E188" s="359"/>
      <c r="F188" s="359"/>
      <c r="G188" s="359"/>
      <c r="H188" s="135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70"/>
      <c r="B189" s="359"/>
      <c r="C189" s="359"/>
      <c r="D189" s="359"/>
      <c r="E189" s="359"/>
      <c r="F189" s="359"/>
      <c r="G189" s="359"/>
      <c r="H189" s="135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70"/>
      <c r="B190" s="359"/>
      <c r="C190" s="359"/>
      <c r="D190" s="359"/>
      <c r="E190" s="359"/>
      <c r="F190" s="359"/>
      <c r="G190" s="359"/>
      <c r="H190" s="135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70"/>
      <c r="B191" s="359"/>
      <c r="C191" s="359"/>
      <c r="D191" s="359"/>
      <c r="E191" s="359"/>
      <c r="F191" s="359"/>
      <c r="G191" s="359"/>
      <c r="H191" s="135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70"/>
      <c r="B192" s="359"/>
      <c r="C192" s="359"/>
      <c r="D192" s="359"/>
      <c r="E192" s="359"/>
      <c r="F192" s="359"/>
      <c r="G192" s="359"/>
      <c r="H192" s="135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70"/>
      <c r="B193" s="359"/>
      <c r="C193" s="359"/>
      <c r="D193" s="359"/>
      <c r="E193" s="359"/>
      <c r="F193" s="359"/>
      <c r="G193" s="359"/>
      <c r="H193" s="135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70"/>
      <c r="B194" s="359"/>
      <c r="C194" s="359"/>
      <c r="D194" s="359"/>
      <c r="E194" s="359"/>
      <c r="F194" s="359"/>
      <c r="G194" s="359"/>
      <c r="H194" s="135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70"/>
      <c r="B195" s="359"/>
      <c r="C195" s="359"/>
      <c r="D195" s="359"/>
      <c r="E195" s="359"/>
      <c r="F195" s="359"/>
      <c r="G195" s="359"/>
      <c r="H195" s="135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70"/>
      <c r="B196" s="359"/>
      <c r="C196" s="359"/>
      <c r="D196" s="359"/>
      <c r="E196" s="359"/>
      <c r="F196" s="359"/>
      <c r="G196" s="359"/>
      <c r="H196" s="135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70"/>
      <c r="B197" s="359"/>
      <c r="C197" s="359"/>
      <c r="D197" s="359"/>
      <c r="E197" s="359"/>
      <c r="F197" s="359"/>
      <c r="G197" s="359"/>
      <c r="H197" s="135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70"/>
      <c r="B198" s="359"/>
      <c r="C198" s="359"/>
      <c r="D198" s="359"/>
      <c r="E198" s="359"/>
      <c r="F198" s="359"/>
      <c r="G198" s="359"/>
      <c r="H198" s="135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70"/>
      <c r="B199" s="359"/>
      <c r="C199" s="359"/>
      <c r="D199" s="359"/>
      <c r="E199" s="359"/>
      <c r="F199" s="359"/>
      <c r="G199" s="359"/>
      <c r="H199" s="135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9:35"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9:35"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9:35"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9:35"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9:35"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9:35"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9:35"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9:35"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9:35"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9:35"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9:35"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9:35"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9:35"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9:35"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9:35"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9:35"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9:35"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9:35"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9:35"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9:35"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9:35"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9:35"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9:35"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9:35"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9:35"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9:35"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9:35"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9:35"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9:35"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9:35"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9:35"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9:35"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9:35"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9:35"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9:35"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9:35"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9:35"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9:35"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9:35"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9:35"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9:35"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9:35"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9:35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9:35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9:35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9:35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9:35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9:35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9:35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9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9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9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9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9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9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9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9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9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9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9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9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9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9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9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44"/>
  <sheetViews>
    <sheetView topLeftCell="A55" zoomScale="85" zoomScaleNormal="85" workbookViewId="0">
      <selection activeCell="L28" sqref="L28"/>
    </sheetView>
  </sheetViews>
  <sheetFormatPr defaultColWidth="9.140625" defaultRowHeight="12.75"/>
  <cols>
    <col min="1" max="1" width="4.42578125" style="111" customWidth="1"/>
    <col min="2" max="2" width="10.28515625" style="111" customWidth="1"/>
    <col min="3" max="3" width="10.28515625" style="111" hidden="1" customWidth="1"/>
    <col min="4" max="4" width="32.140625" style="111" customWidth="1"/>
    <col min="5" max="5" width="8" style="111" customWidth="1"/>
    <col min="6" max="6" width="12.85546875" style="143" customWidth="1"/>
    <col min="7" max="7" width="9.5703125" style="143" customWidth="1"/>
    <col min="8" max="8" width="9.140625" style="143" customWidth="1"/>
    <col min="9" max="9" width="13.42578125" style="143" customWidth="1"/>
    <col min="10" max="10" width="21.7109375" style="137" customWidth="1"/>
    <col min="11" max="11" width="10.85546875" style="143" customWidth="1"/>
    <col min="12" max="12" width="13" style="143" customWidth="1"/>
    <col min="13" max="13" width="12.28515625" style="143" customWidth="1"/>
    <col min="14" max="14" width="12.7109375" style="111" customWidth="1"/>
    <col min="15" max="15" width="15" style="137" customWidth="1"/>
    <col min="16" max="16" width="14.5703125" style="111" customWidth="1"/>
    <col min="17" max="17" width="14.7109375" style="111" customWidth="1"/>
    <col min="18" max="18" width="5.85546875" style="143" hidden="1" customWidth="1"/>
    <col min="19" max="19" width="12.7109375" style="111" hidden="1" customWidth="1"/>
    <col min="20" max="20" width="8.28515625" style="111" customWidth="1"/>
    <col min="21" max="31" width="9.140625" style="111" customWidth="1"/>
    <col min="32" max="16384" width="9.140625" style="111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2"/>
      <c r="G2" s="152"/>
      <c r="H2" s="152"/>
      <c r="I2" s="152"/>
      <c r="J2" s="79"/>
      <c r="K2" s="152"/>
      <c r="L2" s="152"/>
      <c r="M2" s="152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3"/>
      <c r="L3" s="152"/>
      <c r="M3" s="152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3"/>
      <c r="L4" s="152"/>
      <c r="M4" s="152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36"/>
      <c r="K5" s="87"/>
      <c r="M5" s="154" t="s">
        <v>232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3453</v>
      </c>
      <c r="D6" s="18"/>
      <c r="E6" s="18"/>
      <c r="F6" s="87"/>
      <c r="G6" s="87"/>
      <c r="H6" s="87"/>
      <c r="I6" s="87"/>
      <c r="J6" s="136"/>
      <c r="K6" s="87"/>
      <c r="L6" s="87"/>
      <c r="M6" s="155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36"/>
      <c r="K7" s="87"/>
      <c r="L7" s="87"/>
      <c r="M7" s="156">
        <f>Main!B10</f>
        <v>43672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1" t="s">
        <v>366</v>
      </c>
      <c r="C8" s="101"/>
      <c r="D8" s="101"/>
      <c r="E8" s="101"/>
      <c r="F8" s="87"/>
      <c r="G8" s="87"/>
      <c r="H8" s="87"/>
      <c r="I8" s="87"/>
      <c r="J8" s="136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49" t="s">
        <v>13</v>
      </c>
      <c r="B9" s="84" t="s">
        <v>213</v>
      </c>
      <c r="C9" s="84"/>
      <c r="D9" s="85" t="s">
        <v>249</v>
      </c>
      <c r="E9" s="84" t="s">
        <v>250</v>
      </c>
      <c r="F9" s="84" t="s">
        <v>251</v>
      </c>
      <c r="G9" s="84" t="s">
        <v>331</v>
      </c>
      <c r="H9" s="84" t="s">
        <v>253</v>
      </c>
      <c r="I9" s="84" t="s">
        <v>254</v>
      </c>
      <c r="J9" s="295" t="s">
        <v>255</v>
      </c>
      <c r="K9" s="280" t="s">
        <v>256</v>
      </c>
      <c r="L9" s="279" t="s">
        <v>257</v>
      </c>
      <c r="M9" s="84" t="s">
        <v>258</v>
      </c>
      <c r="N9" s="85" t="s">
        <v>259</v>
      </c>
      <c r="O9" s="84" t="s">
        <v>375</v>
      </c>
      <c r="Q9" s="18"/>
      <c r="R9" s="87"/>
      <c r="S9" s="18"/>
      <c r="T9" s="18"/>
      <c r="U9" s="18"/>
      <c r="V9" s="18"/>
      <c r="W9" s="18"/>
      <c r="X9" s="18"/>
    </row>
    <row r="10" spans="1:38" s="194" customFormat="1" ht="15" customHeight="1">
      <c r="A10" s="498">
        <v>1</v>
      </c>
      <c r="B10" s="479">
        <v>43612</v>
      </c>
      <c r="C10" s="480"/>
      <c r="D10" s="529" t="s">
        <v>344</v>
      </c>
      <c r="E10" s="530" t="s">
        <v>260</v>
      </c>
      <c r="F10" s="459">
        <v>874</v>
      </c>
      <c r="G10" s="459">
        <v>818.7</v>
      </c>
      <c r="H10" s="459">
        <v>863</v>
      </c>
      <c r="I10" s="459" t="s">
        <v>3365</v>
      </c>
      <c r="J10" s="483" t="s">
        <v>3690</v>
      </c>
      <c r="K10" s="444">
        <f t="shared" ref="K10" si="0">H10-F10</f>
        <v>-11</v>
      </c>
      <c r="L10" s="448">
        <f t="shared" ref="L10:L11" si="1">K10/F10</f>
        <v>-1.2585812356979404E-2</v>
      </c>
      <c r="M10" s="227" t="s">
        <v>1804</v>
      </c>
      <c r="N10" s="484">
        <v>43662</v>
      </c>
      <c r="O10" s="485"/>
      <c r="P10" s="195"/>
      <c r="Q10" s="195"/>
      <c r="R10" s="342" t="s">
        <v>1988</v>
      </c>
      <c r="S10" s="195"/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</row>
    <row r="11" spans="1:38" s="194" customFormat="1" ht="15" customHeight="1">
      <c r="A11" s="430">
        <v>2</v>
      </c>
      <c r="B11" s="431">
        <v>43613</v>
      </c>
      <c r="C11" s="432"/>
      <c r="D11" s="437" t="s">
        <v>186</v>
      </c>
      <c r="E11" s="438" t="s">
        <v>1954</v>
      </c>
      <c r="F11" s="420">
        <v>8175</v>
      </c>
      <c r="G11" s="420">
        <v>8625</v>
      </c>
      <c r="H11" s="420">
        <v>7925</v>
      </c>
      <c r="I11" s="420">
        <v>7300</v>
      </c>
      <c r="J11" s="434" t="s">
        <v>3534</v>
      </c>
      <c r="K11" s="434">
        <f>F11-H11</f>
        <v>250</v>
      </c>
      <c r="L11" s="354">
        <f t="shared" si="1"/>
        <v>3.0581039755351681E-2</v>
      </c>
      <c r="M11" s="435" t="s">
        <v>262</v>
      </c>
      <c r="N11" s="381">
        <v>43654</v>
      </c>
      <c r="O11" s="436"/>
      <c r="P11" s="195"/>
      <c r="Q11" s="195"/>
      <c r="R11" s="342" t="s">
        <v>1987</v>
      </c>
      <c r="S11" s="195"/>
      <c r="T11" s="195"/>
      <c r="U11" s="195"/>
      <c r="V11" s="195"/>
      <c r="W11" s="195"/>
      <c r="X11" s="195"/>
      <c r="Y11" s="195"/>
      <c r="Z11" s="195"/>
      <c r="AA11" s="195"/>
      <c r="AB11" s="195"/>
      <c r="AC11" s="195"/>
      <c r="AD11" s="195"/>
      <c r="AE11" s="195"/>
      <c r="AF11" s="195"/>
      <c r="AG11" s="195"/>
      <c r="AH11" s="195"/>
      <c r="AI11" s="195"/>
      <c r="AJ11" s="195"/>
      <c r="AK11" s="195"/>
      <c r="AL11" s="195"/>
    </row>
    <row r="12" spans="1:38" s="194" customFormat="1" ht="15" customHeight="1">
      <c r="A12" s="498">
        <v>3</v>
      </c>
      <c r="B12" s="479">
        <v>43616</v>
      </c>
      <c r="C12" s="480"/>
      <c r="D12" s="529" t="s">
        <v>97</v>
      </c>
      <c r="E12" s="530" t="s">
        <v>260</v>
      </c>
      <c r="F12" s="459">
        <v>286</v>
      </c>
      <c r="G12" s="459">
        <v>268.3</v>
      </c>
      <c r="H12" s="459">
        <v>265.5</v>
      </c>
      <c r="I12" s="459" t="s">
        <v>3370</v>
      </c>
      <c r="J12" s="483" t="s">
        <v>3777</v>
      </c>
      <c r="K12" s="444">
        <f t="shared" ref="K12" si="2">H12-F12</f>
        <v>-20.5</v>
      </c>
      <c r="L12" s="448">
        <f t="shared" ref="L12" si="3">K12/F12</f>
        <v>-7.167832167832168E-2</v>
      </c>
      <c r="M12" s="227" t="s">
        <v>1804</v>
      </c>
      <c r="N12" s="484">
        <v>43668</v>
      </c>
      <c r="O12" s="485"/>
      <c r="P12" s="195"/>
      <c r="Q12" s="195"/>
      <c r="R12" s="342" t="s">
        <v>1988</v>
      </c>
      <c r="S12" s="195"/>
      <c r="T12" s="195"/>
      <c r="U12" s="195"/>
      <c r="V12" s="195"/>
      <c r="W12" s="195"/>
      <c r="X12" s="195"/>
      <c r="Y12" s="195"/>
      <c r="Z12" s="195"/>
      <c r="AA12" s="195"/>
      <c r="AB12" s="195"/>
      <c r="AC12" s="195"/>
      <c r="AD12" s="195"/>
      <c r="AE12" s="195"/>
      <c r="AF12" s="195"/>
      <c r="AG12" s="195"/>
      <c r="AH12" s="195"/>
      <c r="AI12" s="195"/>
      <c r="AJ12" s="195"/>
      <c r="AK12" s="195"/>
      <c r="AL12" s="195"/>
    </row>
    <row r="13" spans="1:38" s="194" customFormat="1" ht="15" customHeight="1">
      <c r="A13" s="498">
        <v>4</v>
      </c>
      <c r="B13" s="479">
        <v>43629</v>
      </c>
      <c r="C13" s="480"/>
      <c r="D13" s="441" t="s">
        <v>335</v>
      </c>
      <c r="E13" s="481" t="s">
        <v>260</v>
      </c>
      <c r="F13" s="482">
        <v>677.5</v>
      </c>
      <c r="G13" s="482">
        <v>644</v>
      </c>
      <c r="H13" s="482">
        <v>639.5</v>
      </c>
      <c r="I13" s="482" t="s">
        <v>3384</v>
      </c>
      <c r="J13" s="483" t="s">
        <v>3577</v>
      </c>
      <c r="K13" s="444">
        <f t="shared" ref="K13" si="4">H13-F13</f>
        <v>-38</v>
      </c>
      <c r="L13" s="448">
        <f t="shared" ref="L13" si="5">K13/F13</f>
        <v>-5.6088560885608853E-2</v>
      </c>
      <c r="M13" s="227" t="s">
        <v>1804</v>
      </c>
      <c r="N13" s="484">
        <v>43656</v>
      </c>
      <c r="O13" s="485"/>
      <c r="P13" s="195"/>
      <c r="Q13" s="195"/>
      <c r="R13" s="342" t="s">
        <v>1987</v>
      </c>
      <c r="S13" s="195"/>
      <c r="T13" s="195"/>
      <c r="U13" s="195"/>
      <c r="V13" s="195"/>
      <c r="W13" s="195"/>
      <c r="X13" s="195"/>
      <c r="Y13" s="195"/>
      <c r="Z13" s="195"/>
      <c r="AA13" s="195"/>
      <c r="AB13" s="195"/>
      <c r="AC13" s="195"/>
      <c r="AD13" s="195"/>
      <c r="AE13" s="195"/>
      <c r="AF13" s="195"/>
      <c r="AG13" s="195"/>
      <c r="AH13" s="195"/>
      <c r="AI13" s="195"/>
      <c r="AJ13" s="195"/>
      <c r="AK13" s="195"/>
      <c r="AL13" s="195"/>
    </row>
    <row r="14" spans="1:38" s="194" customFormat="1" ht="15" customHeight="1">
      <c r="A14" s="498">
        <v>5</v>
      </c>
      <c r="B14" s="479">
        <v>43633</v>
      </c>
      <c r="C14" s="480"/>
      <c r="D14" s="441" t="s">
        <v>141</v>
      </c>
      <c r="E14" s="481" t="s">
        <v>260</v>
      </c>
      <c r="F14" s="482">
        <v>517</v>
      </c>
      <c r="G14" s="482">
        <v>476</v>
      </c>
      <c r="H14" s="482">
        <v>507</v>
      </c>
      <c r="I14" s="482" t="s">
        <v>3393</v>
      </c>
      <c r="J14" s="483" t="s">
        <v>3533</v>
      </c>
      <c r="K14" s="444">
        <f t="shared" ref="K14:K17" si="6">H14-F14</f>
        <v>-10</v>
      </c>
      <c r="L14" s="448">
        <f t="shared" ref="L14:L17" si="7">K14/F14</f>
        <v>-1.9342359767891684E-2</v>
      </c>
      <c r="M14" s="227" t="s">
        <v>1804</v>
      </c>
      <c r="N14" s="484">
        <v>43654</v>
      </c>
      <c r="O14" s="485"/>
      <c r="P14" s="195"/>
      <c r="Q14" s="195"/>
      <c r="R14" s="342" t="s">
        <v>1988</v>
      </c>
      <c r="S14" s="195"/>
      <c r="T14" s="195"/>
      <c r="U14" s="195"/>
      <c r="V14" s="195"/>
      <c r="W14" s="195"/>
      <c r="X14" s="195"/>
      <c r="Y14" s="195"/>
      <c r="Z14" s="195"/>
      <c r="AA14" s="195"/>
      <c r="AB14" s="195"/>
      <c r="AC14" s="195"/>
      <c r="AD14" s="195"/>
      <c r="AE14" s="195"/>
      <c r="AF14" s="195"/>
      <c r="AG14" s="195"/>
      <c r="AH14" s="195"/>
      <c r="AI14" s="195"/>
      <c r="AJ14" s="195"/>
      <c r="AK14" s="195"/>
      <c r="AL14" s="195"/>
    </row>
    <row r="15" spans="1:38" s="194" customFormat="1" ht="15" customHeight="1">
      <c r="A15" s="498">
        <v>6</v>
      </c>
      <c r="B15" s="479">
        <v>43637</v>
      </c>
      <c r="C15" s="480"/>
      <c r="D15" s="441" t="s">
        <v>230</v>
      </c>
      <c r="E15" s="481" t="s">
        <v>260</v>
      </c>
      <c r="F15" s="482">
        <v>955</v>
      </c>
      <c r="G15" s="482">
        <v>897.7</v>
      </c>
      <c r="H15" s="482">
        <v>894</v>
      </c>
      <c r="I15" s="482" t="s">
        <v>3406</v>
      </c>
      <c r="J15" s="483" t="s">
        <v>3585</v>
      </c>
      <c r="K15" s="444">
        <f t="shared" ref="K15" si="8">H15-F15</f>
        <v>-61</v>
      </c>
      <c r="L15" s="448">
        <f t="shared" ref="L15" si="9">K15/F15</f>
        <v>-6.3874345549738226E-2</v>
      </c>
      <c r="M15" s="227" t="s">
        <v>1804</v>
      </c>
      <c r="N15" s="484">
        <v>43657</v>
      </c>
      <c r="O15" s="485"/>
      <c r="P15" s="195"/>
      <c r="Q15" s="195"/>
      <c r="R15" s="342" t="s">
        <v>1988</v>
      </c>
      <c r="S15" s="195"/>
      <c r="T15" s="195"/>
      <c r="U15" s="195"/>
      <c r="V15" s="195"/>
      <c r="W15" s="195"/>
      <c r="X15" s="195"/>
      <c r="Y15" s="195"/>
      <c r="Z15" s="195"/>
      <c r="AA15" s="195"/>
      <c r="AB15" s="195"/>
      <c r="AC15" s="195"/>
      <c r="AD15" s="195"/>
      <c r="AE15" s="195"/>
      <c r="AF15" s="195"/>
      <c r="AG15" s="195"/>
      <c r="AH15" s="195"/>
      <c r="AI15" s="195"/>
      <c r="AJ15" s="195"/>
      <c r="AK15" s="195"/>
      <c r="AL15" s="195"/>
    </row>
    <row r="16" spans="1:38" s="194" customFormat="1" ht="15" customHeight="1">
      <c r="A16" s="499">
        <v>7</v>
      </c>
      <c r="B16" s="486">
        <v>43640</v>
      </c>
      <c r="C16" s="487"/>
      <c r="D16" s="488" t="s">
        <v>714</v>
      </c>
      <c r="E16" s="489" t="s">
        <v>260</v>
      </c>
      <c r="F16" s="490">
        <v>549.5</v>
      </c>
      <c r="G16" s="490">
        <v>518</v>
      </c>
      <c r="H16" s="490">
        <v>545.25</v>
      </c>
      <c r="I16" s="490">
        <v>600</v>
      </c>
      <c r="J16" s="491" t="s">
        <v>3536</v>
      </c>
      <c r="K16" s="492">
        <f t="shared" si="6"/>
        <v>-4.25</v>
      </c>
      <c r="L16" s="493">
        <f t="shared" si="7"/>
        <v>-7.7343039126478615E-3</v>
      </c>
      <c r="M16" s="494" t="s">
        <v>3307</v>
      </c>
      <c r="N16" s="495">
        <v>43654</v>
      </c>
      <c r="O16" s="496"/>
      <c r="P16" s="195"/>
      <c r="Q16" s="195"/>
      <c r="R16" s="342" t="s">
        <v>1987</v>
      </c>
      <c r="S16" s="195"/>
      <c r="T16" s="195"/>
      <c r="U16" s="195"/>
      <c r="V16" s="195"/>
      <c r="W16" s="195"/>
      <c r="X16" s="195"/>
      <c r="Y16" s="195"/>
      <c r="Z16" s="195"/>
      <c r="AA16" s="195"/>
      <c r="AB16" s="195"/>
      <c r="AC16" s="195"/>
      <c r="AD16" s="195"/>
      <c r="AE16" s="195"/>
      <c r="AF16" s="195"/>
      <c r="AG16" s="195"/>
      <c r="AH16" s="195"/>
      <c r="AI16" s="195"/>
      <c r="AJ16" s="195"/>
      <c r="AK16" s="195"/>
      <c r="AL16" s="195"/>
    </row>
    <row r="17" spans="1:38" s="194" customFormat="1" ht="15" customHeight="1">
      <c r="A17" s="498">
        <v>8</v>
      </c>
      <c r="B17" s="479">
        <v>43641</v>
      </c>
      <c r="C17" s="480"/>
      <c r="D17" s="441" t="s">
        <v>103</v>
      </c>
      <c r="E17" s="481" t="s">
        <v>260</v>
      </c>
      <c r="F17" s="482">
        <v>1262.5</v>
      </c>
      <c r="G17" s="482">
        <v>1158.3</v>
      </c>
      <c r="H17" s="482">
        <v>1145</v>
      </c>
      <c r="I17" s="482" t="s">
        <v>3421</v>
      </c>
      <c r="J17" s="483" t="s">
        <v>3845</v>
      </c>
      <c r="K17" s="444">
        <f t="shared" si="6"/>
        <v>-117.5</v>
      </c>
      <c r="L17" s="448">
        <f t="shared" si="7"/>
        <v>-9.3069306930693069E-2</v>
      </c>
      <c r="M17" s="227" t="s">
        <v>1804</v>
      </c>
      <c r="N17" s="484">
        <v>43670</v>
      </c>
      <c r="O17" s="485"/>
      <c r="P17" s="195"/>
      <c r="Q17" s="195"/>
      <c r="R17" s="342" t="s">
        <v>1988</v>
      </c>
      <c r="S17" s="195"/>
      <c r="T17" s="195"/>
      <c r="U17" s="195"/>
      <c r="V17" s="195"/>
      <c r="W17" s="195"/>
      <c r="X17" s="195"/>
      <c r="Y17" s="195"/>
      <c r="Z17" s="195"/>
      <c r="AA17" s="195"/>
      <c r="AB17" s="195"/>
      <c r="AC17" s="195"/>
      <c r="AD17" s="195"/>
      <c r="AE17" s="195"/>
      <c r="AF17" s="195"/>
      <c r="AG17" s="195"/>
      <c r="AH17" s="195"/>
      <c r="AI17" s="195"/>
      <c r="AJ17" s="195"/>
      <c r="AK17" s="195"/>
      <c r="AL17" s="195"/>
    </row>
    <row r="18" spans="1:38" s="194" customFormat="1" ht="15" customHeight="1">
      <c r="A18" s="532">
        <v>9</v>
      </c>
      <c r="B18" s="533">
        <v>43650</v>
      </c>
      <c r="C18" s="534"/>
      <c r="D18" s="535" t="s">
        <v>211</v>
      </c>
      <c r="E18" s="536" t="s">
        <v>260</v>
      </c>
      <c r="F18" s="537">
        <v>1545</v>
      </c>
      <c r="G18" s="537">
        <v>1454</v>
      </c>
      <c r="H18" s="537">
        <v>1610</v>
      </c>
      <c r="I18" s="537" t="s">
        <v>3496</v>
      </c>
      <c r="J18" s="538" t="s">
        <v>3699</v>
      </c>
      <c r="K18" s="377">
        <f t="shared" ref="K18" si="10">H18-F18</f>
        <v>65</v>
      </c>
      <c r="L18" s="539">
        <f t="shared" ref="L18" si="11">K18/F18</f>
        <v>4.2071197411003236E-2</v>
      </c>
      <c r="M18" s="540" t="s">
        <v>262</v>
      </c>
      <c r="N18" s="378">
        <v>43662</v>
      </c>
      <c r="O18" s="610">
        <f>VLOOKUP(D18,Sheet2!A5:M1644,6,0)</f>
        <v>1607</v>
      </c>
      <c r="P18" s="195"/>
      <c r="Q18" s="195"/>
      <c r="R18" s="342" t="s">
        <v>1988</v>
      </c>
      <c r="S18" s="195"/>
      <c r="T18" s="195"/>
      <c r="U18" s="195"/>
      <c r="V18" s="195"/>
      <c r="W18" s="195"/>
      <c r="X18" s="195"/>
      <c r="Y18" s="195"/>
      <c r="Z18" s="195"/>
      <c r="AA18" s="195"/>
      <c r="AB18" s="195"/>
      <c r="AC18" s="195"/>
      <c r="AD18" s="195"/>
      <c r="AE18" s="195"/>
      <c r="AF18" s="195"/>
      <c r="AG18" s="195"/>
      <c r="AH18" s="195"/>
      <c r="AI18" s="195"/>
      <c r="AJ18" s="195"/>
      <c r="AK18" s="195"/>
      <c r="AL18" s="195"/>
    </row>
    <row r="19" spans="1:38" s="194" customFormat="1" ht="15" customHeight="1">
      <c r="A19" s="274">
        <v>10</v>
      </c>
      <c r="B19" s="321">
        <v>43656</v>
      </c>
      <c r="C19" s="275"/>
      <c r="D19" s="336" t="s">
        <v>150</v>
      </c>
      <c r="E19" s="276" t="s">
        <v>260</v>
      </c>
      <c r="F19" s="277" t="s">
        <v>3700</v>
      </c>
      <c r="G19" s="277">
        <v>1973</v>
      </c>
      <c r="H19" s="277"/>
      <c r="I19" s="277" t="s">
        <v>3701</v>
      </c>
      <c r="J19" s="263" t="s">
        <v>261</v>
      </c>
      <c r="K19" s="263"/>
      <c r="L19" s="320"/>
      <c r="M19" s="263"/>
      <c r="N19" s="307"/>
      <c r="O19" s="380">
        <f>VLOOKUP(D19,Sheet2!A6:M1645,6,0)</f>
        <v>2096.8000000000002</v>
      </c>
      <c r="P19" s="195"/>
      <c r="Q19" s="195"/>
      <c r="R19" s="342" t="s">
        <v>1987</v>
      </c>
      <c r="S19" s="195"/>
      <c r="T19" s="195"/>
      <c r="U19" s="195"/>
      <c r="V19" s="195"/>
      <c r="W19" s="195"/>
      <c r="X19" s="195"/>
      <c r="Y19" s="195"/>
      <c r="Z19" s="195"/>
      <c r="AA19" s="195"/>
      <c r="AB19" s="195"/>
      <c r="AC19" s="195"/>
      <c r="AD19" s="195"/>
      <c r="AE19" s="195"/>
      <c r="AF19" s="195"/>
      <c r="AG19" s="195"/>
      <c r="AH19" s="195"/>
      <c r="AI19" s="195"/>
      <c r="AJ19" s="195"/>
      <c r="AK19" s="195"/>
      <c r="AL19" s="195"/>
    </row>
    <row r="20" spans="1:38" s="194" customFormat="1" ht="15" customHeight="1">
      <c r="A20" s="498">
        <v>11</v>
      </c>
      <c r="B20" s="479">
        <v>43657</v>
      </c>
      <c r="C20" s="480"/>
      <c r="D20" s="441" t="s">
        <v>42</v>
      </c>
      <c r="E20" s="481" t="s">
        <v>260</v>
      </c>
      <c r="F20" s="482">
        <v>2670</v>
      </c>
      <c r="G20" s="482">
        <v>2527</v>
      </c>
      <c r="H20" s="482">
        <v>2527</v>
      </c>
      <c r="I20" s="482" t="s">
        <v>3582</v>
      </c>
      <c r="J20" s="483" t="s">
        <v>3779</v>
      </c>
      <c r="K20" s="444">
        <f t="shared" ref="K20" si="12">H20-F20</f>
        <v>-143</v>
      </c>
      <c r="L20" s="448">
        <f t="shared" ref="L20" si="13">K20/F20</f>
        <v>-5.3558052434456931E-2</v>
      </c>
      <c r="M20" s="227" t="s">
        <v>1804</v>
      </c>
      <c r="N20" s="484">
        <v>43668</v>
      </c>
      <c r="O20" s="485"/>
      <c r="P20" s="195"/>
      <c r="Q20" s="195"/>
      <c r="R20" s="342" t="s">
        <v>1988</v>
      </c>
      <c r="S20" s="195"/>
      <c r="T20" s="195"/>
      <c r="U20" s="195"/>
      <c r="V20" s="195"/>
      <c r="W20" s="195"/>
      <c r="X20" s="195"/>
      <c r="Y20" s="195"/>
      <c r="Z20" s="195"/>
      <c r="AA20" s="195"/>
      <c r="AB20" s="195"/>
      <c r="AC20" s="195"/>
      <c r="AD20" s="195"/>
      <c r="AE20" s="195"/>
      <c r="AF20" s="195"/>
      <c r="AG20" s="195"/>
      <c r="AH20" s="195"/>
      <c r="AI20" s="195"/>
      <c r="AJ20" s="195"/>
      <c r="AK20" s="195"/>
      <c r="AL20" s="195"/>
    </row>
    <row r="21" spans="1:38" s="194" customFormat="1" ht="15" customHeight="1">
      <c r="A21" s="430">
        <v>12</v>
      </c>
      <c r="B21" s="431">
        <v>43657</v>
      </c>
      <c r="C21" s="432"/>
      <c r="D21" s="433" t="s">
        <v>543</v>
      </c>
      <c r="E21" s="513" t="s">
        <v>260</v>
      </c>
      <c r="F21" s="514">
        <v>304</v>
      </c>
      <c r="G21" s="514">
        <v>288</v>
      </c>
      <c r="H21" s="514">
        <v>316.25</v>
      </c>
      <c r="I21" s="514" t="s">
        <v>3584</v>
      </c>
      <c r="J21" s="434" t="s">
        <v>3859</v>
      </c>
      <c r="K21" s="353">
        <f t="shared" ref="K21" si="14">H21-F21</f>
        <v>12.25</v>
      </c>
      <c r="L21" s="354">
        <f t="shared" ref="L21" si="15">K21/F21</f>
        <v>4.0296052631578948E-2</v>
      </c>
      <c r="M21" s="600" t="s">
        <v>262</v>
      </c>
      <c r="N21" s="381">
        <v>43670</v>
      </c>
      <c r="O21" s="436"/>
      <c r="P21" s="195"/>
      <c r="Q21" s="195"/>
      <c r="R21" s="342" t="s">
        <v>1987</v>
      </c>
      <c r="S21" s="195"/>
      <c r="T21" s="195"/>
      <c r="U21" s="195"/>
      <c r="V21" s="195"/>
      <c r="W21" s="195"/>
      <c r="X21" s="195"/>
      <c r="Y21" s="195"/>
      <c r="Z21" s="195"/>
      <c r="AA21" s="195"/>
      <c r="AB21" s="195"/>
      <c r="AC21" s="195"/>
      <c r="AD21" s="195"/>
      <c r="AE21" s="195"/>
      <c r="AF21" s="195"/>
      <c r="AG21" s="195"/>
      <c r="AH21" s="195"/>
      <c r="AI21" s="195"/>
      <c r="AJ21" s="195"/>
      <c r="AK21" s="195"/>
      <c r="AL21" s="195"/>
    </row>
    <row r="22" spans="1:38" s="194" customFormat="1" ht="15" customHeight="1">
      <c r="A22" s="430">
        <v>13</v>
      </c>
      <c r="B22" s="431">
        <v>43658</v>
      </c>
      <c r="C22" s="432"/>
      <c r="D22" s="433" t="s">
        <v>387</v>
      </c>
      <c r="E22" s="513" t="s">
        <v>260</v>
      </c>
      <c r="F22" s="514">
        <v>201</v>
      </c>
      <c r="G22" s="514">
        <v>189.3</v>
      </c>
      <c r="H22" s="514">
        <v>208.75</v>
      </c>
      <c r="I22" s="514" t="s">
        <v>3598</v>
      </c>
      <c r="J22" s="434" t="s">
        <v>3611</v>
      </c>
      <c r="K22" s="353">
        <f t="shared" ref="K22" si="16">H22-F22</f>
        <v>7.75</v>
      </c>
      <c r="L22" s="354">
        <f t="shared" ref="L22" si="17">K22/F22</f>
        <v>3.8557213930348257E-2</v>
      </c>
      <c r="M22" s="435" t="s">
        <v>262</v>
      </c>
      <c r="N22" s="556">
        <v>43658</v>
      </c>
      <c r="O22" s="436"/>
      <c r="P22" s="195"/>
      <c r="Q22" s="195"/>
      <c r="R22" s="342" t="s">
        <v>1988</v>
      </c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  <c r="AE22" s="195"/>
      <c r="AF22" s="195"/>
      <c r="AG22" s="195"/>
      <c r="AH22" s="195"/>
      <c r="AI22" s="195"/>
      <c r="AJ22" s="195"/>
      <c r="AK22" s="195"/>
      <c r="AL22" s="195"/>
    </row>
    <row r="23" spans="1:38" s="194" customFormat="1" ht="15" customHeight="1">
      <c r="A23" s="274">
        <v>14</v>
      </c>
      <c r="B23" s="321">
        <v>43658</v>
      </c>
      <c r="C23" s="275"/>
      <c r="D23" s="336" t="s">
        <v>109</v>
      </c>
      <c r="E23" s="276" t="s">
        <v>3886</v>
      </c>
      <c r="F23" s="277">
        <v>1457</v>
      </c>
      <c r="G23" s="277">
        <v>1353</v>
      </c>
      <c r="H23" s="277"/>
      <c r="I23" s="277" t="s">
        <v>3885</v>
      </c>
      <c r="J23" s="263" t="s">
        <v>261</v>
      </c>
      <c r="K23" s="263"/>
      <c r="L23" s="320"/>
      <c r="M23" s="263"/>
      <c r="N23" s="307"/>
      <c r="O23" s="380">
        <f>VLOOKUP(D23,Sheet2!A10:M1649,6,0)</f>
        <v>1387.35</v>
      </c>
      <c r="P23" s="195"/>
      <c r="Q23" s="195"/>
      <c r="R23" s="342" t="s">
        <v>1987</v>
      </c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  <c r="AE23" s="195"/>
      <c r="AF23" s="195"/>
      <c r="AG23" s="195"/>
      <c r="AH23" s="195"/>
      <c r="AI23" s="195"/>
      <c r="AJ23" s="195"/>
      <c r="AK23" s="195"/>
      <c r="AL23" s="195"/>
    </row>
    <row r="24" spans="1:38" s="194" customFormat="1" ht="15" customHeight="1">
      <c r="A24" s="532">
        <v>15</v>
      </c>
      <c r="B24" s="533">
        <v>43661</v>
      </c>
      <c r="C24" s="534"/>
      <c r="D24" s="535" t="s">
        <v>49</v>
      </c>
      <c r="E24" s="536" t="s">
        <v>260</v>
      </c>
      <c r="F24" s="537">
        <v>251.5</v>
      </c>
      <c r="G24" s="537">
        <v>237</v>
      </c>
      <c r="H24" s="537">
        <v>262.25</v>
      </c>
      <c r="I24" s="537" t="s">
        <v>3671</v>
      </c>
      <c r="J24" s="538" t="s">
        <v>3713</v>
      </c>
      <c r="K24" s="377">
        <f t="shared" ref="K24" si="18">H24-F24</f>
        <v>10.75</v>
      </c>
      <c r="L24" s="539">
        <f t="shared" ref="L24" si="19">K24/F24</f>
        <v>4.2743538767395624E-2</v>
      </c>
      <c r="M24" s="540" t="s">
        <v>262</v>
      </c>
      <c r="N24" s="378">
        <v>43663</v>
      </c>
      <c r="O24" s="610">
        <f>VLOOKUP(D24,Sheet2!A11:M1650,6,0)</f>
        <v>238.2</v>
      </c>
      <c r="P24" s="195"/>
      <c r="Q24" s="195"/>
      <c r="R24" s="342" t="s">
        <v>1987</v>
      </c>
      <c r="S24" s="195"/>
      <c r="T24" s="195"/>
      <c r="U24" s="195"/>
      <c r="V24" s="195"/>
      <c r="W24" s="195"/>
      <c r="X24" s="195"/>
      <c r="Y24" s="195"/>
      <c r="Z24" s="195"/>
      <c r="AA24" s="195"/>
      <c r="AB24" s="195"/>
      <c r="AC24" s="195"/>
      <c r="AD24" s="195"/>
      <c r="AE24" s="195"/>
      <c r="AF24" s="195"/>
      <c r="AG24" s="195"/>
      <c r="AH24" s="195"/>
      <c r="AI24" s="195"/>
      <c r="AJ24" s="195"/>
      <c r="AK24" s="195"/>
      <c r="AL24" s="195"/>
    </row>
    <row r="25" spans="1:38" s="194" customFormat="1" ht="15" customHeight="1">
      <c r="A25" s="274">
        <v>16</v>
      </c>
      <c r="B25" s="321">
        <v>43662</v>
      </c>
      <c r="C25" s="275"/>
      <c r="D25" s="336" t="s">
        <v>387</v>
      </c>
      <c r="E25" s="276" t="s">
        <v>260</v>
      </c>
      <c r="F25" s="277" t="s">
        <v>3697</v>
      </c>
      <c r="G25" s="277">
        <v>189.3</v>
      </c>
      <c r="H25" s="277"/>
      <c r="I25" s="277" t="s">
        <v>3598</v>
      </c>
      <c r="J25" s="263" t="s">
        <v>261</v>
      </c>
      <c r="K25" s="263"/>
      <c r="L25" s="320"/>
      <c r="M25" s="263"/>
      <c r="N25" s="307"/>
      <c r="O25" s="380">
        <f>VLOOKUP(D25,Sheet2!A12:M1651,6,0)</f>
        <v>204.05</v>
      </c>
      <c r="P25" s="195"/>
      <c r="Q25" s="195"/>
      <c r="R25" s="342" t="s">
        <v>1988</v>
      </c>
      <c r="S25" s="195"/>
      <c r="T25" s="195"/>
      <c r="U25" s="195"/>
      <c r="V25" s="195"/>
      <c r="W25" s="195"/>
      <c r="X25" s="195"/>
      <c r="Y25" s="195"/>
      <c r="Z25" s="195"/>
      <c r="AA25" s="195"/>
      <c r="AB25" s="195"/>
      <c r="AC25" s="195"/>
      <c r="AD25" s="195"/>
      <c r="AE25" s="195"/>
      <c r="AF25" s="195"/>
      <c r="AG25" s="195"/>
      <c r="AH25" s="195"/>
      <c r="AI25" s="195"/>
      <c r="AJ25" s="195"/>
      <c r="AK25" s="195"/>
      <c r="AL25" s="195"/>
    </row>
    <row r="26" spans="1:38" s="194" customFormat="1" ht="15" customHeight="1">
      <c r="A26" s="498">
        <v>17</v>
      </c>
      <c r="B26" s="479">
        <v>43663</v>
      </c>
      <c r="C26" s="480"/>
      <c r="D26" s="441" t="s">
        <v>44</v>
      </c>
      <c r="E26" s="481" t="s">
        <v>260</v>
      </c>
      <c r="F26" s="482">
        <v>84.5</v>
      </c>
      <c r="G26" s="482">
        <v>82</v>
      </c>
      <c r="H26" s="482">
        <v>80.5</v>
      </c>
      <c r="I26" s="482">
        <v>90</v>
      </c>
      <c r="J26" s="483" t="s">
        <v>3764</v>
      </c>
      <c r="K26" s="444">
        <f t="shared" ref="K26" si="20">H26-F26</f>
        <v>-4</v>
      </c>
      <c r="L26" s="448">
        <f t="shared" ref="L26" si="21">K26/F26</f>
        <v>-4.7337278106508875E-2</v>
      </c>
      <c r="M26" s="227" t="s">
        <v>1804</v>
      </c>
      <c r="N26" s="484">
        <v>43665</v>
      </c>
      <c r="O26" s="485"/>
      <c r="P26" s="195"/>
      <c r="Q26" s="195"/>
      <c r="R26" s="342" t="s">
        <v>1987</v>
      </c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195"/>
      <c r="AJ26" s="195"/>
      <c r="AK26" s="195"/>
      <c r="AL26" s="195"/>
    </row>
    <row r="27" spans="1:38" s="194" customFormat="1" ht="15" customHeight="1">
      <c r="A27" s="274">
        <v>18</v>
      </c>
      <c r="B27" s="321">
        <v>43663</v>
      </c>
      <c r="C27" s="275"/>
      <c r="D27" s="336" t="s">
        <v>47</v>
      </c>
      <c r="E27" s="276" t="s">
        <v>260</v>
      </c>
      <c r="F27" s="277" t="s">
        <v>3719</v>
      </c>
      <c r="G27" s="277">
        <v>322</v>
      </c>
      <c r="H27" s="277"/>
      <c r="I27" s="277" t="s">
        <v>3720</v>
      </c>
      <c r="J27" s="263" t="s">
        <v>261</v>
      </c>
      <c r="K27" s="263"/>
      <c r="L27" s="320"/>
      <c r="M27" s="263"/>
      <c r="N27" s="307"/>
      <c r="O27" s="380">
        <f>VLOOKUP(D27,Sheet2!A14:M1653,6,0)</f>
        <v>338.9</v>
      </c>
      <c r="P27" s="195"/>
      <c r="Q27" s="195"/>
      <c r="R27" s="342" t="s">
        <v>1988</v>
      </c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I27" s="195"/>
      <c r="AJ27" s="195"/>
      <c r="AK27" s="195"/>
      <c r="AL27" s="195"/>
    </row>
    <row r="28" spans="1:38" s="194" customFormat="1" ht="15" customHeight="1">
      <c r="A28" s="274">
        <v>19</v>
      </c>
      <c r="B28" s="321">
        <v>43664</v>
      </c>
      <c r="C28" s="275"/>
      <c r="D28" s="336" t="s">
        <v>1207</v>
      </c>
      <c r="E28" s="276" t="s">
        <v>260</v>
      </c>
      <c r="F28" s="277" t="s">
        <v>3737</v>
      </c>
      <c r="G28" s="277">
        <v>570</v>
      </c>
      <c r="H28" s="277"/>
      <c r="I28" s="277" t="s">
        <v>3738</v>
      </c>
      <c r="J28" s="263" t="s">
        <v>261</v>
      </c>
      <c r="K28" s="263"/>
      <c r="L28" s="320"/>
      <c r="M28" s="263"/>
      <c r="N28" s="307"/>
      <c r="O28" s="380">
        <f>VLOOKUP(D28,Sheet2!A15:M1654,6,0)</f>
        <v>596.54999999999995</v>
      </c>
      <c r="P28" s="195"/>
      <c r="Q28" s="195"/>
      <c r="R28" s="342" t="s">
        <v>1987</v>
      </c>
      <c r="S28" s="195"/>
      <c r="T28" s="195"/>
      <c r="U28" s="195"/>
      <c r="V28" s="195"/>
      <c r="W28" s="195"/>
      <c r="X28" s="195"/>
      <c r="Y28" s="195"/>
      <c r="Z28" s="195"/>
      <c r="AA28" s="195"/>
      <c r="AB28" s="195"/>
      <c r="AC28" s="195"/>
      <c r="AD28" s="195"/>
      <c r="AE28" s="195"/>
      <c r="AF28" s="195"/>
      <c r="AG28" s="195"/>
      <c r="AH28" s="195"/>
      <c r="AI28" s="195"/>
      <c r="AJ28" s="195"/>
      <c r="AK28" s="195"/>
      <c r="AL28" s="195"/>
    </row>
    <row r="29" spans="1:38" s="194" customFormat="1" ht="15" customHeight="1">
      <c r="A29" s="274">
        <v>20</v>
      </c>
      <c r="B29" s="321">
        <v>43665</v>
      </c>
      <c r="C29" s="275"/>
      <c r="D29" s="336" t="s">
        <v>28</v>
      </c>
      <c r="E29" s="276" t="s">
        <v>260</v>
      </c>
      <c r="F29" s="277" t="s">
        <v>3757</v>
      </c>
      <c r="G29" s="277">
        <v>1518</v>
      </c>
      <c r="H29" s="277"/>
      <c r="I29" s="277" t="s">
        <v>3758</v>
      </c>
      <c r="J29" s="263" t="s">
        <v>261</v>
      </c>
      <c r="K29" s="263"/>
      <c r="L29" s="320"/>
      <c r="M29" s="263"/>
      <c r="N29" s="307"/>
      <c r="O29" s="380">
        <f>VLOOKUP(D29,Sheet2!A16:M1655,6,0)</f>
        <v>1569.6</v>
      </c>
      <c r="P29" s="195"/>
      <c r="Q29" s="195"/>
      <c r="R29" s="342" t="s">
        <v>1987</v>
      </c>
      <c r="S29" s="195"/>
      <c r="T29" s="195"/>
      <c r="U29" s="195"/>
      <c r="V29" s="195"/>
      <c r="W29" s="195"/>
      <c r="X29" s="195"/>
      <c r="Y29" s="195"/>
      <c r="Z29" s="195"/>
      <c r="AA29" s="195"/>
      <c r="AB29" s="195"/>
      <c r="AC29" s="195"/>
      <c r="AD29" s="195"/>
      <c r="AE29" s="195"/>
      <c r="AF29" s="195"/>
      <c r="AG29" s="195"/>
      <c r="AH29" s="195"/>
      <c r="AI29" s="195"/>
      <c r="AJ29" s="195"/>
      <c r="AK29" s="195"/>
      <c r="AL29" s="195"/>
    </row>
    <row r="30" spans="1:38" s="194" customFormat="1" ht="15" customHeight="1">
      <c r="A30" s="498">
        <v>21</v>
      </c>
      <c r="B30" s="479">
        <v>43668</v>
      </c>
      <c r="C30" s="480"/>
      <c r="D30" s="441" t="s">
        <v>185</v>
      </c>
      <c r="E30" s="481" t="s">
        <v>260</v>
      </c>
      <c r="F30" s="482">
        <v>3290</v>
      </c>
      <c r="G30" s="482">
        <v>3140</v>
      </c>
      <c r="H30" s="482">
        <v>3115</v>
      </c>
      <c r="I30" s="482" t="s">
        <v>3784</v>
      </c>
      <c r="J30" s="483" t="s">
        <v>3879</v>
      </c>
      <c r="K30" s="444">
        <f t="shared" ref="K30" si="22">H30-F30</f>
        <v>-175</v>
      </c>
      <c r="L30" s="448">
        <f t="shared" ref="L30" si="23">K30/F30</f>
        <v>-5.3191489361702128E-2</v>
      </c>
      <c r="M30" s="227" t="s">
        <v>1804</v>
      </c>
      <c r="N30" s="484">
        <v>43671</v>
      </c>
      <c r="O30" s="485"/>
      <c r="P30" s="195"/>
      <c r="Q30" s="195"/>
      <c r="R30" s="342" t="s">
        <v>1987</v>
      </c>
      <c r="S30" s="195"/>
      <c r="T30" s="195"/>
      <c r="U30" s="195"/>
      <c r="V30" s="195"/>
      <c r="W30" s="195"/>
      <c r="X30" s="195"/>
      <c r="Y30" s="195"/>
      <c r="Z30" s="195"/>
      <c r="AA30" s="195"/>
      <c r="AB30" s="195"/>
      <c r="AC30" s="195"/>
      <c r="AD30" s="195"/>
      <c r="AE30" s="195"/>
      <c r="AF30" s="195"/>
      <c r="AG30" s="195"/>
      <c r="AH30" s="195"/>
      <c r="AI30" s="195"/>
      <c r="AJ30" s="195"/>
      <c r="AK30" s="195"/>
      <c r="AL30" s="195"/>
    </row>
    <row r="31" spans="1:38" s="194" customFormat="1" ht="15" customHeight="1">
      <c r="A31" s="274">
        <v>22</v>
      </c>
      <c r="B31" s="321">
        <v>43668</v>
      </c>
      <c r="C31" s="275"/>
      <c r="D31" s="336" t="s">
        <v>116</v>
      </c>
      <c r="E31" s="276" t="s">
        <v>260</v>
      </c>
      <c r="F31" s="277" t="s">
        <v>3785</v>
      </c>
      <c r="G31" s="277">
        <v>103</v>
      </c>
      <c r="H31" s="277"/>
      <c r="I31" s="277" t="s">
        <v>3786</v>
      </c>
      <c r="J31" s="263" t="s">
        <v>261</v>
      </c>
      <c r="K31" s="263"/>
      <c r="L31" s="320"/>
      <c r="M31" s="263"/>
      <c r="N31" s="307"/>
      <c r="O31" s="380">
        <f>VLOOKUP(D31,Sheet2!A18:M1657,6,0)</f>
        <v>110.3</v>
      </c>
      <c r="P31" s="195"/>
      <c r="Q31" s="195"/>
      <c r="R31" s="342" t="s">
        <v>1988</v>
      </c>
      <c r="S31" s="195"/>
      <c r="T31" s="195"/>
      <c r="U31" s="195"/>
      <c r="V31" s="195"/>
      <c r="W31" s="195"/>
      <c r="X31" s="195"/>
      <c r="Y31" s="195"/>
      <c r="Z31" s="195"/>
      <c r="AA31" s="195"/>
      <c r="AB31" s="195"/>
      <c r="AC31" s="195"/>
      <c r="AD31" s="195"/>
      <c r="AE31" s="195"/>
      <c r="AF31" s="195"/>
      <c r="AG31" s="195"/>
      <c r="AH31" s="195"/>
      <c r="AI31" s="195"/>
      <c r="AJ31" s="195"/>
      <c r="AK31" s="195"/>
      <c r="AL31" s="195"/>
    </row>
    <row r="32" spans="1:38" s="194" customFormat="1" ht="15" customHeight="1">
      <c r="A32" s="274"/>
      <c r="B32" s="321"/>
      <c r="C32" s="275"/>
      <c r="D32" s="336"/>
      <c r="E32" s="276"/>
      <c r="F32" s="277"/>
      <c r="G32" s="277"/>
      <c r="H32" s="277"/>
      <c r="I32" s="277"/>
      <c r="J32" s="263"/>
      <c r="K32" s="263"/>
      <c r="L32" s="320"/>
      <c r="M32" s="263"/>
      <c r="N32" s="307"/>
      <c r="O32" s="380"/>
      <c r="P32" s="195"/>
      <c r="Q32" s="195"/>
      <c r="R32" s="342"/>
      <c r="S32" s="195"/>
      <c r="T32" s="195"/>
      <c r="U32" s="195"/>
      <c r="V32" s="195"/>
      <c r="W32" s="195"/>
      <c r="X32" s="195"/>
      <c r="Y32" s="195"/>
      <c r="Z32" s="195"/>
      <c r="AA32" s="195"/>
      <c r="AB32" s="195"/>
      <c r="AC32" s="195"/>
      <c r="AD32" s="195"/>
      <c r="AE32" s="195"/>
      <c r="AF32" s="195"/>
      <c r="AG32" s="195"/>
      <c r="AH32" s="195"/>
      <c r="AI32" s="195"/>
      <c r="AJ32" s="195"/>
      <c r="AK32" s="195"/>
      <c r="AL32" s="195"/>
    </row>
    <row r="33" spans="1:38" s="194" customFormat="1" ht="15" customHeight="1">
      <c r="A33" s="274"/>
      <c r="B33" s="321"/>
      <c r="C33" s="275"/>
      <c r="D33" s="264"/>
      <c r="E33" s="276"/>
      <c r="F33" s="277"/>
      <c r="G33" s="277"/>
      <c r="H33" s="277"/>
      <c r="I33" s="277"/>
      <c r="J33" s="263"/>
      <c r="K33" s="263"/>
      <c r="L33" s="320"/>
      <c r="M33" s="263"/>
      <c r="N33" s="307"/>
      <c r="O33" s="308"/>
      <c r="P33" s="195"/>
      <c r="Q33" s="195"/>
      <c r="R33" s="262"/>
      <c r="S33" s="195"/>
      <c r="T33" s="195"/>
      <c r="U33" s="195"/>
      <c r="V33" s="195"/>
      <c r="W33" s="195"/>
      <c r="X33" s="195"/>
      <c r="Y33" s="195"/>
      <c r="Z33" s="195"/>
      <c r="AA33" s="195"/>
      <c r="AB33" s="195"/>
      <c r="AC33" s="195"/>
      <c r="AD33" s="195"/>
      <c r="AE33" s="195"/>
      <c r="AF33" s="195"/>
      <c r="AG33" s="195"/>
      <c r="AH33" s="195"/>
      <c r="AI33" s="195"/>
      <c r="AJ33" s="195"/>
      <c r="AK33" s="195"/>
      <c r="AL33" s="195"/>
    </row>
    <row r="34" spans="1:38" s="19" customFormat="1">
      <c r="A34" s="310"/>
      <c r="B34" s="311"/>
      <c r="C34" s="312"/>
      <c r="D34" s="313"/>
      <c r="E34" s="314"/>
      <c r="F34" s="315"/>
      <c r="G34" s="315"/>
      <c r="H34" s="315"/>
      <c r="I34" s="315"/>
      <c r="J34" s="309"/>
      <c r="K34" s="315"/>
      <c r="L34" s="315"/>
      <c r="M34" s="146"/>
      <c r="N34" s="309"/>
      <c r="O34" s="316"/>
      <c r="Q34" s="18"/>
      <c r="R34" s="87"/>
      <c r="S34" s="18"/>
      <c r="T34" s="18"/>
      <c r="U34" s="18"/>
      <c r="V34" s="18"/>
      <c r="W34" s="18"/>
      <c r="X34" s="18"/>
      <c r="Y34" s="18"/>
      <c r="Z34" s="18"/>
      <c r="AA34" s="18"/>
    </row>
    <row r="35" spans="1:38" s="19" customFormat="1" ht="12" customHeight="1">
      <c r="A35" s="229" t="s">
        <v>332</v>
      </c>
      <c r="B35" s="229"/>
      <c r="C35" s="229"/>
      <c r="D35" s="229"/>
      <c r="F35" s="161" t="s">
        <v>353</v>
      </c>
      <c r="G35" s="87"/>
      <c r="H35" s="98"/>
      <c r="I35" s="99"/>
      <c r="J35" s="138"/>
      <c r="K35" s="157"/>
      <c r="L35" s="158"/>
      <c r="M35" s="158"/>
      <c r="N35" s="18"/>
      <c r="O35" s="142"/>
      <c r="P35" s="137"/>
      <c r="Q35" s="137"/>
      <c r="R35" s="137"/>
      <c r="S35" s="137"/>
      <c r="T35" s="137"/>
      <c r="U35" s="137"/>
      <c r="V35" s="137"/>
      <c r="W35" s="137"/>
      <c r="X35" s="137"/>
      <c r="Y35" s="137"/>
      <c r="Z35" s="137"/>
      <c r="AA35" s="137"/>
      <c r="AB35" s="137"/>
      <c r="AC35" s="137"/>
      <c r="AD35" s="137"/>
      <c r="AE35" s="137"/>
      <c r="AF35" s="137"/>
      <c r="AG35" s="137"/>
      <c r="AH35" s="137"/>
      <c r="AI35" s="137"/>
      <c r="AJ35" s="137"/>
      <c r="AK35" s="137"/>
      <c r="AL35" s="137"/>
    </row>
    <row r="36" spans="1:38" s="19" customFormat="1" ht="12" customHeight="1">
      <c r="A36" s="171" t="s">
        <v>2053</v>
      </c>
      <c r="B36" s="148"/>
      <c r="C36" s="169"/>
      <c r="D36" s="229"/>
      <c r="E36" s="86"/>
      <c r="F36" s="161" t="s">
        <v>2079</v>
      </c>
      <c r="G36" s="87"/>
      <c r="H36" s="98"/>
      <c r="I36" s="99">
        <f>1475-18</f>
        <v>1457</v>
      </c>
      <c r="J36" s="138"/>
      <c r="K36" s="157"/>
      <c r="L36" s="158"/>
      <c r="M36" s="158"/>
      <c r="N36" s="18"/>
      <c r="O36" s="142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137"/>
      <c r="AJ36" s="137"/>
      <c r="AK36" s="137"/>
      <c r="AL36" s="137"/>
    </row>
    <row r="37" spans="1:38" s="19" customFormat="1" ht="12" customHeight="1">
      <c r="A37" s="229" t="s">
        <v>2647</v>
      </c>
      <c r="B37" s="148"/>
      <c r="C37" s="169"/>
      <c r="D37" s="229"/>
      <c r="E37" s="86"/>
      <c r="F37" s="87"/>
      <c r="G37" s="87"/>
      <c r="H37" s="98"/>
      <c r="I37" s="99"/>
      <c r="J37" s="139"/>
      <c r="K37" s="157"/>
      <c r="L37" s="158"/>
      <c r="M37" s="87"/>
      <c r="N37" s="88"/>
      <c r="O37" s="136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</row>
    <row r="38" spans="1:38" s="19" customFormat="1" ht="12" customHeight="1">
      <c r="A38" s="229"/>
      <c r="B38" s="229"/>
      <c r="C38" s="229"/>
      <c r="D38" s="229"/>
      <c r="E38" s="86"/>
      <c r="F38" s="87"/>
      <c r="G38" s="87"/>
      <c r="H38" s="98"/>
      <c r="I38" s="99"/>
      <c r="J38" s="139"/>
      <c r="K38" s="157"/>
      <c r="L38" s="158"/>
      <c r="M38" s="87"/>
      <c r="N38" s="88"/>
      <c r="O38" s="136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7"/>
      <c r="AK38" s="137"/>
      <c r="AL38" s="137"/>
    </row>
    <row r="39" spans="1:38" ht="15">
      <c r="A39" s="1"/>
      <c r="B39" s="230" t="s">
        <v>1793</v>
      </c>
      <c r="C39" s="230"/>
      <c r="D39" s="230"/>
      <c r="E39" s="230"/>
      <c r="F39" s="94"/>
      <c r="G39" s="86"/>
      <c r="H39" s="86"/>
      <c r="I39" s="151"/>
      <c r="J39" s="141"/>
      <c r="K39" s="160"/>
      <c r="L39" s="49"/>
      <c r="M39" s="49"/>
      <c r="N39" s="1"/>
      <c r="O39" s="9"/>
      <c r="R39" s="91"/>
      <c r="S39" s="18"/>
      <c r="T39" s="18"/>
      <c r="U39" s="18"/>
      <c r="V39" s="18"/>
      <c r="W39" s="18"/>
      <c r="X39" s="18"/>
      <c r="Y39" s="18"/>
      <c r="Z39" s="18"/>
    </row>
    <row r="40" spans="1:38" s="107" customFormat="1" ht="38.25">
      <c r="A40" s="149" t="s">
        <v>13</v>
      </c>
      <c r="B40" s="84" t="s">
        <v>213</v>
      </c>
      <c r="C40" s="84"/>
      <c r="D40" s="85" t="s">
        <v>249</v>
      </c>
      <c r="E40" s="84" t="s">
        <v>250</v>
      </c>
      <c r="F40" s="84" t="s">
        <v>251</v>
      </c>
      <c r="G40" s="84" t="s">
        <v>252</v>
      </c>
      <c r="H40" s="84" t="s">
        <v>253</v>
      </c>
      <c r="I40" s="84" t="s">
        <v>254</v>
      </c>
      <c r="J40" s="296" t="s">
        <v>255</v>
      </c>
      <c r="K40" s="280" t="s">
        <v>1797</v>
      </c>
      <c r="L40" s="279" t="s">
        <v>257</v>
      </c>
      <c r="M40" s="159" t="s">
        <v>264</v>
      </c>
      <c r="N40" s="84" t="s">
        <v>265</v>
      </c>
      <c r="O40" s="84" t="s">
        <v>258</v>
      </c>
      <c r="P40" s="335" t="s">
        <v>259</v>
      </c>
      <c r="Q40" s="301"/>
      <c r="R40" s="146"/>
      <c r="S40" s="146"/>
      <c r="T40" s="146"/>
    </row>
    <row r="41" spans="1:38" s="19" customFormat="1" ht="14.25">
      <c r="A41" s="408">
        <v>1</v>
      </c>
      <c r="B41" s="351">
        <v>43642</v>
      </c>
      <c r="C41" s="351"/>
      <c r="D41" s="433" t="s">
        <v>92</v>
      </c>
      <c r="E41" s="352" t="s">
        <v>260</v>
      </c>
      <c r="F41" s="352">
        <v>1437.5</v>
      </c>
      <c r="G41" s="350">
        <v>1395</v>
      </c>
      <c r="H41" s="350">
        <v>1475.5</v>
      </c>
      <c r="I41" s="352" t="s">
        <v>3418</v>
      </c>
      <c r="J41" s="353" t="s">
        <v>3488</v>
      </c>
      <c r="K41" s="353">
        <f>H41-F41</f>
        <v>38</v>
      </c>
      <c r="L41" s="425">
        <f t="shared" ref="L41:L42" si="24">K41/F41</f>
        <v>2.6434782608695653E-2</v>
      </c>
      <c r="M41" s="350"/>
      <c r="N41" s="435"/>
      <c r="O41" s="424" t="s">
        <v>262</v>
      </c>
      <c r="P41" s="351">
        <v>43649</v>
      </c>
      <c r="Q41" s="187"/>
      <c r="R41" s="343" t="s">
        <v>1987</v>
      </c>
      <c r="S41" s="18"/>
      <c r="T41" s="18"/>
      <c r="U41" s="18"/>
      <c r="V41" s="18"/>
      <c r="W41" s="18"/>
      <c r="X41" s="18"/>
      <c r="Y41" s="18"/>
      <c r="Z41" s="111"/>
      <c r="AA41" s="111"/>
      <c r="AB41" s="111"/>
      <c r="AC41" s="111"/>
      <c r="AD41" s="111"/>
      <c r="AE41" s="111"/>
      <c r="AF41" s="111"/>
      <c r="AG41" s="111"/>
      <c r="AH41" s="111"/>
    </row>
    <row r="42" spans="1:38" s="19" customFormat="1" ht="14.25">
      <c r="A42" s="439">
        <v>2</v>
      </c>
      <c r="B42" s="440">
        <v>43642</v>
      </c>
      <c r="C42" s="440"/>
      <c r="D42" s="441" t="s">
        <v>77</v>
      </c>
      <c r="E42" s="442" t="s">
        <v>260</v>
      </c>
      <c r="F42" s="442">
        <v>2590</v>
      </c>
      <c r="G42" s="443">
        <v>2490</v>
      </c>
      <c r="H42" s="443">
        <v>2530</v>
      </c>
      <c r="I42" s="442" t="s">
        <v>3419</v>
      </c>
      <c r="J42" s="444" t="s">
        <v>3512</v>
      </c>
      <c r="K42" s="450">
        <f>H42-F42</f>
        <v>-60</v>
      </c>
      <c r="L42" s="448">
        <f t="shared" si="24"/>
        <v>-2.3166023166023165E-2</v>
      </c>
      <c r="M42" s="443"/>
      <c r="N42" s="451"/>
      <c r="O42" s="227" t="s">
        <v>1804</v>
      </c>
      <c r="P42" s="440">
        <v>43651</v>
      </c>
      <c r="Q42" s="187"/>
      <c r="R42" s="343" t="s">
        <v>1987</v>
      </c>
      <c r="S42" s="18"/>
      <c r="T42" s="18"/>
      <c r="U42" s="18"/>
      <c r="V42" s="18"/>
      <c r="W42" s="18"/>
      <c r="X42" s="18"/>
      <c r="Y42" s="18"/>
      <c r="Z42" s="111"/>
      <c r="AA42" s="111"/>
      <c r="AB42" s="111"/>
      <c r="AC42" s="111"/>
      <c r="AD42" s="111"/>
      <c r="AE42" s="111"/>
      <c r="AF42" s="111"/>
      <c r="AG42" s="111"/>
      <c r="AH42" s="111"/>
    </row>
    <row r="43" spans="1:38" s="19" customFormat="1" ht="14.25">
      <c r="A43" s="439">
        <v>3</v>
      </c>
      <c r="B43" s="440">
        <v>43643</v>
      </c>
      <c r="C43" s="440"/>
      <c r="D43" s="441" t="s">
        <v>3424</v>
      </c>
      <c r="E43" s="442" t="s">
        <v>260</v>
      </c>
      <c r="F43" s="442">
        <v>1372</v>
      </c>
      <c r="G43" s="443">
        <v>1352</v>
      </c>
      <c r="H43" s="443">
        <v>1352</v>
      </c>
      <c r="I43" s="442" t="s">
        <v>3425</v>
      </c>
      <c r="J43" s="444" t="s">
        <v>3465</v>
      </c>
      <c r="K43" s="444">
        <f>H43-F43</f>
        <v>-20</v>
      </c>
      <c r="L43" s="448"/>
      <c r="M43" s="444">
        <f t="shared" ref="M43:M51" si="25">K43*N43</f>
        <v>-12000</v>
      </c>
      <c r="N43" s="444">
        <v>600</v>
      </c>
      <c r="O43" s="227" t="s">
        <v>1804</v>
      </c>
      <c r="P43" s="440">
        <v>43648</v>
      </c>
      <c r="Q43" s="187"/>
      <c r="R43" s="343" t="s">
        <v>3018</v>
      </c>
      <c r="S43" s="18"/>
      <c r="T43" s="18"/>
      <c r="U43" s="18"/>
      <c r="V43" s="18"/>
      <c r="W43" s="18"/>
      <c r="X43" s="18"/>
      <c r="Y43" s="18"/>
      <c r="Z43" s="111"/>
      <c r="AA43" s="111"/>
      <c r="AB43" s="111"/>
      <c r="AC43" s="111"/>
      <c r="AD43" s="111"/>
      <c r="AE43" s="111"/>
      <c r="AF43" s="111"/>
      <c r="AG43" s="111"/>
      <c r="AH43" s="111"/>
    </row>
    <row r="44" spans="1:38" s="19" customFormat="1" ht="14.25">
      <c r="A44" s="408">
        <v>4</v>
      </c>
      <c r="B44" s="351">
        <v>43643</v>
      </c>
      <c r="C44" s="351"/>
      <c r="D44" s="433" t="s">
        <v>3426</v>
      </c>
      <c r="E44" s="352" t="s">
        <v>1954</v>
      </c>
      <c r="F44" s="352">
        <v>1331</v>
      </c>
      <c r="G44" s="350">
        <v>1350</v>
      </c>
      <c r="H44" s="350">
        <v>1322</v>
      </c>
      <c r="I44" s="352">
        <v>1290</v>
      </c>
      <c r="J44" s="353" t="s">
        <v>3463</v>
      </c>
      <c r="K44" s="403">
        <f>F44-H44</f>
        <v>9</v>
      </c>
      <c r="L44" s="350"/>
      <c r="M44" s="353">
        <f t="shared" si="25"/>
        <v>6750</v>
      </c>
      <c r="N44" s="435">
        <v>750</v>
      </c>
      <c r="O44" s="424" t="s">
        <v>262</v>
      </c>
      <c r="P44" s="351">
        <v>43648</v>
      </c>
      <c r="Q44" s="187"/>
      <c r="R44" s="343" t="s">
        <v>1987</v>
      </c>
      <c r="S44" s="18"/>
      <c r="T44" s="18"/>
      <c r="U44" s="18"/>
      <c r="V44" s="18"/>
      <c r="W44" s="18"/>
      <c r="X44" s="18"/>
      <c r="Y44" s="18"/>
      <c r="Z44" s="111"/>
      <c r="AA44" s="111"/>
      <c r="AB44" s="111"/>
      <c r="AC44" s="111"/>
      <c r="AD44" s="111"/>
      <c r="AE44" s="111"/>
      <c r="AF44" s="111"/>
      <c r="AG44" s="111"/>
      <c r="AH44" s="111"/>
    </row>
    <row r="45" spans="1:38" s="137" customFormat="1" ht="14.25">
      <c r="A45" s="408">
        <v>5</v>
      </c>
      <c r="B45" s="351">
        <v>43643</v>
      </c>
      <c r="C45" s="351"/>
      <c r="D45" s="423" t="s">
        <v>3420</v>
      </c>
      <c r="E45" s="352" t="s">
        <v>260</v>
      </c>
      <c r="F45" s="352">
        <v>1137</v>
      </c>
      <c r="G45" s="350">
        <v>1120</v>
      </c>
      <c r="H45" s="350">
        <v>1149</v>
      </c>
      <c r="I45" s="352">
        <v>1170</v>
      </c>
      <c r="J45" s="353" t="s">
        <v>3462</v>
      </c>
      <c r="K45" s="353">
        <f>H45-F45</f>
        <v>12</v>
      </c>
      <c r="L45" s="354"/>
      <c r="M45" s="353">
        <f t="shared" si="25"/>
        <v>8400</v>
      </c>
      <c r="N45" s="353">
        <v>700</v>
      </c>
      <c r="O45" s="424" t="s">
        <v>262</v>
      </c>
      <c r="P45" s="351">
        <v>43648</v>
      </c>
      <c r="Q45" s="337"/>
      <c r="R45" s="342" t="s">
        <v>3018</v>
      </c>
      <c r="T45" s="136"/>
      <c r="U45" s="136"/>
      <c r="V45" s="136"/>
      <c r="W45" s="136"/>
      <c r="X45" s="136"/>
      <c r="Y45" s="136"/>
      <c r="Z45" s="136"/>
    </row>
    <row r="46" spans="1:38" s="137" customFormat="1" ht="14.25">
      <c r="A46" s="439">
        <v>6</v>
      </c>
      <c r="B46" s="440">
        <v>43644</v>
      </c>
      <c r="C46" s="440"/>
      <c r="D46" s="447" t="s">
        <v>3413</v>
      </c>
      <c r="E46" s="442" t="s">
        <v>260</v>
      </c>
      <c r="F46" s="442">
        <v>556</v>
      </c>
      <c r="G46" s="443">
        <v>545</v>
      </c>
      <c r="H46" s="443">
        <v>545</v>
      </c>
      <c r="I46" s="442" t="s">
        <v>3405</v>
      </c>
      <c r="J46" s="444" t="s">
        <v>3530</v>
      </c>
      <c r="K46" s="444">
        <f>H46-F46</f>
        <v>-11</v>
      </c>
      <c r="L46" s="448"/>
      <c r="M46" s="444">
        <f t="shared" si="25"/>
        <v>-11000</v>
      </c>
      <c r="N46" s="444">
        <v>1000</v>
      </c>
      <c r="O46" s="227" t="s">
        <v>1804</v>
      </c>
      <c r="P46" s="440">
        <v>43654</v>
      </c>
      <c r="Q46" s="337"/>
      <c r="R46" s="342" t="s">
        <v>1987</v>
      </c>
      <c r="T46" s="136"/>
      <c r="U46" s="136"/>
      <c r="V46" s="136"/>
      <c r="W46" s="136"/>
      <c r="X46" s="136"/>
      <c r="Y46" s="136"/>
      <c r="Z46" s="136"/>
    </row>
    <row r="47" spans="1:38" s="137" customFormat="1" ht="14.25">
      <c r="A47" s="408">
        <v>7</v>
      </c>
      <c r="B47" s="351">
        <v>43644</v>
      </c>
      <c r="C47" s="351"/>
      <c r="D47" s="423" t="s">
        <v>3436</v>
      </c>
      <c r="E47" s="352" t="s">
        <v>1954</v>
      </c>
      <c r="F47" s="352">
        <v>1326.5</v>
      </c>
      <c r="G47" s="350">
        <v>1345</v>
      </c>
      <c r="H47" s="350">
        <v>1318</v>
      </c>
      <c r="I47" s="352">
        <v>1290</v>
      </c>
      <c r="J47" s="353" t="s">
        <v>3518</v>
      </c>
      <c r="K47" s="403">
        <f>F47-H47</f>
        <v>8.5</v>
      </c>
      <c r="L47" s="350"/>
      <c r="M47" s="353">
        <f t="shared" si="25"/>
        <v>6375</v>
      </c>
      <c r="N47" s="435">
        <v>750</v>
      </c>
      <c r="O47" s="424" t="s">
        <v>262</v>
      </c>
      <c r="P47" s="351">
        <v>43651</v>
      </c>
      <c r="Q47" s="337"/>
      <c r="R47" s="342" t="s">
        <v>1988</v>
      </c>
      <c r="T47" s="136"/>
      <c r="U47" s="136"/>
      <c r="V47" s="136"/>
      <c r="W47" s="136"/>
      <c r="X47" s="136"/>
      <c r="Y47" s="136"/>
      <c r="Z47" s="136"/>
    </row>
    <row r="48" spans="1:38" s="234" customFormat="1" ht="14.25">
      <c r="A48" s="408">
        <v>8</v>
      </c>
      <c r="B48" s="351">
        <v>43644</v>
      </c>
      <c r="C48" s="351"/>
      <c r="D48" s="423" t="s">
        <v>3438</v>
      </c>
      <c r="E48" s="352" t="s">
        <v>260</v>
      </c>
      <c r="F48" s="352">
        <v>206.25</v>
      </c>
      <c r="G48" s="350">
        <v>203</v>
      </c>
      <c r="H48" s="350">
        <v>208.5</v>
      </c>
      <c r="I48" s="352">
        <v>213</v>
      </c>
      <c r="J48" s="353" t="s">
        <v>3451</v>
      </c>
      <c r="K48" s="353">
        <f>H48-F48</f>
        <v>2.25</v>
      </c>
      <c r="L48" s="354"/>
      <c r="M48" s="353">
        <f t="shared" si="25"/>
        <v>9000</v>
      </c>
      <c r="N48" s="353">
        <v>4000</v>
      </c>
      <c r="O48" s="424" t="s">
        <v>262</v>
      </c>
      <c r="P48" s="351">
        <v>43647</v>
      </c>
      <c r="Q48" s="427"/>
      <c r="R48" s="428" t="s">
        <v>3018</v>
      </c>
      <c r="T48" s="429"/>
      <c r="U48" s="429"/>
      <c r="V48" s="429"/>
      <c r="W48" s="429"/>
      <c r="X48" s="429"/>
      <c r="Y48" s="429"/>
      <c r="Z48" s="429"/>
    </row>
    <row r="49" spans="1:26" s="137" customFormat="1" ht="14.25">
      <c r="A49" s="408">
        <v>9</v>
      </c>
      <c r="B49" s="351">
        <v>43644</v>
      </c>
      <c r="C49" s="351"/>
      <c r="D49" s="423" t="s">
        <v>3439</v>
      </c>
      <c r="E49" s="352" t="s">
        <v>260</v>
      </c>
      <c r="F49" s="352">
        <v>1549</v>
      </c>
      <c r="G49" s="350">
        <v>1519</v>
      </c>
      <c r="H49" s="350">
        <v>1568</v>
      </c>
      <c r="I49" s="352">
        <v>1600</v>
      </c>
      <c r="J49" s="353" t="s">
        <v>3484</v>
      </c>
      <c r="K49" s="353">
        <f>H49-F49</f>
        <v>19</v>
      </c>
      <c r="L49" s="354"/>
      <c r="M49" s="353">
        <f t="shared" si="25"/>
        <v>7125</v>
      </c>
      <c r="N49" s="353">
        <v>375</v>
      </c>
      <c r="O49" s="424" t="s">
        <v>262</v>
      </c>
      <c r="P49" s="351">
        <v>43649</v>
      </c>
      <c r="Q49" s="337"/>
      <c r="R49" s="342" t="s">
        <v>3018</v>
      </c>
      <c r="T49" s="136"/>
      <c r="U49" s="136"/>
      <c r="V49" s="136"/>
      <c r="W49" s="136"/>
      <c r="X49" s="136"/>
      <c r="Y49" s="136"/>
      <c r="Z49" s="136"/>
    </row>
    <row r="50" spans="1:26" s="137" customFormat="1" ht="14.25">
      <c r="A50" s="439">
        <v>10</v>
      </c>
      <c r="B50" s="440">
        <v>43647</v>
      </c>
      <c r="C50" s="440"/>
      <c r="D50" s="447" t="s">
        <v>3443</v>
      </c>
      <c r="E50" s="442" t="s">
        <v>1954</v>
      </c>
      <c r="F50" s="442">
        <v>1435</v>
      </c>
      <c r="G50" s="443">
        <v>1458.7</v>
      </c>
      <c r="H50" s="443">
        <v>1458.7</v>
      </c>
      <c r="I50" s="442">
        <v>1400</v>
      </c>
      <c r="J50" s="444" t="s">
        <v>3478</v>
      </c>
      <c r="K50" s="450">
        <f>F50-H50</f>
        <v>-23.700000000000045</v>
      </c>
      <c r="L50" s="443"/>
      <c r="M50" s="444">
        <f t="shared" si="25"/>
        <v>-13035.000000000025</v>
      </c>
      <c r="N50" s="451">
        <v>550</v>
      </c>
      <c r="O50" s="227" t="s">
        <v>1804</v>
      </c>
      <c r="P50" s="440">
        <v>43649</v>
      </c>
      <c r="Q50" s="337"/>
      <c r="R50" s="342" t="s">
        <v>1988</v>
      </c>
      <c r="T50" s="136"/>
      <c r="U50" s="136"/>
      <c r="V50" s="136"/>
      <c r="W50" s="136"/>
      <c r="X50" s="136"/>
      <c r="Y50" s="136"/>
      <c r="Z50" s="136"/>
    </row>
    <row r="51" spans="1:26" s="137" customFormat="1" ht="14.25">
      <c r="A51" s="439">
        <v>11</v>
      </c>
      <c r="B51" s="440">
        <v>43647</v>
      </c>
      <c r="C51" s="440"/>
      <c r="D51" s="447" t="s">
        <v>3446</v>
      </c>
      <c r="E51" s="442" t="s">
        <v>260</v>
      </c>
      <c r="F51" s="442">
        <v>242.5</v>
      </c>
      <c r="G51" s="443">
        <v>235</v>
      </c>
      <c r="H51" s="443">
        <v>235</v>
      </c>
      <c r="I51" s="442">
        <v>260</v>
      </c>
      <c r="J51" s="444" t="s">
        <v>3461</v>
      </c>
      <c r="K51" s="444">
        <f>H51-F51</f>
        <v>-7.5</v>
      </c>
      <c r="L51" s="448"/>
      <c r="M51" s="444">
        <f t="shared" si="25"/>
        <v>-12000</v>
      </c>
      <c r="N51" s="444">
        <v>1600</v>
      </c>
      <c r="O51" s="227" t="s">
        <v>1804</v>
      </c>
      <c r="P51" s="440">
        <v>43648</v>
      </c>
      <c r="Q51" s="337"/>
      <c r="R51" s="342" t="s">
        <v>1987</v>
      </c>
      <c r="T51" s="136"/>
      <c r="U51" s="136"/>
      <c r="V51" s="136"/>
      <c r="W51" s="136"/>
      <c r="X51" s="136"/>
      <c r="Y51" s="136"/>
      <c r="Z51" s="136"/>
    </row>
    <row r="52" spans="1:26" s="137" customFormat="1" ht="14.25">
      <c r="A52" s="408">
        <v>12</v>
      </c>
      <c r="B52" s="351">
        <v>43647</v>
      </c>
      <c r="C52" s="351"/>
      <c r="D52" s="423" t="s">
        <v>342</v>
      </c>
      <c r="E52" s="352" t="s">
        <v>1954</v>
      </c>
      <c r="F52" s="352">
        <v>592.5</v>
      </c>
      <c r="G52" s="350">
        <v>610</v>
      </c>
      <c r="H52" s="350">
        <v>580</v>
      </c>
      <c r="I52" s="352" t="s">
        <v>3448</v>
      </c>
      <c r="J52" s="353" t="s">
        <v>3483</v>
      </c>
      <c r="K52" s="403">
        <f>F52-H52</f>
        <v>12.5</v>
      </c>
      <c r="L52" s="425">
        <f t="shared" ref="L52" si="26">K52/F52</f>
        <v>2.1097046413502109E-2</v>
      </c>
      <c r="M52" s="353"/>
      <c r="N52" s="353"/>
      <c r="O52" s="424" t="s">
        <v>262</v>
      </c>
      <c r="P52" s="351">
        <v>43649</v>
      </c>
      <c r="Q52" s="337"/>
      <c r="R52" s="342" t="s">
        <v>1987</v>
      </c>
      <c r="T52" s="136"/>
      <c r="U52" s="136"/>
      <c r="V52" s="136"/>
      <c r="W52" s="136"/>
      <c r="X52" s="136"/>
      <c r="Y52" s="136"/>
      <c r="Z52" s="136"/>
    </row>
    <row r="53" spans="1:26" s="137" customFormat="1" ht="14.25">
      <c r="A53" s="439">
        <v>13</v>
      </c>
      <c r="B53" s="440">
        <v>43648</v>
      </c>
      <c r="C53" s="440"/>
      <c r="D53" s="447" t="s">
        <v>3464</v>
      </c>
      <c r="E53" s="442" t="s">
        <v>1954</v>
      </c>
      <c r="F53" s="442">
        <v>2239</v>
      </c>
      <c r="G53" s="443">
        <v>2262</v>
      </c>
      <c r="H53" s="443">
        <v>2259</v>
      </c>
      <c r="I53" s="442">
        <v>2200</v>
      </c>
      <c r="J53" s="444" t="s">
        <v>3470</v>
      </c>
      <c r="K53" s="450">
        <f>F53-H53</f>
        <v>-20</v>
      </c>
      <c r="L53" s="443"/>
      <c r="M53" s="444">
        <f>K53*N53</f>
        <v>-10000</v>
      </c>
      <c r="N53" s="451">
        <v>500</v>
      </c>
      <c r="O53" s="227" t="s">
        <v>1804</v>
      </c>
      <c r="P53" s="452">
        <v>43648</v>
      </c>
      <c r="Q53" s="337"/>
      <c r="R53" s="342" t="s">
        <v>1987</v>
      </c>
      <c r="T53" s="136"/>
      <c r="U53" s="136"/>
      <c r="V53" s="136"/>
      <c r="W53" s="136"/>
      <c r="X53" s="136"/>
      <c r="Y53" s="136"/>
      <c r="Z53" s="136"/>
    </row>
    <row r="54" spans="1:26" s="137" customFormat="1" ht="14.25">
      <c r="A54" s="408">
        <v>14</v>
      </c>
      <c r="B54" s="351">
        <v>43648</v>
      </c>
      <c r="C54" s="351"/>
      <c r="D54" s="423" t="s">
        <v>3466</v>
      </c>
      <c r="E54" s="352" t="s">
        <v>260</v>
      </c>
      <c r="F54" s="352">
        <v>351</v>
      </c>
      <c r="G54" s="350">
        <v>344.3</v>
      </c>
      <c r="H54" s="350">
        <v>355.5</v>
      </c>
      <c r="I54" s="352" t="s">
        <v>3467</v>
      </c>
      <c r="J54" s="353" t="s">
        <v>3471</v>
      </c>
      <c r="K54" s="353">
        <f>H54-F54</f>
        <v>4.5</v>
      </c>
      <c r="L54" s="354"/>
      <c r="M54" s="353">
        <f>K54*N54</f>
        <v>8329.5</v>
      </c>
      <c r="N54" s="353">
        <v>1851</v>
      </c>
      <c r="O54" s="424" t="s">
        <v>262</v>
      </c>
      <c r="P54" s="449">
        <v>43648</v>
      </c>
      <c r="Q54" s="337"/>
      <c r="R54" s="342" t="s">
        <v>1988</v>
      </c>
      <c r="T54" s="136"/>
      <c r="U54" s="136"/>
      <c r="V54" s="136"/>
      <c r="W54" s="136"/>
      <c r="X54" s="136"/>
      <c r="Y54" s="136"/>
      <c r="Z54" s="136"/>
    </row>
    <row r="55" spans="1:26" s="137" customFormat="1" ht="14.25">
      <c r="A55" s="463">
        <v>15</v>
      </c>
      <c r="B55" s="464">
        <v>43648</v>
      </c>
      <c r="C55" s="464"/>
      <c r="D55" s="465" t="s">
        <v>3468</v>
      </c>
      <c r="E55" s="466" t="s">
        <v>1954</v>
      </c>
      <c r="F55" s="466">
        <v>429</v>
      </c>
      <c r="G55" s="467">
        <v>441</v>
      </c>
      <c r="H55" s="467">
        <v>429</v>
      </c>
      <c r="I55" s="466">
        <v>410</v>
      </c>
      <c r="J55" s="468" t="s">
        <v>3307</v>
      </c>
      <c r="K55" s="468">
        <f>H55-F55</f>
        <v>0</v>
      </c>
      <c r="L55" s="469"/>
      <c r="M55" s="468">
        <f>K55*N55</f>
        <v>0</v>
      </c>
      <c r="N55" s="468">
        <v>1100</v>
      </c>
      <c r="O55" s="468" t="s">
        <v>3307</v>
      </c>
      <c r="P55" s="464">
        <v>43651</v>
      </c>
      <c r="Q55" s="337"/>
      <c r="R55" s="342" t="s">
        <v>3018</v>
      </c>
      <c r="T55" s="136"/>
      <c r="U55" s="136"/>
      <c r="V55" s="136"/>
      <c r="W55" s="136"/>
      <c r="X55" s="136"/>
      <c r="Y55" s="136"/>
      <c r="Z55" s="136"/>
    </row>
    <row r="56" spans="1:26" s="137" customFormat="1" ht="14.25">
      <c r="A56" s="439">
        <v>16</v>
      </c>
      <c r="B56" s="440">
        <v>43648</v>
      </c>
      <c r="C56" s="440"/>
      <c r="D56" s="447" t="s">
        <v>130</v>
      </c>
      <c r="E56" s="442" t="s">
        <v>1954</v>
      </c>
      <c r="F56" s="442">
        <v>163.5</v>
      </c>
      <c r="G56" s="443">
        <v>168.2</v>
      </c>
      <c r="H56" s="443">
        <v>166.5</v>
      </c>
      <c r="I56" s="442" t="s">
        <v>3469</v>
      </c>
      <c r="J56" s="444" t="s">
        <v>3485</v>
      </c>
      <c r="K56" s="450">
        <f>F56-H56</f>
        <v>-3</v>
      </c>
      <c r="L56" s="417">
        <f t="shared" ref="L56" si="27">K56/F56</f>
        <v>-1.834862385321101E-2</v>
      </c>
      <c r="M56" s="444"/>
      <c r="N56" s="444"/>
      <c r="O56" s="227" t="s">
        <v>1804</v>
      </c>
      <c r="P56" s="440">
        <v>43649</v>
      </c>
      <c r="Q56" s="337"/>
      <c r="R56" s="342" t="s">
        <v>1988</v>
      </c>
      <c r="T56" s="136"/>
      <c r="U56" s="136"/>
      <c r="V56" s="136"/>
      <c r="W56" s="136"/>
      <c r="X56" s="136"/>
      <c r="Y56" s="136"/>
      <c r="Z56" s="136"/>
    </row>
    <row r="57" spans="1:26" s="137" customFormat="1" ht="14.25">
      <c r="A57" s="408">
        <v>17</v>
      </c>
      <c r="B57" s="351">
        <v>43648</v>
      </c>
      <c r="C57" s="351"/>
      <c r="D57" s="423" t="s">
        <v>3472</v>
      </c>
      <c r="E57" s="352" t="s">
        <v>1954</v>
      </c>
      <c r="F57" s="352">
        <v>1333.5</v>
      </c>
      <c r="G57" s="350">
        <v>1353</v>
      </c>
      <c r="H57" s="350">
        <v>1324.5</v>
      </c>
      <c r="I57" s="352" t="s">
        <v>3473</v>
      </c>
      <c r="J57" s="353" t="s">
        <v>3463</v>
      </c>
      <c r="K57" s="403">
        <f>F57-H57</f>
        <v>9</v>
      </c>
      <c r="L57" s="350"/>
      <c r="M57" s="353">
        <f>K57*N57</f>
        <v>6750</v>
      </c>
      <c r="N57" s="353">
        <v>750</v>
      </c>
      <c r="O57" s="424" t="s">
        <v>262</v>
      </c>
      <c r="P57" s="351">
        <v>43649</v>
      </c>
      <c r="Q57" s="337"/>
      <c r="R57" s="342" t="s">
        <v>1987</v>
      </c>
      <c r="T57" s="136"/>
      <c r="U57" s="136"/>
      <c r="V57" s="136"/>
      <c r="W57" s="136"/>
      <c r="X57" s="136"/>
      <c r="Y57" s="136"/>
      <c r="Z57" s="136"/>
    </row>
    <row r="58" spans="1:26" s="137" customFormat="1" ht="14.25">
      <c r="A58" s="408">
        <v>18</v>
      </c>
      <c r="B58" s="351">
        <v>43648</v>
      </c>
      <c r="C58" s="351"/>
      <c r="D58" s="423" t="s">
        <v>3474</v>
      </c>
      <c r="E58" s="352" t="s">
        <v>260</v>
      </c>
      <c r="F58" s="352">
        <v>745</v>
      </c>
      <c r="G58" s="350">
        <v>730</v>
      </c>
      <c r="H58" s="350">
        <v>754.5</v>
      </c>
      <c r="I58" s="352" t="s">
        <v>3475</v>
      </c>
      <c r="J58" s="353" t="s">
        <v>3490</v>
      </c>
      <c r="K58" s="353">
        <f>H58-F58</f>
        <v>9.5</v>
      </c>
      <c r="L58" s="354"/>
      <c r="M58" s="353">
        <f>K58*N58</f>
        <v>7600</v>
      </c>
      <c r="N58" s="353">
        <v>800</v>
      </c>
      <c r="O58" s="424" t="s">
        <v>262</v>
      </c>
      <c r="P58" s="351">
        <v>43649</v>
      </c>
      <c r="Q58" s="337"/>
      <c r="R58" s="342" t="s">
        <v>3018</v>
      </c>
      <c r="T58" s="136"/>
      <c r="U58" s="136"/>
      <c r="V58" s="136"/>
      <c r="W58" s="136"/>
      <c r="X58" s="136"/>
      <c r="Y58" s="136"/>
      <c r="Z58" s="136"/>
    </row>
    <row r="59" spans="1:26" s="137" customFormat="1" ht="14.25">
      <c r="A59" s="439">
        <v>19</v>
      </c>
      <c r="B59" s="440">
        <v>43649</v>
      </c>
      <c r="C59" s="440"/>
      <c r="D59" s="447" t="s">
        <v>90</v>
      </c>
      <c r="E59" s="442" t="s">
        <v>260</v>
      </c>
      <c r="F59" s="442">
        <v>307.5</v>
      </c>
      <c r="G59" s="443">
        <v>298</v>
      </c>
      <c r="H59" s="443">
        <v>298</v>
      </c>
      <c r="I59" s="442" t="s">
        <v>3481</v>
      </c>
      <c r="J59" s="444" t="s">
        <v>3512</v>
      </c>
      <c r="K59" s="450">
        <f>H59-F59</f>
        <v>-9.5</v>
      </c>
      <c r="L59" s="448">
        <f t="shared" ref="L59" si="28">K59/F59</f>
        <v>-3.0894308943089432E-2</v>
      </c>
      <c r="M59" s="444"/>
      <c r="N59" s="444"/>
      <c r="O59" s="227" t="s">
        <v>1804</v>
      </c>
      <c r="P59" s="440">
        <v>43651</v>
      </c>
      <c r="Q59" s="337"/>
      <c r="R59" s="342" t="s">
        <v>1987</v>
      </c>
      <c r="T59" s="136"/>
      <c r="U59" s="136"/>
      <c r="V59" s="136"/>
      <c r="W59" s="136"/>
      <c r="X59" s="136"/>
      <c r="Y59" s="136"/>
      <c r="Z59" s="136"/>
    </row>
    <row r="60" spans="1:26" s="137" customFormat="1" ht="14.25">
      <c r="A60" s="439">
        <v>20</v>
      </c>
      <c r="B60" s="440">
        <v>43649</v>
      </c>
      <c r="C60" s="440"/>
      <c r="D60" s="447" t="s">
        <v>140</v>
      </c>
      <c r="E60" s="442" t="s">
        <v>260</v>
      </c>
      <c r="F60" s="442">
        <v>395.5</v>
      </c>
      <c r="G60" s="443">
        <v>379</v>
      </c>
      <c r="H60" s="443">
        <v>385.5</v>
      </c>
      <c r="I60" s="442" t="s">
        <v>3482</v>
      </c>
      <c r="J60" s="444" t="s">
        <v>3507</v>
      </c>
      <c r="K60" s="450">
        <f>H60-F60</f>
        <v>-10</v>
      </c>
      <c r="L60" s="448">
        <f t="shared" ref="L60" si="29">K60/F60</f>
        <v>-2.5284450063211124E-2</v>
      </c>
      <c r="M60" s="444"/>
      <c r="N60" s="444"/>
      <c r="O60" s="227" t="s">
        <v>1804</v>
      </c>
      <c r="P60" s="440">
        <v>43651</v>
      </c>
      <c r="Q60" s="337"/>
      <c r="R60" s="342" t="s">
        <v>1987</v>
      </c>
      <c r="T60" s="136"/>
      <c r="U60" s="136"/>
      <c r="V60" s="136"/>
      <c r="W60" s="136"/>
      <c r="X60" s="136"/>
      <c r="Y60" s="136"/>
      <c r="Z60" s="136"/>
    </row>
    <row r="61" spans="1:26" s="137" customFormat="1" ht="14.25">
      <c r="A61" s="408">
        <v>21</v>
      </c>
      <c r="B61" s="351">
        <v>43649</v>
      </c>
      <c r="C61" s="351"/>
      <c r="D61" s="423" t="s">
        <v>43</v>
      </c>
      <c r="E61" s="352" t="s">
        <v>260</v>
      </c>
      <c r="F61" s="352">
        <v>121.5</v>
      </c>
      <c r="G61" s="350">
        <v>118</v>
      </c>
      <c r="H61" s="350">
        <v>124.1</v>
      </c>
      <c r="I61" s="352">
        <v>128</v>
      </c>
      <c r="J61" s="353" t="s">
        <v>3489</v>
      </c>
      <c r="K61" s="353">
        <f>H61-F61</f>
        <v>2.5999999999999943</v>
      </c>
      <c r="L61" s="425">
        <f t="shared" ref="L61" si="30">K61/F61</f>
        <v>2.1399176954732462E-2</v>
      </c>
      <c r="M61" s="353"/>
      <c r="N61" s="353"/>
      <c r="O61" s="424" t="s">
        <v>262</v>
      </c>
      <c r="P61" s="449">
        <v>43649</v>
      </c>
      <c r="Q61" s="337"/>
      <c r="R61" s="342" t="s">
        <v>1987</v>
      </c>
      <c r="T61" s="136"/>
      <c r="U61" s="136"/>
      <c r="V61" s="136"/>
      <c r="W61" s="136"/>
      <c r="X61" s="136"/>
      <c r="Y61" s="136"/>
      <c r="Z61" s="136"/>
    </row>
    <row r="62" spans="1:26" s="137" customFormat="1" ht="14.25">
      <c r="A62" s="408">
        <v>22</v>
      </c>
      <c r="B62" s="351">
        <v>43649</v>
      </c>
      <c r="C62" s="351"/>
      <c r="D62" s="423" t="s">
        <v>3491</v>
      </c>
      <c r="E62" s="352" t="s">
        <v>260</v>
      </c>
      <c r="F62" s="352">
        <v>387.5</v>
      </c>
      <c r="G62" s="350">
        <v>379</v>
      </c>
      <c r="H62" s="350">
        <v>394</v>
      </c>
      <c r="I62" s="352">
        <v>408</v>
      </c>
      <c r="J62" s="353" t="s">
        <v>3495</v>
      </c>
      <c r="K62" s="353">
        <f>H62-F62</f>
        <v>6.5</v>
      </c>
      <c r="L62" s="354"/>
      <c r="M62" s="353">
        <f>K62*N62</f>
        <v>8125</v>
      </c>
      <c r="N62" s="353">
        <v>1250</v>
      </c>
      <c r="O62" s="424" t="s">
        <v>262</v>
      </c>
      <c r="P62" s="351">
        <v>43650</v>
      </c>
      <c r="Q62" s="337"/>
      <c r="R62" s="342" t="s">
        <v>1987</v>
      </c>
      <c r="T62" s="136"/>
      <c r="U62" s="136"/>
      <c r="V62" s="136"/>
      <c r="W62" s="136"/>
      <c r="X62" s="136"/>
      <c r="Y62" s="136"/>
      <c r="Z62" s="136"/>
    </row>
    <row r="63" spans="1:26" s="137" customFormat="1" ht="14.25">
      <c r="A63" s="439">
        <v>23</v>
      </c>
      <c r="B63" s="440">
        <v>43650</v>
      </c>
      <c r="C63" s="440"/>
      <c r="D63" s="447" t="s">
        <v>3494</v>
      </c>
      <c r="E63" s="442" t="s">
        <v>1954</v>
      </c>
      <c r="F63" s="442">
        <v>667</v>
      </c>
      <c r="G63" s="443">
        <v>681</v>
      </c>
      <c r="H63" s="443">
        <v>681</v>
      </c>
      <c r="I63" s="442">
        <v>645</v>
      </c>
      <c r="J63" s="444" t="s">
        <v>3499</v>
      </c>
      <c r="K63" s="450">
        <f>F63-H63</f>
        <v>-14</v>
      </c>
      <c r="L63" s="448"/>
      <c r="M63" s="444">
        <f>K63*N63</f>
        <v>-12600</v>
      </c>
      <c r="N63" s="444">
        <v>900</v>
      </c>
      <c r="O63" s="227" t="s">
        <v>1804</v>
      </c>
      <c r="P63" s="452">
        <v>43650</v>
      </c>
      <c r="Q63" s="337"/>
      <c r="R63" s="342" t="s">
        <v>1988</v>
      </c>
      <c r="T63" s="136"/>
      <c r="U63" s="136"/>
      <c r="V63" s="136"/>
      <c r="W63" s="136"/>
      <c r="X63" s="136"/>
      <c r="Y63" s="136"/>
      <c r="Z63" s="136"/>
    </row>
    <row r="64" spans="1:26" s="137" customFormat="1" ht="14.25">
      <c r="A64" s="408">
        <v>24</v>
      </c>
      <c r="B64" s="351">
        <v>43650</v>
      </c>
      <c r="C64" s="351"/>
      <c r="D64" s="423" t="s">
        <v>3497</v>
      </c>
      <c r="E64" s="352" t="s">
        <v>260</v>
      </c>
      <c r="F64" s="352">
        <v>1497.5</v>
      </c>
      <c r="G64" s="350">
        <v>1467</v>
      </c>
      <c r="H64" s="350">
        <v>1517.5</v>
      </c>
      <c r="I64" s="352" t="s">
        <v>3498</v>
      </c>
      <c r="J64" s="353" t="s">
        <v>3511</v>
      </c>
      <c r="K64" s="353">
        <f>H64-F64</f>
        <v>20</v>
      </c>
      <c r="L64" s="354"/>
      <c r="M64" s="353">
        <f>K64*N64</f>
        <v>8000</v>
      </c>
      <c r="N64" s="353">
        <v>400</v>
      </c>
      <c r="O64" s="424" t="s">
        <v>262</v>
      </c>
      <c r="P64" s="351">
        <v>43651</v>
      </c>
      <c r="Q64" s="337"/>
      <c r="R64" s="342" t="s">
        <v>3018</v>
      </c>
      <c r="T64" s="136"/>
      <c r="U64" s="136"/>
      <c r="V64" s="136"/>
      <c r="W64" s="136"/>
      <c r="X64" s="136"/>
      <c r="Y64" s="136"/>
      <c r="Z64" s="136"/>
    </row>
    <row r="65" spans="1:26" s="137" customFormat="1" ht="14.25">
      <c r="A65" s="439">
        <v>25</v>
      </c>
      <c r="B65" s="440">
        <v>43651</v>
      </c>
      <c r="C65" s="440"/>
      <c r="D65" s="471" t="s">
        <v>543</v>
      </c>
      <c r="E65" s="442" t="s">
        <v>260</v>
      </c>
      <c r="F65" s="442">
        <v>314</v>
      </c>
      <c r="G65" s="443">
        <v>304</v>
      </c>
      <c r="H65" s="443">
        <v>304</v>
      </c>
      <c r="I65" s="442" t="s">
        <v>3508</v>
      </c>
      <c r="J65" s="444" t="s">
        <v>3533</v>
      </c>
      <c r="K65" s="444">
        <f>H65-F65</f>
        <v>-10</v>
      </c>
      <c r="L65" s="417">
        <f t="shared" ref="L65" si="31">K65/F65</f>
        <v>-3.1847133757961783E-2</v>
      </c>
      <c r="M65" s="444"/>
      <c r="N65" s="444"/>
      <c r="O65" s="227" t="s">
        <v>1804</v>
      </c>
      <c r="P65" s="470">
        <v>43654</v>
      </c>
      <c r="Q65" s="337"/>
      <c r="R65" s="342" t="s">
        <v>1987</v>
      </c>
      <c r="T65" s="136"/>
      <c r="U65" s="136"/>
      <c r="V65" s="136"/>
      <c r="W65" s="136"/>
      <c r="X65" s="136"/>
      <c r="Y65" s="136"/>
      <c r="Z65" s="136"/>
    </row>
    <row r="66" spans="1:26" s="137" customFormat="1" ht="14.25">
      <c r="A66" s="408">
        <v>26</v>
      </c>
      <c r="B66" s="351">
        <v>43651</v>
      </c>
      <c r="C66" s="351"/>
      <c r="D66" s="423" t="s">
        <v>3509</v>
      </c>
      <c r="E66" s="352" t="s">
        <v>1954</v>
      </c>
      <c r="F66" s="352">
        <v>278</v>
      </c>
      <c r="G66" s="350">
        <v>282</v>
      </c>
      <c r="H66" s="350">
        <v>274.75</v>
      </c>
      <c r="I66" s="352">
        <v>270</v>
      </c>
      <c r="J66" s="353" t="s">
        <v>3510</v>
      </c>
      <c r="K66" s="403">
        <f>F66-H66</f>
        <v>3.25</v>
      </c>
      <c r="L66" s="350"/>
      <c r="M66" s="353">
        <f t="shared" ref="M66:M71" si="32">K66*N66</f>
        <v>10400</v>
      </c>
      <c r="N66" s="353">
        <v>3200</v>
      </c>
      <c r="O66" s="424" t="s">
        <v>262</v>
      </c>
      <c r="P66" s="449">
        <v>43651</v>
      </c>
      <c r="Q66" s="337"/>
      <c r="R66" s="342" t="s">
        <v>1987</v>
      </c>
      <c r="T66" s="136"/>
      <c r="U66" s="136"/>
      <c r="V66" s="136"/>
      <c r="W66" s="136"/>
      <c r="X66" s="136"/>
      <c r="Y66" s="136"/>
      <c r="Z66" s="136"/>
    </row>
    <row r="67" spans="1:26" s="137" customFormat="1" ht="14.25">
      <c r="A67" s="439">
        <v>27</v>
      </c>
      <c r="B67" s="440">
        <v>43651</v>
      </c>
      <c r="C67" s="440"/>
      <c r="D67" s="447" t="s">
        <v>3513</v>
      </c>
      <c r="E67" s="442" t="s">
        <v>260</v>
      </c>
      <c r="F67" s="442">
        <v>635</v>
      </c>
      <c r="G67" s="443">
        <v>625</v>
      </c>
      <c r="H67" s="443">
        <v>629</v>
      </c>
      <c r="I67" s="442">
        <v>655</v>
      </c>
      <c r="J67" s="444" t="s">
        <v>3514</v>
      </c>
      <c r="K67" s="444">
        <f t="shared" ref="K67:K73" si="33">H67-F67</f>
        <v>-6</v>
      </c>
      <c r="L67" s="448"/>
      <c r="M67" s="444">
        <f t="shared" si="32"/>
        <v>-9000</v>
      </c>
      <c r="N67" s="444">
        <v>1500</v>
      </c>
      <c r="O67" s="227" t="s">
        <v>1804</v>
      </c>
      <c r="P67" s="452">
        <v>43651</v>
      </c>
      <c r="Q67" s="337"/>
      <c r="R67" s="342" t="s">
        <v>3018</v>
      </c>
      <c r="T67" s="136"/>
      <c r="U67" s="136"/>
      <c r="V67" s="136"/>
      <c r="W67" s="136"/>
      <c r="X67" s="136"/>
      <c r="Y67" s="136"/>
      <c r="Z67" s="136"/>
    </row>
    <row r="68" spans="1:26" s="137" customFormat="1" ht="14.25">
      <c r="A68" s="439">
        <v>28</v>
      </c>
      <c r="B68" s="440">
        <v>43651</v>
      </c>
      <c r="C68" s="440"/>
      <c r="D68" s="441" t="s">
        <v>3515</v>
      </c>
      <c r="E68" s="442" t="s">
        <v>260</v>
      </c>
      <c r="F68" s="442">
        <v>204</v>
      </c>
      <c r="G68" s="443">
        <v>199.5</v>
      </c>
      <c r="H68" s="443">
        <v>199.5</v>
      </c>
      <c r="I68" s="442">
        <v>215</v>
      </c>
      <c r="J68" s="444" t="s">
        <v>3525</v>
      </c>
      <c r="K68" s="444">
        <f t="shared" si="33"/>
        <v>-4.5</v>
      </c>
      <c r="L68" s="448"/>
      <c r="M68" s="444">
        <f t="shared" si="32"/>
        <v>-10800</v>
      </c>
      <c r="N68" s="444">
        <v>2400</v>
      </c>
      <c r="O68" s="227" t="s">
        <v>1804</v>
      </c>
      <c r="P68" s="470">
        <v>43654</v>
      </c>
      <c r="Q68" s="337"/>
      <c r="R68" s="342" t="s">
        <v>3018</v>
      </c>
      <c r="T68" s="136"/>
      <c r="U68" s="136"/>
      <c r="V68" s="136"/>
      <c r="W68" s="136"/>
      <c r="X68" s="136"/>
      <c r="Y68" s="136"/>
      <c r="Z68" s="136"/>
    </row>
    <row r="69" spans="1:26" s="137" customFormat="1" ht="14.45" customHeight="1">
      <c r="A69" s="439">
        <v>29</v>
      </c>
      <c r="B69" s="473">
        <v>43651</v>
      </c>
      <c r="C69" s="473"/>
      <c r="D69" s="471" t="s">
        <v>3468</v>
      </c>
      <c r="E69" s="474" t="s">
        <v>260</v>
      </c>
      <c r="F69" s="474">
        <v>429</v>
      </c>
      <c r="G69" s="475">
        <v>417.3</v>
      </c>
      <c r="H69" s="475">
        <v>417.3</v>
      </c>
      <c r="I69" s="474">
        <v>450</v>
      </c>
      <c r="J69" s="476" t="s">
        <v>3526</v>
      </c>
      <c r="K69" s="476">
        <f t="shared" si="33"/>
        <v>-11.699999999999989</v>
      </c>
      <c r="L69" s="477"/>
      <c r="M69" s="476">
        <f t="shared" si="32"/>
        <v>-12869.999999999987</v>
      </c>
      <c r="N69" s="476">
        <v>1100</v>
      </c>
      <c r="O69" s="478" t="s">
        <v>1804</v>
      </c>
      <c r="P69" s="473">
        <v>43654</v>
      </c>
      <c r="Q69" s="337"/>
      <c r="R69" s="342" t="s">
        <v>1988</v>
      </c>
      <c r="T69" s="136"/>
      <c r="U69" s="136"/>
      <c r="V69" s="136"/>
      <c r="W69" s="136"/>
      <c r="X69" s="136"/>
      <c r="Y69" s="136"/>
      <c r="Z69" s="136"/>
    </row>
    <row r="70" spans="1:26" s="137" customFormat="1" ht="14.25">
      <c r="A70" s="497">
        <v>30</v>
      </c>
      <c r="B70" s="440">
        <v>43654</v>
      </c>
      <c r="C70" s="440"/>
      <c r="D70" s="447" t="s">
        <v>3527</v>
      </c>
      <c r="E70" s="442" t="s">
        <v>260</v>
      </c>
      <c r="F70" s="442">
        <v>289</v>
      </c>
      <c r="G70" s="443">
        <v>284</v>
      </c>
      <c r="H70" s="443">
        <v>284</v>
      </c>
      <c r="I70" s="442">
        <v>300</v>
      </c>
      <c r="J70" s="476" t="s">
        <v>3529</v>
      </c>
      <c r="K70" s="476">
        <f t="shared" si="33"/>
        <v>-5</v>
      </c>
      <c r="L70" s="477"/>
      <c r="M70" s="476">
        <f t="shared" si="32"/>
        <v>-10000</v>
      </c>
      <c r="N70" s="476">
        <v>2000</v>
      </c>
      <c r="O70" s="478" t="s">
        <v>1804</v>
      </c>
      <c r="P70" s="452">
        <v>43654</v>
      </c>
      <c r="Q70" s="337"/>
      <c r="R70" s="342" t="s">
        <v>1987</v>
      </c>
      <c r="T70" s="136"/>
      <c r="U70" s="136"/>
      <c r="V70" s="136"/>
      <c r="W70" s="136"/>
      <c r="X70" s="136"/>
      <c r="Y70" s="136"/>
      <c r="Z70" s="136"/>
    </row>
    <row r="71" spans="1:26" s="137" customFormat="1" ht="14.25">
      <c r="A71" s="443">
        <v>31</v>
      </c>
      <c r="B71" s="440">
        <v>43654</v>
      </c>
      <c r="C71" s="440"/>
      <c r="D71" s="447" t="s">
        <v>3528</v>
      </c>
      <c r="E71" s="442" t="s">
        <v>260</v>
      </c>
      <c r="F71" s="442">
        <v>1500</v>
      </c>
      <c r="G71" s="443">
        <v>1470</v>
      </c>
      <c r="H71" s="443">
        <v>1470</v>
      </c>
      <c r="I71" s="442" t="s">
        <v>3498</v>
      </c>
      <c r="J71" s="476" t="s">
        <v>3543</v>
      </c>
      <c r="K71" s="476">
        <f t="shared" si="33"/>
        <v>-30</v>
      </c>
      <c r="L71" s="477"/>
      <c r="M71" s="476">
        <f t="shared" si="32"/>
        <v>-12000</v>
      </c>
      <c r="N71" s="476">
        <v>400</v>
      </c>
      <c r="O71" s="478" t="s">
        <v>1804</v>
      </c>
      <c r="P71" s="440">
        <v>43655</v>
      </c>
      <c r="Q71" s="337"/>
      <c r="R71" s="342" t="s">
        <v>1987</v>
      </c>
      <c r="T71" s="136"/>
      <c r="U71" s="136"/>
      <c r="V71" s="136"/>
      <c r="W71" s="136"/>
      <c r="X71" s="136"/>
      <c r="Y71" s="136"/>
      <c r="Z71" s="136"/>
    </row>
    <row r="72" spans="1:26" s="137" customFormat="1" ht="14.25">
      <c r="A72" s="350">
        <v>32</v>
      </c>
      <c r="B72" s="351">
        <v>43655</v>
      </c>
      <c r="C72" s="351"/>
      <c r="D72" s="423" t="s">
        <v>132</v>
      </c>
      <c r="E72" s="352" t="s">
        <v>260</v>
      </c>
      <c r="F72" s="352">
        <v>1255</v>
      </c>
      <c r="G72" s="350">
        <v>1218</v>
      </c>
      <c r="H72" s="350">
        <v>1276</v>
      </c>
      <c r="I72" s="352" t="s">
        <v>3544</v>
      </c>
      <c r="J72" s="353" t="s">
        <v>296</v>
      </c>
      <c r="K72" s="353">
        <f t="shared" si="33"/>
        <v>21</v>
      </c>
      <c r="L72" s="425">
        <f t="shared" ref="L72" si="34">K72/F72</f>
        <v>1.6733067729083666E-2</v>
      </c>
      <c r="M72" s="353"/>
      <c r="N72" s="353"/>
      <c r="O72" s="424" t="s">
        <v>262</v>
      </c>
      <c r="P72" s="449">
        <v>43655</v>
      </c>
      <c r="Q72" s="337"/>
      <c r="R72" s="342" t="s">
        <v>1987</v>
      </c>
      <c r="T72" s="136"/>
      <c r="U72" s="136"/>
      <c r="V72" s="136"/>
      <c r="W72" s="136"/>
      <c r="X72" s="136"/>
      <c r="Y72" s="136"/>
      <c r="Z72" s="136"/>
    </row>
    <row r="73" spans="1:26" s="137" customFormat="1" ht="14.25">
      <c r="A73" s="350">
        <v>33</v>
      </c>
      <c r="B73" s="351">
        <v>43655</v>
      </c>
      <c r="C73" s="351"/>
      <c r="D73" s="423" t="s">
        <v>3545</v>
      </c>
      <c r="E73" s="352" t="s">
        <v>260</v>
      </c>
      <c r="F73" s="352">
        <v>11525</v>
      </c>
      <c r="G73" s="350">
        <v>11470</v>
      </c>
      <c r="H73" s="350">
        <v>11575</v>
      </c>
      <c r="I73" s="352">
        <v>11600</v>
      </c>
      <c r="J73" s="353" t="s">
        <v>3558</v>
      </c>
      <c r="K73" s="353">
        <f t="shared" si="33"/>
        <v>50</v>
      </c>
      <c r="L73" s="354"/>
      <c r="M73" s="505">
        <f>K73*N73</f>
        <v>3750</v>
      </c>
      <c r="N73" s="353">
        <v>75</v>
      </c>
      <c r="O73" s="424" t="s">
        <v>262</v>
      </c>
      <c r="P73" s="449">
        <v>43655</v>
      </c>
      <c r="Q73" s="337"/>
      <c r="R73" s="342" t="s">
        <v>1988</v>
      </c>
      <c r="T73" s="136"/>
      <c r="U73" s="136"/>
      <c r="V73" s="136"/>
      <c r="W73" s="136"/>
      <c r="X73" s="136"/>
      <c r="Y73" s="136"/>
      <c r="Z73" s="136"/>
    </row>
    <row r="74" spans="1:26" s="137" customFormat="1" ht="14.25">
      <c r="A74" s="443">
        <v>34</v>
      </c>
      <c r="B74" s="440">
        <v>43655</v>
      </c>
      <c r="C74" s="440"/>
      <c r="D74" s="447" t="s">
        <v>3548</v>
      </c>
      <c r="E74" s="442" t="s">
        <v>260</v>
      </c>
      <c r="F74" s="442">
        <v>390.5</v>
      </c>
      <c r="G74" s="443">
        <v>378</v>
      </c>
      <c r="H74" s="443">
        <v>379</v>
      </c>
      <c r="I74" s="442" t="s">
        <v>3549</v>
      </c>
      <c r="J74" s="476" t="s">
        <v>3591</v>
      </c>
      <c r="K74" s="476">
        <f>H74-F74</f>
        <v>-11.5</v>
      </c>
      <c r="L74" s="477">
        <f t="shared" ref="L74" si="35">K74/F74</f>
        <v>-2.9449423815621E-2</v>
      </c>
      <c r="M74" s="476"/>
      <c r="N74" s="476"/>
      <c r="O74" s="478" t="s">
        <v>1804</v>
      </c>
      <c r="P74" s="440">
        <v>43657</v>
      </c>
      <c r="Q74" s="337"/>
      <c r="R74" s="342" t="s">
        <v>1987</v>
      </c>
      <c r="T74" s="136"/>
      <c r="U74" s="136"/>
      <c r="V74" s="136"/>
      <c r="W74" s="136"/>
      <c r="X74" s="136"/>
      <c r="Y74" s="136"/>
      <c r="Z74" s="136"/>
    </row>
    <row r="75" spans="1:26" s="137" customFormat="1" ht="14.25">
      <c r="A75" s="350">
        <v>35</v>
      </c>
      <c r="B75" s="504">
        <v>43655</v>
      </c>
      <c r="C75" s="351"/>
      <c r="D75" s="423" t="s">
        <v>3550</v>
      </c>
      <c r="E75" s="352" t="s">
        <v>260</v>
      </c>
      <c r="F75" s="352">
        <v>628</v>
      </c>
      <c r="G75" s="350">
        <v>618</v>
      </c>
      <c r="H75" s="350">
        <v>635</v>
      </c>
      <c r="I75" s="352" t="s">
        <v>3551</v>
      </c>
      <c r="J75" s="353" t="s">
        <v>3568</v>
      </c>
      <c r="K75" s="505">
        <f>H75-F75</f>
        <v>7</v>
      </c>
      <c r="L75" s="506"/>
      <c r="M75" s="505">
        <f>K75*N75</f>
        <v>8400</v>
      </c>
      <c r="N75" s="353">
        <v>1200</v>
      </c>
      <c r="O75" s="424" t="s">
        <v>262</v>
      </c>
      <c r="P75" s="351">
        <v>43656</v>
      </c>
      <c r="Q75" s="337"/>
      <c r="R75" s="342" t="s">
        <v>3018</v>
      </c>
      <c r="T75" s="136"/>
      <c r="U75" s="136"/>
      <c r="V75" s="136"/>
      <c r="W75" s="136"/>
      <c r="X75" s="136"/>
      <c r="Y75" s="136"/>
      <c r="Z75" s="136"/>
    </row>
    <row r="76" spans="1:26" s="137" customFormat="1" ht="14.25">
      <c r="A76" s="350">
        <v>36</v>
      </c>
      <c r="B76" s="504">
        <v>43655</v>
      </c>
      <c r="C76" s="351"/>
      <c r="D76" s="423" t="s">
        <v>3554</v>
      </c>
      <c r="E76" s="352" t="s">
        <v>260</v>
      </c>
      <c r="F76" s="352">
        <v>30560</v>
      </c>
      <c r="G76" s="350">
        <v>30440</v>
      </c>
      <c r="H76" s="350">
        <v>30670</v>
      </c>
      <c r="I76" s="352" t="s">
        <v>3555</v>
      </c>
      <c r="J76" s="353" t="s">
        <v>3556</v>
      </c>
      <c r="K76" s="505">
        <f>H76-F76</f>
        <v>110</v>
      </c>
      <c r="L76" s="506"/>
      <c r="M76" s="505">
        <f>K76*N76</f>
        <v>2200</v>
      </c>
      <c r="N76" s="353">
        <v>20</v>
      </c>
      <c r="O76" s="424" t="s">
        <v>262</v>
      </c>
      <c r="P76" s="449">
        <v>43655</v>
      </c>
      <c r="Q76" s="337"/>
      <c r="R76" s="342" t="s">
        <v>1988</v>
      </c>
      <c r="T76" s="136"/>
      <c r="U76" s="136"/>
      <c r="V76" s="136"/>
      <c r="W76" s="136"/>
      <c r="X76" s="136"/>
      <c r="Y76" s="136"/>
      <c r="Z76" s="136"/>
    </row>
    <row r="77" spans="1:26" s="137" customFormat="1" ht="14.25">
      <c r="A77" s="350">
        <v>37</v>
      </c>
      <c r="B77" s="504">
        <v>43656</v>
      </c>
      <c r="C77" s="351"/>
      <c r="D77" s="423" t="s">
        <v>3569</v>
      </c>
      <c r="E77" s="352" t="s">
        <v>260</v>
      </c>
      <c r="F77" s="352">
        <v>637</v>
      </c>
      <c r="G77" s="350">
        <v>620</v>
      </c>
      <c r="H77" s="350">
        <v>646.5</v>
      </c>
      <c r="I77" s="352">
        <v>670</v>
      </c>
      <c r="J77" s="353" t="s">
        <v>3586</v>
      </c>
      <c r="K77" s="505">
        <f>H77-F77</f>
        <v>9.5</v>
      </c>
      <c r="L77" s="506"/>
      <c r="M77" s="505">
        <f>K77*N77</f>
        <v>6650</v>
      </c>
      <c r="N77" s="353">
        <v>700</v>
      </c>
      <c r="O77" s="424" t="s">
        <v>262</v>
      </c>
      <c r="P77" s="351">
        <v>43657</v>
      </c>
      <c r="Q77" s="337"/>
      <c r="R77" s="342" t="s">
        <v>3018</v>
      </c>
      <c r="T77" s="136"/>
      <c r="U77" s="136"/>
      <c r="V77" s="136"/>
      <c r="W77" s="136"/>
      <c r="X77" s="136"/>
      <c r="Y77" s="136"/>
      <c r="Z77" s="136"/>
    </row>
    <row r="78" spans="1:26" s="137" customFormat="1" ht="14.25">
      <c r="A78" s="350">
        <v>38</v>
      </c>
      <c r="B78" s="351">
        <v>43656</v>
      </c>
      <c r="C78" s="351"/>
      <c r="D78" s="423" t="s">
        <v>55</v>
      </c>
      <c r="E78" s="352" t="s">
        <v>260</v>
      </c>
      <c r="F78" s="352">
        <v>550</v>
      </c>
      <c r="G78" s="350">
        <v>535</v>
      </c>
      <c r="H78" s="350">
        <v>562</v>
      </c>
      <c r="I78" s="352" t="s">
        <v>3405</v>
      </c>
      <c r="J78" s="353" t="s">
        <v>3610</v>
      </c>
      <c r="K78" s="353">
        <f>H78-F78</f>
        <v>12</v>
      </c>
      <c r="L78" s="506">
        <f t="shared" ref="L78:L81" si="36">K78/F78</f>
        <v>2.181818181818182E-2</v>
      </c>
      <c r="M78" s="353"/>
      <c r="N78" s="353"/>
      <c r="O78" s="424" t="s">
        <v>262</v>
      </c>
      <c r="P78" s="351">
        <v>43658</v>
      </c>
      <c r="Q78" s="337"/>
      <c r="R78" s="342" t="s">
        <v>1987</v>
      </c>
      <c r="T78" s="136"/>
      <c r="U78" s="136"/>
      <c r="V78" s="136"/>
      <c r="W78" s="136"/>
      <c r="X78" s="136"/>
      <c r="Y78" s="136"/>
      <c r="Z78" s="136"/>
    </row>
    <row r="79" spans="1:26" s="137" customFormat="1" ht="14.25">
      <c r="A79" s="350">
        <v>39</v>
      </c>
      <c r="B79" s="504">
        <v>43656</v>
      </c>
      <c r="C79" s="351"/>
      <c r="D79" s="423" t="s">
        <v>44</v>
      </c>
      <c r="E79" s="352" t="s">
        <v>260</v>
      </c>
      <c r="F79" s="352">
        <v>85.4</v>
      </c>
      <c r="G79" s="350">
        <v>83.5</v>
      </c>
      <c r="H79" s="350">
        <v>87.1</v>
      </c>
      <c r="I79" s="352" t="s">
        <v>3570</v>
      </c>
      <c r="J79" s="353" t="s">
        <v>3590</v>
      </c>
      <c r="K79" s="505">
        <f t="shared" ref="K79" si="37">H79-F79</f>
        <v>1.6999999999999886</v>
      </c>
      <c r="L79" s="506">
        <f t="shared" si="36"/>
        <v>1.9906323185011576E-2</v>
      </c>
      <c r="M79" s="505"/>
      <c r="N79" s="353"/>
      <c r="O79" s="424" t="s">
        <v>262</v>
      </c>
      <c r="P79" s="351">
        <v>43657</v>
      </c>
      <c r="Q79" s="337"/>
      <c r="R79" s="342" t="s">
        <v>1987</v>
      </c>
      <c r="T79" s="136"/>
      <c r="U79" s="136"/>
      <c r="V79" s="136"/>
      <c r="W79" s="136"/>
      <c r="X79" s="136"/>
      <c r="Y79" s="136"/>
      <c r="Z79" s="136"/>
    </row>
    <row r="80" spans="1:26" s="137" customFormat="1" ht="14.25">
      <c r="A80" s="443">
        <v>40</v>
      </c>
      <c r="B80" s="440">
        <v>43656</v>
      </c>
      <c r="C80" s="440"/>
      <c r="D80" s="447" t="s">
        <v>3420</v>
      </c>
      <c r="E80" s="442" t="s">
        <v>260</v>
      </c>
      <c r="F80" s="442">
        <v>1156.5</v>
      </c>
      <c r="G80" s="443">
        <v>1139</v>
      </c>
      <c r="H80" s="443">
        <v>1140</v>
      </c>
      <c r="I80" s="442" t="s">
        <v>3571</v>
      </c>
      <c r="J80" s="476" t="s">
        <v>3587</v>
      </c>
      <c r="K80" s="476">
        <f t="shared" ref="K80:K81" si="38">H80-F80</f>
        <v>-16.5</v>
      </c>
      <c r="L80" s="477"/>
      <c r="M80" s="476">
        <f t="shared" ref="M80" si="39">K80*N80</f>
        <v>-11550</v>
      </c>
      <c r="N80" s="476">
        <v>700</v>
      </c>
      <c r="O80" s="478" t="s">
        <v>1804</v>
      </c>
      <c r="P80" s="440">
        <v>43657</v>
      </c>
      <c r="Q80" s="337"/>
      <c r="R80" s="342" t="s">
        <v>3018</v>
      </c>
      <c r="T80" s="136"/>
      <c r="U80" s="136"/>
      <c r="V80" s="136"/>
      <c r="W80" s="136"/>
      <c r="X80" s="136"/>
      <c r="Y80" s="136"/>
      <c r="Z80" s="136"/>
    </row>
    <row r="81" spans="1:26" s="137" customFormat="1" ht="14.25">
      <c r="A81" s="350">
        <v>41</v>
      </c>
      <c r="B81" s="351">
        <v>43656</v>
      </c>
      <c r="C81" s="351"/>
      <c r="D81" s="423" t="s">
        <v>35</v>
      </c>
      <c r="E81" s="352" t="s">
        <v>260</v>
      </c>
      <c r="F81" s="352">
        <v>1312.5</v>
      </c>
      <c r="G81" s="350">
        <v>1277</v>
      </c>
      <c r="H81" s="350">
        <v>1348.5</v>
      </c>
      <c r="I81" s="352" t="s">
        <v>3575</v>
      </c>
      <c r="J81" s="353" t="s">
        <v>3601</v>
      </c>
      <c r="K81" s="353">
        <f t="shared" si="38"/>
        <v>36</v>
      </c>
      <c r="L81" s="506">
        <f t="shared" si="36"/>
        <v>2.7428571428571427E-2</v>
      </c>
      <c r="M81" s="353"/>
      <c r="N81" s="353"/>
      <c r="O81" s="424" t="s">
        <v>262</v>
      </c>
      <c r="P81" s="351">
        <v>43658</v>
      </c>
      <c r="Q81" s="337"/>
      <c r="R81" s="342" t="s">
        <v>1988</v>
      </c>
      <c r="T81" s="136"/>
      <c r="U81" s="136"/>
      <c r="V81" s="136"/>
      <c r="W81" s="136"/>
      <c r="X81" s="136"/>
      <c r="Y81" s="136"/>
      <c r="Z81" s="136"/>
    </row>
    <row r="82" spans="1:26" s="137" customFormat="1" ht="14.25">
      <c r="A82" s="350">
        <v>42</v>
      </c>
      <c r="B82" s="504">
        <v>43656</v>
      </c>
      <c r="C82" s="351"/>
      <c r="D82" s="423" t="s">
        <v>3545</v>
      </c>
      <c r="E82" s="352" t="s">
        <v>260</v>
      </c>
      <c r="F82" s="352">
        <v>11492.5</v>
      </c>
      <c r="G82" s="350">
        <v>11445</v>
      </c>
      <c r="H82" s="350">
        <v>11555</v>
      </c>
      <c r="I82" s="352" t="s">
        <v>3576</v>
      </c>
      <c r="J82" s="353" t="s">
        <v>3588</v>
      </c>
      <c r="K82" s="505">
        <f>H82-F82</f>
        <v>62.5</v>
      </c>
      <c r="L82" s="506"/>
      <c r="M82" s="505">
        <f>K82*N82</f>
        <v>4687.5</v>
      </c>
      <c r="N82" s="353">
        <v>75</v>
      </c>
      <c r="O82" s="424" t="s">
        <v>262</v>
      </c>
      <c r="P82" s="351">
        <v>43657</v>
      </c>
      <c r="Q82" s="337"/>
      <c r="R82" s="342" t="s">
        <v>1988</v>
      </c>
      <c r="T82" s="136"/>
      <c r="U82" s="136"/>
      <c r="V82" s="136"/>
      <c r="W82" s="136"/>
      <c r="X82" s="136"/>
      <c r="Y82" s="136"/>
      <c r="Z82" s="136"/>
    </row>
    <row r="83" spans="1:26" s="137" customFormat="1" ht="14.25">
      <c r="A83" s="350">
        <v>43</v>
      </c>
      <c r="B83" s="504">
        <v>43657</v>
      </c>
      <c r="C83" s="351"/>
      <c r="D83" s="423" t="s">
        <v>81</v>
      </c>
      <c r="E83" s="352" t="s">
        <v>260</v>
      </c>
      <c r="F83" s="352">
        <v>1710</v>
      </c>
      <c r="G83" s="350">
        <v>1645</v>
      </c>
      <c r="H83" s="350">
        <v>1736</v>
      </c>
      <c r="I83" s="352">
        <v>1800</v>
      </c>
      <c r="J83" s="353" t="s">
        <v>3589</v>
      </c>
      <c r="K83" s="505">
        <f t="shared" ref="K83:K87" si="40">H83-F83</f>
        <v>26</v>
      </c>
      <c r="L83" s="506">
        <f t="shared" ref="L83:L84" si="41">K83/F83</f>
        <v>1.5204678362573099E-2</v>
      </c>
      <c r="M83" s="505"/>
      <c r="N83" s="353"/>
      <c r="O83" s="424" t="s">
        <v>262</v>
      </c>
      <c r="P83" s="449">
        <v>43657</v>
      </c>
      <c r="Q83" s="337"/>
      <c r="R83" s="342" t="s">
        <v>1987</v>
      </c>
      <c r="T83" s="136"/>
      <c r="U83" s="136"/>
      <c r="V83" s="136"/>
      <c r="W83" s="136"/>
      <c r="X83" s="136"/>
      <c r="Y83" s="136"/>
      <c r="Z83" s="136"/>
    </row>
    <row r="84" spans="1:26" s="137" customFormat="1" ht="14.25">
      <c r="A84" s="350">
        <v>44</v>
      </c>
      <c r="B84" s="504">
        <v>43657</v>
      </c>
      <c r="C84" s="351"/>
      <c r="D84" s="423" t="s">
        <v>65</v>
      </c>
      <c r="E84" s="352" t="s">
        <v>260</v>
      </c>
      <c r="F84" s="352">
        <v>201.5</v>
      </c>
      <c r="G84" s="350">
        <v>195</v>
      </c>
      <c r="H84" s="350">
        <v>204.75</v>
      </c>
      <c r="I84" s="352" t="s">
        <v>3583</v>
      </c>
      <c r="J84" s="353" t="s">
        <v>3510</v>
      </c>
      <c r="K84" s="505">
        <f t="shared" si="40"/>
        <v>3.25</v>
      </c>
      <c r="L84" s="506">
        <f t="shared" si="41"/>
        <v>1.6129032258064516E-2</v>
      </c>
      <c r="M84" s="505"/>
      <c r="N84" s="353"/>
      <c r="O84" s="424" t="s">
        <v>262</v>
      </c>
      <c r="P84" s="449">
        <v>43657</v>
      </c>
      <c r="Q84" s="337"/>
      <c r="R84" s="342" t="s">
        <v>1987</v>
      </c>
      <c r="T84" s="136"/>
      <c r="U84" s="136"/>
      <c r="V84" s="136"/>
      <c r="W84" s="136"/>
      <c r="X84" s="136"/>
      <c r="Y84" s="136"/>
      <c r="Z84" s="136"/>
    </row>
    <row r="85" spans="1:26" s="137" customFormat="1" ht="14.25">
      <c r="A85" s="350">
        <v>45</v>
      </c>
      <c r="B85" s="351">
        <v>43658</v>
      </c>
      <c r="C85" s="351"/>
      <c r="D85" s="433" t="s">
        <v>3602</v>
      </c>
      <c r="E85" s="352" t="s">
        <v>260</v>
      </c>
      <c r="F85" s="352">
        <v>1337.5</v>
      </c>
      <c r="G85" s="350">
        <v>1315</v>
      </c>
      <c r="H85" s="350">
        <v>1353</v>
      </c>
      <c r="I85" s="352">
        <v>1375</v>
      </c>
      <c r="J85" s="353" t="s">
        <v>3604</v>
      </c>
      <c r="K85" s="353">
        <f t="shared" si="40"/>
        <v>15.5</v>
      </c>
      <c r="L85" s="354"/>
      <c r="M85" s="505">
        <f>K85*N85</f>
        <v>8525</v>
      </c>
      <c r="N85" s="353">
        <v>550</v>
      </c>
      <c r="O85" s="424" t="s">
        <v>262</v>
      </c>
      <c r="P85" s="351">
        <v>43658</v>
      </c>
      <c r="Q85" s="337"/>
      <c r="R85" s="342" t="s">
        <v>3018</v>
      </c>
      <c r="T85" s="136"/>
      <c r="U85" s="136"/>
      <c r="V85" s="136"/>
      <c r="W85" s="136"/>
      <c r="X85" s="136"/>
      <c r="Y85" s="136"/>
      <c r="Z85" s="136"/>
    </row>
    <row r="86" spans="1:26" s="137" customFormat="1" ht="14.25">
      <c r="A86" s="350">
        <v>46</v>
      </c>
      <c r="B86" s="351">
        <v>43658</v>
      </c>
      <c r="C86" s="351"/>
      <c r="D86" s="433" t="s">
        <v>3608</v>
      </c>
      <c r="E86" s="352" t="s">
        <v>260</v>
      </c>
      <c r="F86" s="352">
        <v>206.75</v>
      </c>
      <c r="G86" s="350">
        <v>203.75</v>
      </c>
      <c r="H86" s="350">
        <v>208.75</v>
      </c>
      <c r="I86" s="352" t="s">
        <v>3609</v>
      </c>
      <c r="J86" s="353" t="s">
        <v>3693</v>
      </c>
      <c r="K86" s="353">
        <f t="shared" si="40"/>
        <v>2</v>
      </c>
      <c r="L86" s="354"/>
      <c r="M86" s="505">
        <f>K86*N86</f>
        <v>8000</v>
      </c>
      <c r="N86" s="353">
        <v>4000</v>
      </c>
      <c r="O86" s="424" t="s">
        <v>262</v>
      </c>
      <c r="P86" s="504">
        <v>43662</v>
      </c>
      <c r="Q86" s="337"/>
      <c r="R86" s="342" t="s">
        <v>3018</v>
      </c>
      <c r="T86" s="136"/>
      <c r="U86" s="136"/>
      <c r="V86" s="136"/>
      <c r="W86" s="136"/>
      <c r="X86" s="136"/>
      <c r="Y86" s="136"/>
      <c r="Z86" s="136"/>
    </row>
    <row r="87" spans="1:26" s="137" customFormat="1" ht="14.25">
      <c r="A87" s="439">
        <v>47</v>
      </c>
      <c r="B87" s="440">
        <v>43658</v>
      </c>
      <c r="C87" s="440"/>
      <c r="D87" s="441" t="s">
        <v>3550</v>
      </c>
      <c r="E87" s="442" t="s">
        <v>260</v>
      </c>
      <c r="F87" s="442">
        <v>637</v>
      </c>
      <c r="G87" s="443">
        <v>627</v>
      </c>
      <c r="H87" s="443">
        <v>627</v>
      </c>
      <c r="I87" s="442">
        <v>660</v>
      </c>
      <c r="J87" s="476" t="s">
        <v>3507</v>
      </c>
      <c r="K87" s="444">
        <f t="shared" si="40"/>
        <v>-10</v>
      </c>
      <c r="L87" s="448"/>
      <c r="M87" s="476">
        <f>K87*N87</f>
        <v>-12000</v>
      </c>
      <c r="N87" s="444">
        <v>1200</v>
      </c>
      <c r="O87" s="478" t="s">
        <v>1804</v>
      </c>
      <c r="P87" s="440">
        <v>43661</v>
      </c>
      <c r="Q87" s="337"/>
      <c r="R87" s="342" t="s">
        <v>3018</v>
      </c>
      <c r="T87" s="136"/>
      <c r="U87" s="136"/>
      <c r="V87" s="136"/>
      <c r="W87" s="136"/>
      <c r="X87" s="136"/>
      <c r="Y87" s="136"/>
      <c r="Z87" s="136"/>
    </row>
    <row r="88" spans="1:26" s="137" customFormat="1" ht="14.25">
      <c r="A88" s="443">
        <v>48</v>
      </c>
      <c r="B88" s="440">
        <v>43661</v>
      </c>
      <c r="C88" s="440"/>
      <c r="D88" s="441" t="s">
        <v>3674</v>
      </c>
      <c r="E88" s="442" t="s">
        <v>260</v>
      </c>
      <c r="F88" s="442">
        <v>430.5</v>
      </c>
      <c r="G88" s="443">
        <v>417</v>
      </c>
      <c r="H88" s="443">
        <v>417</v>
      </c>
      <c r="I88" s="442">
        <v>450</v>
      </c>
      <c r="J88" s="476" t="s">
        <v>3746</v>
      </c>
      <c r="K88" s="444">
        <f t="shared" ref="K88" si="42">H88-F88</f>
        <v>-13.5</v>
      </c>
      <c r="L88" s="477">
        <f t="shared" ref="L88" si="43">K88/F88</f>
        <v>-3.1358885017421602E-2</v>
      </c>
      <c r="M88" s="476"/>
      <c r="N88" s="444"/>
      <c r="O88" s="478" t="s">
        <v>1804</v>
      </c>
      <c r="P88" s="440">
        <v>43664</v>
      </c>
      <c r="Q88" s="337"/>
      <c r="R88" s="342" t="s">
        <v>1987</v>
      </c>
      <c r="T88" s="136"/>
      <c r="U88" s="136"/>
      <c r="V88" s="136"/>
      <c r="W88" s="136"/>
      <c r="X88" s="136"/>
      <c r="Y88" s="136"/>
      <c r="Z88" s="136"/>
    </row>
    <row r="89" spans="1:26" s="137" customFormat="1" ht="14.25">
      <c r="A89" s="350">
        <v>49</v>
      </c>
      <c r="B89" s="351">
        <v>43661</v>
      </c>
      <c r="C89" s="351"/>
      <c r="D89" s="433" t="s">
        <v>3545</v>
      </c>
      <c r="E89" s="352" t="s">
        <v>260</v>
      </c>
      <c r="F89" s="352">
        <v>11525</v>
      </c>
      <c r="G89" s="350">
        <v>11470</v>
      </c>
      <c r="H89" s="350">
        <v>11565</v>
      </c>
      <c r="I89" s="352">
        <v>11600</v>
      </c>
      <c r="J89" s="353" t="s">
        <v>283</v>
      </c>
      <c r="K89" s="353">
        <f t="shared" ref="K89" si="44">H89-F89</f>
        <v>40</v>
      </c>
      <c r="L89" s="354"/>
      <c r="M89" s="505">
        <f>K89*N89</f>
        <v>3000</v>
      </c>
      <c r="N89" s="353">
        <v>75</v>
      </c>
      <c r="O89" s="424" t="s">
        <v>262</v>
      </c>
      <c r="P89" s="449">
        <v>43661</v>
      </c>
      <c r="Q89" s="337"/>
      <c r="R89" s="342" t="s">
        <v>1988</v>
      </c>
      <c r="T89" s="136"/>
      <c r="U89" s="136"/>
      <c r="V89" s="136"/>
      <c r="W89" s="136"/>
      <c r="X89" s="136"/>
      <c r="Y89" s="136"/>
      <c r="Z89" s="136"/>
    </row>
    <row r="90" spans="1:26" s="137" customFormat="1" ht="14.25">
      <c r="A90" s="350">
        <v>50</v>
      </c>
      <c r="B90" s="351">
        <v>43661</v>
      </c>
      <c r="C90" s="351"/>
      <c r="D90" s="433" t="s">
        <v>35</v>
      </c>
      <c r="E90" s="352" t="s">
        <v>1954</v>
      </c>
      <c r="F90" s="352">
        <v>1399</v>
      </c>
      <c r="G90" s="350">
        <v>1430</v>
      </c>
      <c r="H90" s="350">
        <v>1382</v>
      </c>
      <c r="I90" s="352" t="s">
        <v>3675</v>
      </c>
      <c r="J90" s="353" t="s">
        <v>3678</v>
      </c>
      <c r="K90" s="505">
        <f>F90-H90</f>
        <v>17</v>
      </c>
      <c r="L90" s="506">
        <f t="shared" ref="L90" si="45">K90/F90</f>
        <v>1.2151536812008578E-2</v>
      </c>
      <c r="M90" s="353"/>
      <c r="N90" s="353"/>
      <c r="O90" s="424" t="s">
        <v>262</v>
      </c>
      <c r="P90" s="449">
        <v>43661</v>
      </c>
      <c r="Q90" s="337"/>
      <c r="R90" s="342" t="s">
        <v>1987</v>
      </c>
      <c r="T90" s="136"/>
      <c r="U90" s="136"/>
      <c r="V90" s="136"/>
      <c r="W90" s="136"/>
      <c r="X90" s="136"/>
      <c r="Y90" s="136"/>
      <c r="Z90" s="136"/>
    </row>
    <row r="91" spans="1:26" s="137" customFormat="1" ht="14.25">
      <c r="A91" s="350">
        <v>51</v>
      </c>
      <c r="B91" s="351">
        <v>43661</v>
      </c>
      <c r="C91" s="351"/>
      <c r="D91" s="433" t="s">
        <v>3676</v>
      </c>
      <c r="E91" s="352" t="s">
        <v>1954</v>
      </c>
      <c r="F91" s="352">
        <v>219.5</v>
      </c>
      <c r="G91" s="350">
        <v>225.3</v>
      </c>
      <c r="H91" s="350">
        <v>216.25</v>
      </c>
      <c r="I91" s="352" t="s">
        <v>3677</v>
      </c>
      <c r="J91" s="353" t="s">
        <v>3510</v>
      </c>
      <c r="K91" s="505">
        <f>F91-H91</f>
        <v>3.25</v>
      </c>
      <c r="L91" s="354"/>
      <c r="M91" s="505">
        <f t="shared" ref="M91:M96" si="46">K91*N91</f>
        <v>8125</v>
      </c>
      <c r="N91" s="353">
        <v>2500</v>
      </c>
      <c r="O91" s="424" t="s">
        <v>262</v>
      </c>
      <c r="P91" s="351">
        <v>43664</v>
      </c>
      <c r="Q91" s="337"/>
      <c r="R91" s="342" t="s">
        <v>1988</v>
      </c>
      <c r="T91" s="136"/>
      <c r="U91" s="136"/>
      <c r="V91" s="136"/>
      <c r="W91" s="136"/>
      <c r="X91" s="136"/>
      <c r="Y91" s="136"/>
      <c r="Z91" s="136"/>
    </row>
    <row r="92" spans="1:26" s="137" customFormat="1" ht="16.149999999999999" customHeight="1">
      <c r="A92" s="443">
        <v>52</v>
      </c>
      <c r="B92" s="440">
        <v>43662</v>
      </c>
      <c r="C92" s="440"/>
      <c r="D92" s="441" t="s">
        <v>3688</v>
      </c>
      <c r="E92" s="442" t="s">
        <v>1954</v>
      </c>
      <c r="F92" s="442">
        <v>128.5</v>
      </c>
      <c r="G92" s="443">
        <v>131.5</v>
      </c>
      <c r="H92" s="443">
        <v>131</v>
      </c>
      <c r="I92" s="442" t="s">
        <v>3689</v>
      </c>
      <c r="J92" s="476" t="s">
        <v>3712</v>
      </c>
      <c r="K92" s="476">
        <f>F92-H92</f>
        <v>-2.5</v>
      </c>
      <c r="L92" s="448"/>
      <c r="M92" s="476">
        <f t="shared" si="46"/>
        <v>-12000</v>
      </c>
      <c r="N92" s="444">
        <v>4800</v>
      </c>
      <c r="O92" s="478" t="s">
        <v>1804</v>
      </c>
      <c r="P92" s="440">
        <v>43663</v>
      </c>
      <c r="Q92" s="337"/>
      <c r="R92" s="342" t="s">
        <v>3018</v>
      </c>
      <c r="T92" s="136"/>
      <c r="U92" s="136"/>
      <c r="V92" s="136"/>
      <c r="W92" s="136"/>
      <c r="X92" s="136"/>
      <c r="Y92" s="136"/>
      <c r="Z92" s="136"/>
    </row>
    <row r="93" spans="1:26" s="137" customFormat="1" ht="16.149999999999999" customHeight="1">
      <c r="A93" s="443">
        <v>53</v>
      </c>
      <c r="B93" s="440">
        <v>43662</v>
      </c>
      <c r="C93" s="440"/>
      <c r="D93" s="441" t="s">
        <v>3691</v>
      </c>
      <c r="E93" s="442" t="s">
        <v>260</v>
      </c>
      <c r="F93" s="442">
        <v>616</v>
      </c>
      <c r="G93" s="443">
        <v>605</v>
      </c>
      <c r="H93" s="443">
        <v>605</v>
      </c>
      <c r="I93" s="442">
        <v>640</v>
      </c>
      <c r="J93" s="476" t="s">
        <v>3530</v>
      </c>
      <c r="K93" s="444">
        <f t="shared" ref="K93" si="47">H93-F93</f>
        <v>-11</v>
      </c>
      <c r="L93" s="448"/>
      <c r="M93" s="476">
        <f t="shared" si="46"/>
        <v>-11000</v>
      </c>
      <c r="N93" s="444">
        <v>1000</v>
      </c>
      <c r="O93" s="478" t="s">
        <v>1804</v>
      </c>
      <c r="P93" s="440">
        <v>43664</v>
      </c>
      <c r="Q93" s="337"/>
      <c r="R93" s="342" t="s">
        <v>1987</v>
      </c>
      <c r="T93" s="136"/>
      <c r="U93" s="136"/>
      <c r="V93" s="136"/>
      <c r="W93" s="136"/>
      <c r="X93" s="136"/>
      <c r="Y93" s="136"/>
      <c r="Z93" s="136"/>
    </row>
    <row r="94" spans="1:26" s="137" customFormat="1" ht="16.149999999999999" customHeight="1">
      <c r="A94" s="350">
        <v>54</v>
      </c>
      <c r="B94" s="351">
        <v>43662</v>
      </c>
      <c r="C94" s="351"/>
      <c r="D94" s="433" t="s">
        <v>3692</v>
      </c>
      <c r="E94" s="352" t="s">
        <v>1954</v>
      </c>
      <c r="F94" s="352">
        <v>1597</v>
      </c>
      <c r="G94" s="350">
        <v>1625</v>
      </c>
      <c r="H94" s="350">
        <v>1580.5</v>
      </c>
      <c r="I94" s="352">
        <v>1550</v>
      </c>
      <c r="J94" s="353" t="s">
        <v>3561</v>
      </c>
      <c r="K94" s="505">
        <f>F94-H94</f>
        <v>16.5</v>
      </c>
      <c r="L94" s="354"/>
      <c r="M94" s="505">
        <f t="shared" si="46"/>
        <v>6600</v>
      </c>
      <c r="N94" s="353">
        <v>400</v>
      </c>
      <c r="O94" s="424" t="s">
        <v>262</v>
      </c>
      <c r="P94" s="351">
        <v>43664</v>
      </c>
      <c r="Q94" s="337"/>
      <c r="R94" s="342" t="s">
        <v>1987</v>
      </c>
      <c r="T94" s="136"/>
      <c r="U94" s="136"/>
      <c r="V94" s="136"/>
      <c r="W94" s="136"/>
      <c r="X94" s="136"/>
      <c r="Y94" s="136"/>
      <c r="Z94" s="136"/>
    </row>
    <row r="95" spans="1:26" s="137" customFormat="1" ht="16.149999999999999" customHeight="1">
      <c r="A95" s="350">
        <v>55</v>
      </c>
      <c r="B95" s="351">
        <v>43662</v>
      </c>
      <c r="C95" s="351"/>
      <c r="D95" s="433" t="s">
        <v>3694</v>
      </c>
      <c r="E95" s="352" t="s">
        <v>260</v>
      </c>
      <c r="F95" s="352">
        <v>1485.5</v>
      </c>
      <c r="G95" s="350">
        <v>1457</v>
      </c>
      <c r="H95" s="350">
        <v>1505.5</v>
      </c>
      <c r="I95" s="352" t="s">
        <v>3695</v>
      </c>
      <c r="J95" s="353" t="s">
        <v>3722</v>
      </c>
      <c r="K95" s="353">
        <f t="shared" ref="K95" si="48">H95-F95</f>
        <v>20</v>
      </c>
      <c r="L95" s="354"/>
      <c r="M95" s="505">
        <f t="shared" si="46"/>
        <v>8000</v>
      </c>
      <c r="N95" s="353">
        <v>400</v>
      </c>
      <c r="O95" s="424" t="s">
        <v>262</v>
      </c>
      <c r="P95" s="351">
        <v>43663</v>
      </c>
      <c r="Q95" s="337"/>
      <c r="R95" s="342" t="s">
        <v>3018</v>
      </c>
      <c r="T95" s="136"/>
      <c r="U95" s="136"/>
      <c r="V95" s="136"/>
      <c r="W95" s="136"/>
      <c r="X95" s="136"/>
      <c r="Y95" s="136"/>
      <c r="Z95" s="136"/>
    </row>
    <row r="96" spans="1:26" s="137" customFormat="1" ht="16.149999999999999" customHeight="1">
      <c r="A96" s="350">
        <v>56</v>
      </c>
      <c r="B96" s="351">
        <v>43662</v>
      </c>
      <c r="C96" s="351"/>
      <c r="D96" s="433" t="s">
        <v>3545</v>
      </c>
      <c r="E96" s="352" t="s">
        <v>1954</v>
      </c>
      <c r="F96" s="352">
        <v>11655</v>
      </c>
      <c r="G96" s="350">
        <v>11740</v>
      </c>
      <c r="H96" s="350">
        <v>11635</v>
      </c>
      <c r="I96" s="352">
        <v>11500</v>
      </c>
      <c r="J96" s="353" t="s">
        <v>3722</v>
      </c>
      <c r="K96" s="505">
        <f>F96-H96</f>
        <v>20</v>
      </c>
      <c r="L96" s="354"/>
      <c r="M96" s="505">
        <f t="shared" si="46"/>
        <v>1500</v>
      </c>
      <c r="N96" s="353">
        <v>75</v>
      </c>
      <c r="O96" s="424" t="s">
        <v>262</v>
      </c>
      <c r="P96" s="351">
        <v>43664</v>
      </c>
      <c r="Q96" s="337"/>
      <c r="R96" s="342" t="s">
        <v>1988</v>
      </c>
      <c r="T96" s="136"/>
      <c r="U96" s="136"/>
      <c r="V96" s="136"/>
      <c r="W96" s="136"/>
      <c r="X96" s="136"/>
      <c r="Y96" s="136"/>
      <c r="Z96" s="136"/>
    </row>
    <row r="97" spans="1:26" s="137" customFormat="1" ht="16.149999999999999" customHeight="1">
      <c r="A97" s="350">
        <v>57</v>
      </c>
      <c r="B97" s="351">
        <v>43663</v>
      </c>
      <c r="C97" s="351"/>
      <c r="D97" s="433" t="s">
        <v>55</v>
      </c>
      <c r="E97" s="352" t="s">
        <v>260</v>
      </c>
      <c r="F97" s="352">
        <v>549</v>
      </c>
      <c r="G97" s="350">
        <v>535</v>
      </c>
      <c r="H97" s="350">
        <v>557.5</v>
      </c>
      <c r="I97" s="352" t="s">
        <v>3405</v>
      </c>
      <c r="J97" s="353" t="s">
        <v>3721</v>
      </c>
      <c r="K97" s="505">
        <f t="shared" ref="K97:K98" si="49">H97-F97</f>
        <v>8.5</v>
      </c>
      <c r="L97" s="506">
        <f t="shared" ref="L97:L99" si="50">K97/F97</f>
        <v>1.5482695810564663E-2</v>
      </c>
      <c r="M97" s="353"/>
      <c r="N97" s="353"/>
      <c r="O97" s="424" t="s">
        <v>262</v>
      </c>
      <c r="P97" s="449">
        <v>43663</v>
      </c>
      <c r="Q97" s="337"/>
      <c r="R97" s="342" t="s">
        <v>1987</v>
      </c>
      <c r="T97" s="136"/>
      <c r="U97" s="136"/>
      <c r="V97" s="136"/>
      <c r="W97" s="136"/>
      <c r="X97" s="136"/>
      <c r="Y97" s="136"/>
      <c r="Z97" s="136"/>
    </row>
    <row r="98" spans="1:26" s="137" customFormat="1" ht="16.149999999999999" customHeight="1">
      <c r="A98" s="443">
        <v>58</v>
      </c>
      <c r="B98" s="440">
        <v>43663</v>
      </c>
      <c r="C98" s="440"/>
      <c r="D98" s="441" t="s">
        <v>41</v>
      </c>
      <c r="E98" s="442" t="s">
        <v>260</v>
      </c>
      <c r="F98" s="442">
        <v>758.5</v>
      </c>
      <c r="G98" s="443">
        <v>738</v>
      </c>
      <c r="H98" s="443">
        <v>734</v>
      </c>
      <c r="I98" s="442" t="s">
        <v>358</v>
      </c>
      <c r="J98" s="476" t="s">
        <v>3763</v>
      </c>
      <c r="K98" s="444">
        <f t="shared" si="49"/>
        <v>-24.5</v>
      </c>
      <c r="L98" s="477">
        <f t="shared" si="50"/>
        <v>-3.2300593276203035E-2</v>
      </c>
      <c r="M98" s="476"/>
      <c r="N98" s="444"/>
      <c r="O98" s="478" t="s">
        <v>1804</v>
      </c>
      <c r="P98" s="440">
        <v>43665</v>
      </c>
      <c r="Q98" s="337"/>
      <c r="R98" s="342" t="s">
        <v>1987</v>
      </c>
      <c r="T98" s="136"/>
      <c r="U98" s="136"/>
      <c r="V98" s="136"/>
      <c r="W98" s="136"/>
      <c r="X98" s="136"/>
      <c r="Y98" s="136"/>
      <c r="Z98" s="136"/>
    </row>
    <row r="99" spans="1:26" s="137" customFormat="1" ht="16.149999999999999" customHeight="1">
      <c r="A99" s="597">
        <v>59</v>
      </c>
      <c r="B99" s="595">
        <v>43663</v>
      </c>
      <c r="C99" s="595"/>
      <c r="D99" s="488" t="s">
        <v>90</v>
      </c>
      <c r="E99" s="596" t="s">
        <v>1954</v>
      </c>
      <c r="F99" s="596">
        <v>319.5</v>
      </c>
      <c r="G99" s="597">
        <v>328</v>
      </c>
      <c r="H99" s="597">
        <v>318</v>
      </c>
      <c r="I99" s="596" t="s">
        <v>3718</v>
      </c>
      <c r="J99" s="492" t="s">
        <v>3741</v>
      </c>
      <c r="K99" s="598">
        <f>F99-H99</f>
        <v>1.5</v>
      </c>
      <c r="L99" s="599">
        <f t="shared" si="50"/>
        <v>4.6948356807511738E-3</v>
      </c>
      <c r="M99" s="492"/>
      <c r="N99" s="492"/>
      <c r="O99" s="492" t="s">
        <v>3307</v>
      </c>
      <c r="P99" s="595">
        <v>43668</v>
      </c>
      <c r="Q99" s="337"/>
      <c r="R99" s="342" t="s">
        <v>1987</v>
      </c>
      <c r="T99" s="136"/>
      <c r="U99" s="136"/>
      <c r="V99" s="136"/>
      <c r="W99" s="136"/>
      <c r="X99" s="136"/>
      <c r="Y99" s="136"/>
      <c r="Z99" s="136"/>
    </row>
    <row r="100" spans="1:26" s="137" customFormat="1" ht="16.149999999999999" customHeight="1">
      <c r="A100" s="443">
        <v>60</v>
      </c>
      <c r="B100" s="440">
        <v>43663</v>
      </c>
      <c r="C100" s="440"/>
      <c r="D100" s="441" t="s">
        <v>3474</v>
      </c>
      <c r="E100" s="442" t="s">
        <v>260</v>
      </c>
      <c r="F100" s="442">
        <v>701</v>
      </c>
      <c r="G100" s="443">
        <v>686</v>
      </c>
      <c r="H100" s="443">
        <v>686</v>
      </c>
      <c r="I100" s="442">
        <v>730</v>
      </c>
      <c r="J100" s="476" t="s">
        <v>3760</v>
      </c>
      <c r="K100" s="444">
        <f t="shared" ref="K100:K101" si="51">H100-F100</f>
        <v>-15</v>
      </c>
      <c r="L100" s="448"/>
      <c r="M100" s="476">
        <f t="shared" ref="M100" si="52">K100*N100</f>
        <v>-12000</v>
      </c>
      <c r="N100" s="444">
        <v>800</v>
      </c>
      <c r="O100" s="478" t="s">
        <v>1804</v>
      </c>
      <c r="P100" s="440">
        <v>43665</v>
      </c>
      <c r="Q100" s="337"/>
      <c r="R100" s="342" t="s">
        <v>3018</v>
      </c>
      <c r="T100" s="136"/>
      <c r="U100" s="136"/>
      <c r="V100" s="136"/>
      <c r="W100" s="136"/>
      <c r="X100" s="136"/>
      <c r="Y100" s="136"/>
      <c r="Z100" s="136"/>
    </row>
    <row r="101" spans="1:26" s="137" customFormat="1" ht="16.149999999999999" customHeight="1">
      <c r="A101" s="443">
        <v>61</v>
      </c>
      <c r="B101" s="440">
        <v>43664</v>
      </c>
      <c r="C101" s="440"/>
      <c r="D101" s="441" t="s">
        <v>108</v>
      </c>
      <c r="E101" s="442" t="s">
        <v>260</v>
      </c>
      <c r="F101" s="442">
        <v>541.5</v>
      </c>
      <c r="G101" s="443">
        <v>524.29999999999995</v>
      </c>
      <c r="H101" s="443">
        <v>524.29999999999995</v>
      </c>
      <c r="I101" s="442" t="s">
        <v>3733</v>
      </c>
      <c r="J101" s="476" t="s">
        <v>3765</v>
      </c>
      <c r="K101" s="444">
        <f t="shared" si="51"/>
        <v>-17.200000000000045</v>
      </c>
      <c r="L101" s="477">
        <f t="shared" ref="L101" si="53">K101/F101</f>
        <v>-3.1763619575254011E-2</v>
      </c>
      <c r="M101" s="476"/>
      <c r="N101" s="444"/>
      <c r="O101" s="478" t="s">
        <v>1804</v>
      </c>
      <c r="P101" s="440">
        <v>43665</v>
      </c>
      <c r="Q101" s="337"/>
      <c r="R101" s="342" t="s">
        <v>1988</v>
      </c>
      <c r="T101" s="136"/>
      <c r="U101" s="136"/>
      <c r="V101" s="136"/>
      <c r="W101" s="136"/>
      <c r="X101" s="136"/>
      <c r="Y101" s="136"/>
      <c r="Z101" s="136"/>
    </row>
    <row r="102" spans="1:26" s="137" customFormat="1" ht="16.149999999999999" customHeight="1">
      <c r="A102" s="443">
        <v>62</v>
      </c>
      <c r="B102" s="440">
        <v>43664</v>
      </c>
      <c r="C102" s="440"/>
      <c r="D102" s="441" t="s">
        <v>3742</v>
      </c>
      <c r="E102" s="442" t="s">
        <v>260</v>
      </c>
      <c r="F102" s="442">
        <v>1393</v>
      </c>
      <c r="G102" s="443">
        <v>1367</v>
      </c>
      <c r="H102" s="443">
        <v>1373</v>
      </c>
      <c r="I102" s="442" t="s">
        <v>3743</v>
      </c>
      <c r="J102" s="476" t="s">
        <v>3465</v>
      </c>
      <c r="K102" s="444">
        <f t="shared" ref="K102" si="54">H102-F102</f>
        <v>-20</v>
      </c>
      <c r="L102" s="448"/>
      <c r="M102" s="476">
        <f t="shared" ref="M102" si="55">K102*N102</f>
        <v>-10000</v>
      </c>
      <c r="N102" s="444">
        <v>500</v>
      </c>
      <c r="O102" s="478" t="s">
        <v>1804</v>
      </c>
      <c r="P102" s="452">
        <v>43665</v>
      </c>
      <c r="Q102" s="337"/>
      <c r="R102" s="342" t="s">
        <v>3018</v>
      </c>
      <c r="T102" s="136"/>
      <c r="U102" s="136"/>
      <c r="V102" s="136"/>
      <c r="W102" s="136"/>
      <c r="X102" s="136"/>
      <c r="Y102" s="136"/>
      <c r="Z102" s="136"/>
    </row>
    <row r="103" spans="1:26" s="137" customFormat="1" ht="16.149999999999999" customHeight="1">
      <c r="A103" s="350">
        <v>63</v>
      </c>
      <c r="B103" s="351">
        <v>43664</v>
      </c>
      <c r="C103" s="351"/>
      <c r="D103" s="433" t="s">
        <v>3744</v>
      </c>
      <c r="E103" s="352" t="s">
        <v>260</v>
      </c>
      <c r="F103" s="352">
        <v>206.25</v>
      </c>
      <c r="G103" s="350">
        <v>203.25</v>
      </c>
      <c r="H103" s="350">
        <v>208.25</v>
      </c>
      <c r="I103" s="352" t="s">
        <v>3745</v>
      </c>
      <c r="J103" s="353" t="s">
        <v>3693</v>
      </c>
      <c r="K103" s="353">
        <f t="shared" ref="K103" si="56">H103-F103</f>
        <v>2</v>
      </c>
      <c r="L103" s="354"/>
      <c r="M103" s="505">
        <f t="shared" ref="M103" si="57">K103*N103</f>
        <v>8000</v>
      </c>
      <c r="N103" s="353">
        <v>4000</v>
      </c>
      <c r="O103" s="424" t="s">
        <v>262</v>
      </c>
      <c r="P103" s="351">
        <v>43665</v>
      </c>
      <c r="Q103" s="337"/>
      <c r="R103" s="342" t="s">
        <v>3018</v>
      </c>
      <c r="T103" s="136"/>
      <c r="U103" s="136"/>
      <c r="V103" s="136"/>
      <c r="W103" s="136"/>
      <c r="X103" s="136"/>
      <c r="Y103" s="136"/>
      <c r="Z103" s="136"/>
    </row>
    <row r="104" spans="1:26" s="137" customFormat="1" ht="16.149999999999999" customHeight="1">
      <c r="A104" s="350">
        <v>64</v>
      </c>
      <c r="B104" s="351">
        <v>43665</v>
      </c>
      <c r="C104" s="351"/>
      <c r="D104" s="433" t="s">
        <v>342</v>
      </c>
      <c r="E104" s="352" t="s">
        <v>1954</v>
      </c>
      <c r="F104" s="352">
        <v>602</v>
      </c>
      <c r="G104" s="350">
        <v>618</v>
      </c>
      <c r="H104" s="350">
        <v>591</v>
      </c>
      <c r="I104" s="352">
        <v>570</v>
      </c>
      <c r="J104" s="353" t="s">
        <v>3761</v>
      </c>
      <c r="K104" s="505">
        <f>F104-H104</f>
        <v>11</v>
      </c>
      <c r="L104" s="506">
        <f t="shared" ref="L104" si="58">K104/F104</f>
        <v>1.8272425249169437E-2</v>
      </c>
      <c r="M104" s="353"/>
      <c r="N104" s="353"/>
      <c r="O104" s="424" t="s">
        <v>262</v>
      </c>
      <c r="P104" s="449">
        <v>43665</v>
      </c>
      <c r="Q104" s="337"/>
      <c r="R104" s="342" t="s">
        <v>1988</v>
      </c>
      <c r="T104" s="136"/>
      <c r="U104" s="136"/>
      <c r="V104" s="136"/>
      <c r="W104" s="136"/>
      <c r="X104" s="136"/>
      <c r="Y104" s="136"/>
      <c r="Z104" s="136"/>
    </row>
    <row r="105" spans="1:26" s="137" customFormat="1" ht="16.149999999999999" customHeight="1">
      <c r="A105" s="443">
        <v>65</v>
      </c>
      <c r="B105" s="440">
        <v>43665</v>
      </c>
      <c r="C105" s="440"/>
      <c r="D105" s="441" t="s">
        <v>3676</v>
      </c>
      <c r="E105" s="442" t="s">
        <v>260</v>
      </c>
      <c r="F105" s="442">
        <v>219.5</v>
      </c>
      <c r="G105" s="443">
        <v>214</v>
      </c>
      <c r="H105" s="443">
        <v>215</v>
      </c>
      <c r="I105" s="442">
        <v>230</v>
      </c>
      <c r="J105" s="476" t="s">
        <v>3525</v>
      </c>
      <c r="K105" s="444">
        <f t="shared" ref="K105" si="59">H105-F105</f>
        <v>-4.5</v>
      </c>
      <c r="L105" s="448"/>
      <c r="M105" s="476">
        <f t="shared" ref="M105" si="60">K105*N105</f>
        <v>-11250</v>
      </c>
      <c r="N105" s="444">
        <v>2500</v>
      </c>
      <c r="O105" s="478" t="s">
        <v>1804</v>
      </c>
      <c r="P105" s="452">
        <v>43665</v>
      </c>
      <c r="Q105" s="337"/>
      <c r="R105" s="342" t="s">
        <v>3018</v>
      </c>
      <c r="T105" s="136"/>
      <c r="U105" s="136"/>
      <c r="V105" s="136"/>
      <c r="W105" s="136"/>
      <c r="X105" s="136"/>
      <c r="Y105" s="136"/>
      <c r="Z105" s="136"/>
    </row>
    <row r="106" spans="1:26" s="137" customFormat="1" ht="16.149999999999999" customHeight="1">
      <c r="A106" s="443">
        <v>66</v>
      </c>
      <c r="B106" s="440">
        <v>43665</v>
      </c>
      <c r="C106" s="440"/>
      <c r="D106" s="441" t="s">
        <v>3545</v>
      </c>
      <c r="E106" s="442" t="s">
        <v>260</v>
      </c>
      <c r="F106" s="442">
        <v>11532.5</v>
      </c>
      <c r="G106" s="443">
        <v>11487</v>
      </c>
      <c r="H106" s="443">
        <v>11487</v>
      </c>
      <c r="I106" s="442">
        <v>11600</v>
      </c>
      <c r="J106" s="476" t="s">
        <v>3762</v>
      </c>
      <c r="K106" s="444">
        <f t="shared" ref="K106:K108" si="61">H106-F106</f>
        <v>-45.5</v>
      </c>
      <c r="L106" s="448"/>
      <c r="M106" s="476">
        <f t="shared" ref="M106" si="62">K106*N106</f>
        <v>-3412.5</v>
      </c>
      <c r="N106" s="444">
        <v>75</v>
      </c>
      <c r="O106" s="478" t="s">
        <v>1804</v>
      </c>
      <c r="P106" s="452">
        <v>43665</v>
      </c>
      <c r="Q106" s="337"/>
      <c r="R106" s="342" t="s">
        <v>1988</v>
      </c>
      <c r="T106" s="136"/>
      <c r="U106" s="136"/>
      <c r="V106" s="136"/>
      <c r="W106" s="136"/>
      <c r="X106" s="136"/>
      <c r="Y106" s="136"/>
      <c r="Z106" s="136"/>
    </row>
    <row r="107" spans="1:26" s="137" customFormat="1" ht="16.149999999999999" customHeight="1">
      <c r="A107" s="443">
        <v>67</v>
      </c>
      <c r="B107" s="440">
        <v>43668</v>
      </c>
      <c r="C107" s="440"/>
      <c r="D107" s="441" t="s">
        <v>3778</v>
      </c>
      <c r="E107" s="442" t="s">
        <v>1954</v>
      </c>
      <c r="F107" s="442">
        <v>165</v>
      </c>
      <c r="G107" s="443">
        <v>169</v>
      </c>
      <c r="H107" s="443">
        <v>168.5</v>
      </c>
      <c r="I107" s="442">
        <v>155</v>
      </c>
      <c r="J107" s="476" t="s">
        <v>3780</v>
      </c>
      <c r="K107" s="444">
        <f t="shared" si="61"/>
        <v>3.5</v>
      </c>
      <c r="L107" s="448"/>
      <c r="M107" s="476">
        <f t="shared" ref="M107" si="63">K107*N107</f>
        <v>10500</v>
      </c>
      <c r="N107" s="444">
        <v>3000</v>
      </c>
      <c r="O107" s="478" t="s">
        <v>1804</v>
      </c>
      <c r="P107" s="452">
        <v>43668</v>
      </c>
      <c r="Q107" s="337"/>
      <c r="R107" s="342" t="s">
        <v>3018</v>
      </c>
      <c r="T107" s="136"/>
      <c r="U107" s="136"/>
      <c r="V107" s="136"/>
      <c r="W107" s="136"/>
      <c r="X107" s="136"/>
      <c r="Y107" s="136"/>
      <c r="Z107" s="136"/>
    </row>
    <row r="108" spans="1:26" s="137" customFormat="1" ht="16.149999999999999" customHeight="1">
      <c r="A108" s="443">
        <v>68</v>
      </c>
      <c r="B108" s="440">
        <v>43668</v>
      </c>
      <c r="C108" s="440"/>
      <c r="D108" s="441" t="s">
        <v>41</v>
      </c>
      <c r="E108" s="442" t="s">
        <v>260</v>
      </c>
      <c r="F108" s="442">
        <v>732</v>
      </c>
      <c r="G108" s="443">
        <v>715</v>
      </c>
      <c r="H108" s="443">
        <v>712.5</v>
      </c>
      <c r="I108" s="442" t="s">
        <v>3781</v>
      </c>
      <c r="J108" s="476" t="s">
        <v>3860</v>
      </c>
      <c r="K108" s="444">
        <f t="shared" si="61"/>
        <v>-19.5</v>
      </c>
      <c r="L108" s="448">
        <f t="shared" ref="L108" si="64">K108/F108</f>
        <v>-2.663934426229508E-2</v>
      </c>
      <c r="M108" s="476"/>
      <c r="N108" s="444"/>
      <c r="O108" s="478" t="s">
        <v>1804</v>
      </c>
      <c r="P108" s="452">
        <v>43670</v>
      </c>
      <c r="Q108" s="337"/>
      <c r="R108" s="342" t="s">
        <v>1987</v>
      </c>
      <c r="T108" s="136"/>
      <c r="U108" s="136"/>
      <c r="V108" s="136"/>
      <c r="W108" s="136"/>
      <c r="X108" s="136"/>
      <c r="Y108" s="136"/>
      <c r="Z108" s="136"/>
    </row>
    <row r="109" spans="1:26" s="137" customFormat="1" ht="16.149999999999999" customHeight="1">
      <c r="A109" s="443">
        <v>69</v>
      </c>
      <c r="B109" s="440">
        <v>43668</v>
      </c>
      <c r="C109" s="440"/>
      <c r="D109" s="441" t="s">
        <v>3782</v>
      </c>
      <c r="E109" s="442" t="s">
        <v>260</v>
      </c>
      <c r="F109" s="442">
        <v>80.5</v>
      </c>
      <c r="G109" s="443">
        <v>78</v>
      </c>
      <c r="H109" s="443">
        <v>78</v>
      </c>
      <c r="I109" s="442" t="s">
        <v>3783</v>
      </c>
      <c r="J109" s="476" t="s">
        <v>3847</v>
      </c>
      <c r="K109" s="444">
        <f t="shared" ref="K109" si="65">H109-F109</f>
        <v>-2.5</v>
      </c>
      <c r="L109" s="477">
        <f t="shared" ref="L109" si="66">K109/F109</f>
        <v>-3.1055900621118012E-2</v>
      </c>
      <c r="M109" s="476"/>
      <c r="N109" s="444"/>
      <c r="O109" s="478" t="s">
        <v>1804</v>
      </c>
      <c r="P109" s="440">
        <v>43670</v>
      </c>
      <c r="Q109" s="337"/>
      <c r="R109" s="342" t="s">
        <v>1987</v>
      </c>
      <c r="T109" s="136"/>
      <c r="U109" s="136"/>
      <c r="V109" s="136"/>
      <c r="W109" s="136"/>
      <c r="X109" s="136"/>
      <c r="Y109" s="136"/>
      <c r="Z109" s="136"/>
    </row>
    <row r="110" spans="1:26" s="137" customFormat="1" ht="16.149999999999999" customHeight="1">
      <c r="A110" s="443">
        <v>70</v>
      </c>
      <c r="B110" s="440">
        <v>43668</v>
      </c>
      <c r="C110" s="440"/>
      <c r="D110" s="441" t="s">
        <v>3474</v>
      </c>
      <c r="E110" s="442" t="s">
        <v>260</v>
      </c>
      <c r="F110" s="442">
        <v>681</v>
      </c>
      <c r="G110" s="443">
        <v>666</v>
      </c>
      <c r="H110" s="443">
        <v>666</v>
      </c>
      <c r="I110" s="442">
        <v>700</v>
      </c>
      <c r="J110" s="476" t="s">
        <v>3836</v>
      </c>
      <c r="K110" s="444">
        <f t="shared" ref="K110" si="67">H110-F110</f>
        <v>-15</v>
      </c>
      <c r="L110" s="477"/>
      <c r="M110" s="476">
        <f t="shared" ref="M110" si="68">K110*N110</f>
        <v>-12000</v>
      </c>
      <c r="N110" s="444">
        <v>800</v>
      </c>
      <c r="O110" s="478" t="s">
        <v>1804</v>
      </c>
      <c r="P110" s="440">
        <v>43669</v>
      </c>
      <c r="Q110" s="337"/>
      <c r="R110" s="342" t="s">
        <v>1988</v>
      </c>
      <c r="T110" s="136"/>
      <c r="U110" s="136"/>
      <c r="V110" s="136"/>
      <c r="W110" s="136"/>
      <c r="X110" s="136"/>
      <c r="Y110" s="136"/>
      <c r="Z110" s="136"/>
    </row>
    <row r="111" spans="1:26" s="137" customFormat="1" ht="16.149999999999999" customHeight="1">
      <c r="A111" s="350">
        <v>71</v>
      </c>
      <c r="B111" s="351">
        <v>43668</v>
      </c>
      <c r="C111" s="351"/>
      <c r="D111" s="433" t="s">
        <v>3789</v>
      </c>
      <c r="E111" s="352" t="s">
        <v>260</v>
      </c>
      <c r="F111" s="352">
        <v>204.25</v>
      </c>
      <c r="G111" s="350">
        <v>201.25</v>
      </c>
      <c r="H111" s="350">
        <v>206.15</v>
      </c>
      <c r="I111" s="352">
        <v>211</v>
      </c>
      <c r="J111" s="353" t="s">
        <v>3835</v>
      </c>
      <c r="K111" s="505">
        <f t="shared" ref="K111" si="69">H111-F111</f>
        <v>1.9000000000000057</v>
      </c>
      <c r="L111" s="506"/>
      <c r="M111" s="353">
        <f t="shared" ref="M111" si="70">K111*N111</f>
        <v>7600.0000000000227</v>
      </c>
      <c r="N111" s="353">
        <v>4000</v>
      </c>
      <c r="O111" s="424" t="s">
        <v>262</v>
      </c>
      <c r="P111" s="351">
        <v>43669</v>
      </c>
      <c r="Q111" s="337"/>
      <c r="R111" s="342" t="s">
        <v>3018</v>
      </c>
      <c r="T111" s="136"/>
      <c r="U111" s="136"/>
      <c r="V111" s="136"/>
      <c r="W111" s="136"/>
      <c r="X111" s="136"/>
      <c r="Y111" s="136"/>
      <c r="Z111" s="136"/>
    </row>
    <row r="112" spans="1:26" s="137" customFormat="1" ht="16.149999999999999" customHeight="1">
      <c r="A112" s="350">
        <v>72</v>
      </c>
      <c r="B112" s="351">
        <v>43669</v>
      </c>
      <c r="C112" s="351"/>
      <c r="D112" s="433" t="s">
        <v>3839</v>
      </c>
      <c r="E112" s="352" t="s">
        <v>260</v>
      </c>
      <c r="F112" s="352">
        <v>408</v>
      </c>
      <c r="G112" s="350">
        <v>397</v>
      </c>
      <c r="H112" s="350">
        <v>414.5</v>
      </c>
      <c r="I112" s="352">
        <v>430</v>
      </c>
      <c r="J112" s="353" t="s">
        <v>3844</v>
      </c>
      <c r="K112" s="505">
        <f t="shared" ref="K112" si="71">H112-F112</f>
        <v>6.5</v>
      </c>
      <c r="L112" s="506"/>
      <c r="M112" s="353">
        <f t="shared" ref="M112" si="72">K112*N112</f>
        <v>7800</v>
      </c>
      <c r="N112" s="353">
        <v>1200</v>
      </c>
      <c r="O112" s="424" t="s">
        <v>262</v>
      </c>
      <c r="P112" s="351">
        <v>43670</v>
      </c>
      <c r="Q112" s="337"/>
      <c r="R112" s="342" t="s">
        <v>3018</v>
      </c>
      <c r="T112" s="136"/>
      <c r="U112" s="136"/>
      <c r="V112" s="136"/>
      <c r="W112" s="136"/>
      <c r="X112" s="136"/>
      <c r="Y112" s="136"/>
      <c r="Z112" s="136"/>
    </row>
    <row r="113" spans="1:26" s="137" customFormat="1" ht="16.149999999999999" customHeight="1">
      <c r="A113" s="350">
        <v>73</v>
      </c>
      <c r="B113" s="351">
        <v>43670</v>
      </c>
      <c r="C113" s="351"/>
      <c r="D113" s="433" t="s">
        <v>90</v>
      </c>
      <c r="E113" s="352" t="s">
        <v>1954</v>
      </c>
      <c r="F113" s="352">
        <v>322.5</v>
      </c>
      <c r="G113" s="350">
        <v>331</v>
      </c>
      <c r="H113" s="350">
        <v>318.5</v>
      </c>
      <c r="I113" s="352" t="s">
        <v>3846</v>
      </c>
      <c r="J113" s="353" t="s">
        <v>3858</v>
      </c>
      <c r="K113" s="505">
        <f>F113-H113</f>
        <v>4</v>
      </c>
      <c r="L113" s="506">
        <f t="shared" ref="L113" si="73">K113/F113</f>
        <v>1.2403100775193798E-2</v>
      </c>
      <c r="M113" s="353"/>
      <c r="N113" s="353"/>
      <c r="O113" s="424" t="s">
        <v>262</v>
      </c>
      <c r="P113" s="449">
        <v>43670</v>
      </c>
      <c r="Q113" s="337"/>
      <c r="R113" s="342" t="s">
        <v>1987</v>
      </c>
      <c r="T113" s="136"/>
      <c r="U113" s="136"/>
      <c r="V113" s="136"/>
      <c r="W113" s="136"/>
      <c r="X113" s="136"/>
      <c r="Y113" s="136"/>
      <c r="Z113" s="136"/>
    </row>
    <row r="114" spans="1:26" s="137" customFormat="1" ht="14.25">
      <c r="A114" s="611">
        <v>74</v>
      </c>
      <c r="B114" s="612">
        <v>43670</v>
      </c>
      <c r="C114" s="612"/>
      <c r="D114" s="613" t="s">
        <v>3545</v>
      </c>
      <c r="E114" s="614" t="s">
        <v>260</v>
      </c>
      <c r="F114" s="614">
        <v>11235</v>
      </c>
      <c r="G114" s="611">
        <v>11177</v>
      </c>
      <c r="H114" s="611">
        <v>11277.5</v>
      </c>
      <c r="I114" s="614" t="s">
        <v>3856</v>
      </c>
      <c r="J114" s="505" t="s">
        <v>3857</v>
      </c>
      <c r="K114" s="505">
        <f t="shared" ref="K114" si="74">H114-F114</f>
        <v>42.5</v>
      </c>
      <c r="L114" s="506"/>
      <c r="M114" s="505">
        <f t="shared" ref="M114" si="75">K114*N114</f>
        <v>3187.5</v>
      </c>
      <c r="N114" s="505">
        <v>75</v>
      </c>
      <c r="O114" s="531" t="s">
        <v>262</v>
      </c>
      <c r="P114" s="615">
        <v>43670</v>
      </c>
      <c r="Q114" s="337"/>
      <c r="R114" s="342" t="s">
        <v>1988</v>
      </c>
      <c r="T114" s="136"/>
      <c r="U114" s="136"/>
      <c r="V114" s="136"/>
      <c r="W114" s="136"/>
      <c r="X114" s="136"/>
      <c r="Y114" s="136"/>
      <c r="Z114" s="136"/>
    </row>
    <row r="115" spans="1:26" s="137" customFormat="1" ht="14.25">
      <c r="A115" s="322">
        <v>75</v>
      </c>
      <c r="B115" s="323">
        <v>43671</v>
      </c>
      <c r="C115" s="323"/>
      <c r="D115" s="616" t="s">
        <v>3881</v>
      </c>
      <c r="E115" s="324" t="s">
        <v>260</v>
      </c>
      <c r="F115" s="324" t="s">
        <v>3882</v>
      </c>
      <c r="G115" s="322">
        <v>1218</v>
      </c>
      <c r="H115" s="322"/>
      <c r="I115" s="324" t="s">
        <v>3883</v>
      </c>
      <c r="J115" s="325" t="s">
        <v>261</v>
      </c>
      <c r="K115" s="325"/>
      <c r="L115" s="331"/>
      <c r="M115" s="325"/>
      <c r="N115" s="325"/>
      <c r="O115" s="248"/>
      <c r="P115" s="617"/>
      <c r="Q115" s="337"/>
      <c r="R115" s="342"/>
      <c r="T115" s="136"/>
      <c r="U115" s="136"/>
      <c r="V115" s="136"/>
      <c r="W115" s="136"/>
      <c r="X115" s="136"/>
      <c r="Y115" s="136"/>
      <c r="Z115" s="136"/>
    </row>
    <row r="116" spans="1:26" s="137" customFormat="1" ht="14.25">
      <c r="A116" s="322">
        <v>76</v>
      </c>
      <c r="B116" s="323">
        <v>43671</v>
      </c>
      <c r="C116" s="323"/>
      <c r="D116" s="616" t="s">
        <v>3888</v>
      </c>
      <c r="E116" s="324" t="s">
        <v>260</v>
      </c>
      <c r="F116" s="324" t="s">
        <v>3889</v>
      </c>
      <c r="G116" s="322">
        <v>613</v>
      </c>
      <c r="H116" s="322"/>
      <c r="I116" s="324" t="s">
        <v>3890</v>
      </c>
      <c r="J116" s="325" t="s">
        <v>261</v>
      </c>
      <c r="K116" s="325"/>
      <c r="L116" s="331"/>
      <c r="M116" s="325"/>
      <c r="N116" s="325"/>
      <c r="O116" s="248"/>
      <c r="P116" s="617"/>
      <c r="Q116" s="337"/>
      <c r="R116" s="342"/>
      <c r="T116" s="136"/>
      <c r="U116" s="136"/>
      <c r="V116" s="136"/>
      <c r="W116" s="136"/>
      <c r="X116" s="136"/>
      <c r="Y116" s="136"/>
      <c r="Z116" s="136"/>
    </row>
    <row r="117" spans="1:26" s="137" customFormat="1" ht="14.25">
      <c r="A117" s="322"/>
      <c r="B117" s="323"/>
      <c r="C117" s="323"/>
      <c r="D117" s="616"/>
      <c r="E117" s="324"/>
      <c r="F117" s="324"/>
      <c r="G117" s="322"/>
      <c r="H117" s="322"/>
      <c r="I117" s="324"/>
      <c r="J117" s="325"/>
      <c r="K117" s="325"/>
      <c r="L117" s="331"/>
      <c r="M117" s="325"/>
      <c r="N117" s="325"/>
      <c r="O117" s="248"/>
      <c r="P117" s="617"/>
      <c r="Q117" s="337"/>
      <c r="R117" s="342"/>
      <c r="T117" s="136"/>
      <c r="U117" s="136"/>
      <c r="V117" s="136"/>
      <c r="W117" s="136"/>
      <c r="X117" s="136"/>
      <c r="Y117" s="136"/>
      <c r="Z117" s="136"/>
    </row>
    <row r="118" spans="1:26" s="137" customFormat="1" ht="14.25">
      <c r="A118" s="322"/>
      <c r="B118" s="323"/>
      <c r="C118" s="323"/>
      <c r="D118" s="616"/>
      <c r="E118" s="324"/>
      <c r="F118" s="324"/>
      <c r="G118" s="322"/>
      <c r="H118" s="322"/>
      <c r="I118" s="324"/>
      <c r="J118" s="325"/>
      <c r="K118" s="325"/>
      <c r="L118" s="331"/>
      <c r="M118" s="325"/>
      <c r="N118" s="325"/>
      <c r="O118" s="248"/>
      <c r="P118" s="617"/>
      <c r="Q118" s="337"/>
      <c r="R118" s="342"/>
      <c r="T118" s="136"/>
      <c r="U118" s="136"/>
      <c r="V118" s="136"/>
      <c r="W118" s="136"/>
      <c r="X118" s="136"/>
      <c r="Y118" s="136"/>
      <c r="Z118" s="136"/>
    </row>
    <row r="119" spans="1:26" s="137" customFormat="1" ht="14.25">
      <c r="A119" s="322"/>
      <c r="B119" s="323"/>
      <c r="C119" s="323"/>
      <c r="D119" s="616"/>
      <c r="E119" s="324"/>
      <c r="F119" s="324"/>
      <c r="G119" s="322"/>
      <c r="H119" s="322"/>
      <c r="I119" s="324"/>
      <c r="J119" s="325"/>
      <c r="K119" s="325"/>
      <c r="L119" s="331"/>
      <c r="M119" s="325"/>
      <c r="N119" s="325"/>
      <c r="O119" s="248"/>
      <c r="P119" s="617"/>
      <c r="Q119" s="337"/>
      <c r="R119" s="342"/>
      <c r="T119" s="136"/>
      <c r="U119" s="136"/>
      <c r="V119" s="136"/>
      <c r="W119" s="136"/>
      <c r="X119" s="136"/>
      <c r="Y119" s="136"/>
      <c r="Z119" s="136"/>
    </row>
    <row r="120" spans="1:26" s="137" customFormat="1" ht="14.25">
      <c r="A120" s="322"/>
      <c r="B120" s="323"/>
      <c r="C120" s="323"/>
      <c r="D120" s="616"/>
      <c r="E120" s="324"/>
      <c r="F120" s="324"/>
      <c r="G120" s="322"/>
      <c r="H120" s="322"/>
      <c r="I120" s="324"/>
      <c r="J120" s="325"/>
      <c r="K120" s="325"/>
      <c r="L120" s="331"/>
      <c r="M120" s="325"/>
      <c r="N120" s="325"/>
      <c r="O120" s="248"/>
      <c r="P120" s="617"/>
      <c r="Q120" s="337"/>
      <c r="R120" s="342"/>
      <c r="T120" s="136"/>
      <c r="U120" s="136"/>
      <c r="V120" s="136"/>
      <c r="W120" s="136"/>
      <c r="X120" s="136"/>
      <c r="Y120" s="136"/>
      <c r="Z120" s="136"/>
    </row>
    <row r="121" spans="1:26" s="137" customFormat="1" ht="14.25">
      <c r="A121" s="322"/>
      <c r="B121" s="323"/>
      <c r="C121" s="323"/>
      <c r="D121" s="616"/>
      <c r="E121" s="324"/>
      <c r="F121" s="324"/>
      <c r="G121" s="322"/>
      <c r="H121" s="322"/>
      <c r="I121" s="324"/>
      <c r="J121" s="325"/>
      <c r="K121" s="325"/>
      <c r="L121" s="331"/>
      <c r="M121" s="325"/>
      <c r="N121" s="325"/>
      <c r="O121" s="248"/>
      <c r="P121" s="617"/>
      <c r="Q121" s="337"/>
      <c r="R121" s="342"/>
      <c r="T121" s="136"/>
      <c r="U121" s="136"/>
      <c r="V121" s="136"/>
      <c r="W121" s="136"/>
      <c r="X121" s="136"/>
      <c r="Y121" s="136"/>
      <c r="Z121" s="136"/>
    </row>
    <row r="122" spans="1:26" s="137" customFormat="1" ht="14.25">
      <c r="A122" s="322"/>
      <c r="B122" s="323"/>
      <c r="C122" s="323"/>
      <c r="D122" s="616"/>
      <c r="E122" s="324"/>
      <c r="F122" s="324"/>
      <c r="G122" s="322"/>
      <c r="H122" s="322"/>
      <c r="I122" s="324"/>
      <c r="J122" s="325"/>
      <c r="K122" s="325"/>
      <c r="L122" s="331"/>
      <c r="M122" s="325"/>
      <c r="N122" s="325"/>
      <c r="O122" s="248"/>
      <c r="P122" s="617"/>
      <c r="Q122" s="337"/>
      <c r="R122" s="342"/>
      <c r="T122" s="136"/>
      <c r="U122" s="136"/>
      <c r="V122" s="136"/>
      <c r="W122" s="136"/>
      <c r="X122" s="136"/>
      <c r="Y122" s="136"/>
      <c r="Z122" s="136"/>
    </row>
    <row r="123" spans="1:26" s="137" customFormat="1" ht="14.25">
      <c r="A123" s="322"/>
      <c r="B123" s="323"/>
      <c r="C123" s="323"/>
      <c r="D123" s="616"/>
      <c r="E123" s="324"/>
      <c r="F123" s="324"/>
      <c r="G123" s="322"/>
      <c r="H123" s="322"/>
      <c r="I123" s="324"/>
      <c r="J123" s="325"/>
      <c r="K123" s="325"/>
      <c r="L123" s="331"/>
      <c r="M123" s="325"/>
      <c r="N123" s="325"/>
      <c r="O123" s="248"/>
      <c r="P123" s="617"/>
      <c r="Q123" s="337"/>
      <c r="R123" s="342"/>
      <c r="T123" s="136"/>
      <c r="U123" s="136"/>
      <c r="V123" s="136"/>
      <c r="W123" s="136"/>
      <c r="X123" s="136"/>
      <c r="Y123" s="136"/>
      <c r="Z123" s="136"/>
    </row>
    <row r="124" spans="1:26" s="137" customFormat="1" ht="14.25">
      <c r="A124" s="322"/>
      <c r="B124" s="323"/>
      <c r="C124" s="323"/>
      <c r="D124" s="616"/>
      <c r="E124" s="324"/>
      <c r="F124" s="324"/>
      <c r="G124" s="322"/>
      <c r="H124" s="322"/>
      <c r="I124" s="324"/>
      <c r="J124" s="325"/>
      <c r="K124" s="325"/>
      <c r="L124" s="331"/>
      <c r="M124" s="325"/>
      <c r="N124" s="325"/>
      <c r="O124" s="248"/>
      <c r="P124" s="617"/>
      <c r="Q124" s="337"/>
      <c r="R124" s="342"/>
      <c r="T124" s="136"/>
      <c r="U124" s="136"/>
      <c r="V124" s="136"/>
      <c r="W124" s="136"/>
      <c r="X124" s="136"/>
      <c r="Y124" s="136"/>
      <c r="Z124" s="136"/>
    </row>
    <row r="125" spans="1:26" s="137" customFormat="1" ht="14.25">
      <c r="A125" s="180"/>
      <c r="B125" s="341"/>
      <c r="C125" s="341"/>
      <c r="D125" s="472"/>
      <c r="E125" s="146"/>
      <c r="F125" s="146"/>
      <c r="G125" s="180"/>
      <c r="H125" s="180"/>
      <c r="I125" s="146"/>
      <c r="J125" s="309"/>
      <c r="K125" s="309"/>
      <c r="L125" s="356"/>
      <c r="M125" s="309"/>
      <c r="N125" s="309"/>
      <c r="O125" s="309"/>
      <c r="P125" s="341"/>
      <c r="Q125" s="337"/>
      <c r="R125" s="342"/>
      <c r="T125" s="136"/>
      <c r="U125" s="136"/>
      <c r="V125" s="136"/>
      <c r="W125" s="136"/>
      <c r="X125" s="136"/>
      <c r="Y125" s="136"/>
      <c r="Z125" s="136"/>
    </row>
    <row r="126" spans="1:26" s="137" customFormat="1">
      <c r="A126" s="229" t="s">
        <v>332</v>
      </c>
      <c r="B126" s="300"/>
      <c r="C126" s="300"/>
      <c r="D126" s="301"/>
      <c r="E126" s="99"/>
      <c r="F126" s="99"/>
      <c r="G126" s="299"/>
      <c r="H126" s="299"/>
      <c r="I126" s="99"/>
      <c r="J126" s="87"/>
      <c r="K126" s="304"/>
      <c r="L126" s="305"/>
      <c r="M126" s="304"/>
      <c r="N126" s="306"/>
      <c r="O126" s="304"/>
      <c r="P126" s="306"/>
      <c r="Q126" s="337"/>
      <c r="R126" s="342"/>
      <c r="T126" s="136"/>
      <c r="U126" s="136"/>
      <c r="V126" s="136"/>
      <c r="W126" s="136"/>
      <c r="X126" s="136"/>
      <c r="Y126" s="136"/>
      <c r="Z126" s="136"/>
    </row>
    <row r="127" spans="1:26" s="137" customFormat="1">
      <c r="A127" s="171" t="s">
        <v>2053</v>
      </c>
      <c r="B127" s="229"/>
      <c r="C127" s="229"/>
      <c r="D127" s="229"/>
      <c r="E127" s="19"/>
      <c r="F127" s="161" t="s">
        <v>353</v>
      </c>
      <c r="G127" s="182"/>
      <c r="H127" s="189"/>
      <c r="I127" s="91"/>
      <c r="J127" s="87"/>
      <c r="K127" s="183"/>
      <c r="L127" s="184"/>
      <c r="M127" s="144"/>
      <c r="N127" s="185"/>
      <c r="O127" s="186"/>
      <c r="P127" s="19"/>
      <c r="Q127" s="306"/>
      <c r="R127" s="87"/>
      <c r="T127" s="136"/>
      <c r="U127" s="136"/>
      <c r="V127" s="136"/>
      <c r="W127" s="136"/>
      <c r="X127" s="136"/>
      <c r="Y127" s="136"/>
      <c r="Z127" s="136"/>
    </row>
    <row r="128" spans="1:26">
      <c r="A128" s="171"/>
      <c r="B128" s="191"/>
      <c r="C128" s="191"/>
      <c r="D128" s="191"/>
      <c r="E128" s="86"/>
      <c r="F128" s="161" t="s">
        <v>2079</v>
      </c>
      <c r="G128" s="182"/>
      <c r="H128" s="189"/>
      <c r="I128" s="91"/>
      <c r="J128" s="87"/>
      <c r="K128" s="183"/>
      <c r="L128" s="184"/>
      <c r="M128" s="144"/>
      <c r="N128" s="185"/>
      <c r="O128" s="186"/>
      <c r="P128" s="19"/>
      <c r="Q128" s="334"/>
      <c r="R128" s="87"/>
      <c r="S128" s="18"/>
      <c r="T128" s="18"/>
      <c r="U128" s="18"/>
      <c r="V128" s="18"/>
      <c r="W128" s="18"/>
      <c r="X128" s="18"/>
      <c r="Y128" s="18"/>
      <c r="Z128" s="18"/>
    </row>
    <row r="129" spans="1:38" s="19" customFormat="1" ht="12" customHeight="1">
      <c r="A129" s="229"/>
      <c r="B129" s="229"/>
      <c r="C129" s="229"/>
      <c r="D129" s="229"/>
      <c r="E129" s="86"/>
      <c r="F129" s="87"/>
      <c r="G129" s="87"/>
      <c r="H129" s="98"/>
      <c r="I129" s="99"/>
      <c r="J129" s="139"/>
      <c r="K129" s="157"/>
      <c r="L129" s="158"/>
      <c r="M129" s="87"/>
      <c r="N129" s="88"/>
      <c r="O129" s="136"/>
      <c r="P129" s="137"/>
      <c r="Q129" s="137"/>
      <c r="R129" s="137"/>
      <c r="S129" s="137"/>
      <c r="T129" s="137"/>
      <c r="U129" s="137"/>
      <c r="V129" s="137"/>
      <c r="W129" s="137"/>
      <c r="X129" s="137"/>
      <c r="Y129" s="137"/>
      <c r="Z129" s="137"/>
      <c r="AA129" s="137"/>
      <c r="AB129" s="137"/>
      <c r="AC129" s="137"/>
      <c r="AD129" s="137"/>
      <c r="AE129" s="137"/>
      <c r="AF129" s="137"/>
      <c r="AG129" s="137"/>
      <c r="AH129" s="137"/>
      <c r="AI129" s="137"/>
      <c r="AJ129" s="137"/>
      <c r="AK129" s="137"/>
      <c r="AL129" s="137"/>
    </row>
    <row r="130" spans="1:38" ht="15" customHeight="1">
      <c r="A130" s="103" t="s">
        <v>1806</v>
      </c>
      <c r="B130" s="103"/>
      <c r="C130" s="103"/>
      <c r="D130" s="103"/>
      <c r="E130" s="86"/>
      <c r="F130" s="87"/>
      <c r="G130" s="49"/>
      <c r="H130" s="87"/>
      <c r="I130" s="49"/>
      <c r="J130" s="7"/>
      <c r="K130" s="49"/>
      <c r="L130" s="49"/>
      <c r="M130" s="49"/>
      <c r="N130" s="49"/>
      <c r="O130" s="89"/>
      <c r="Q130" s="1"/>
      <c r="R130" s="49"/>
      <c r="S130" s="18"/>
      <c r="T130" s="18"/>
      <c r="U130" s="18"/>
      <c r="V130" s="18"/>
      <c r="W130" s="18"/>
      <c r="X130" s="18"/>
      <c r="Y130" s="18"/>
      <c r="Z130" s="18"/>
      <c r="AA130" s="18"/>
    </row>
    <row r="131" spans="1:38" ht="44.25" customHeight="1">
      <c r="A131" s="84" t="s">
        <v>13</v>
      </c>
      <c r="B131" s="84" t="s">
        <v>213</v>
      </c>
      <c r="C131" s="84"/>
      <c r="D131" s="85" t="s">
        <v>249</v>
      </c>
      <c r="E131" s="84" t="s">
        <v>250</v>
      </c>
      <c r="F131" s="84" t="s">
        <v>251</v>
      </c>
      <c r="G131" s="84" t="s">
        <v>252</v>
      </c>
      <c r="H131" s="84" t="s">
        <v>253</v>
      </c>
      <c r="I131" s="84" t="s">
        <v>254</v>
      </c>
      <c r="J131" s="291" t="s">
        <v>255</v>
      </c>
      <c r="K131" s="159" t="s">
        <v>263</v>
      </c>
      <c r="L131" s="159" t="s">
        <v>264</v>
      </c>
      <c r="M131" s="84" t="s">
        <v>265</v>
      </c>
      <c r="N131" s="278" t="s">
        <v>258</v>
      </c>
      <c r="O131" s="318" t="s">
        <v>259</v>
      </c>
      <c r="P131" s="19"/>
      <c r="Q131" s="18"/>
      <c r="R131" s="87"/>
      <c r="S131" s="18"/>
      <c r="T131" s="18"/>
      <c r="U131" s="18"/>
      <c r="V131" s="18"/>
      <c r="W131" s="18"/>
      <c r="X131" s="18"/>
      <c r="Y131" s="18"/>
      <c r="Z131" s="19"/>
      <c r="AA131" s="19"/>
      <c r="AB131" s="19"/>
    </row>
    <row r="132" spans="1:38" ht="14.25">
      <c r="A132" s="643">
        <v>1</v>
      </c>
      <c r="B132" s="647">
        <v>43647</v>
      </c>
      <c r="C132" s="422"/>
      <c r="D132" s="363" t="s">
        <v>3444</v>
      </c>
      <c r="E132" s="420" t="s">
        <v>260</v>
      </c>
      <c r="F132" s="365" t="s">
        <v>3449</v>
      </c>
      <c r="G132" s="364">
        <v>298</v>
      </c>
      <c r="H132" s="421">
        <v>314.25</v>
      </c>
      <c r="I132" s="421">
        <v>325</v>
      </c>
      <c r="J132" s="649" t="s">
        <v>3452</v>
      </c>
      <c r="K132" s="353">
        <f>H132-F132</f>
        <v>3.75</v>
      </c>
      <c r="L132" s="643">
        <f>3*M132</f>
        <v>8001</v>
      </c>
      <c r="M132" s="643">
        <v>2667</v>
      </c>
      <c r="N132" s="643" t="s">
        <v>262</v>
      </c>
      <c r="O132" s="645">
        <v>43647</v>
      </c>
      <c r="P132" s="303"/>
      <c r="Q132" s="303"/>
      <c r="R132" s="642" t="s">
        <v>1987</v>
      </c>
      <c r="S132" s="18"/>
      <c r="Y132" s="18"/>
      <c r="Z132" s="18"/>
    </row>
    <row r="133" spans="1:38" ht="14.25">
      <c r="A133" s="644"/>
      <c r="B133" s="648"/>
      <c r="C133" s="422"/>
      <c r="D133" s="363" t="s">
        <v>3445</v>
      </c>
      <c r="E133" s="420" t="s">
        <v>1954</v>
      </c>
      <c r="F133" s="365" t="s">
        <v>3450</v>
      </c>
      <c r="G133" s="364"/>
      <c r="H133" s="421">
        <v>6.75</v>
      </c>
      <c r="I133" s="421"/>
      <c r="J133" s="644"/>
      <c r="K133" s="403">
        <f>F133-H133</f>
        <v>-0.75</v>
      </c>
      <c r="L133" s="644"/>
      <c r="M133" s="644"/>
      <c r="N133" s="644"/>
      <c r="O133" s="646"/>
      <c r="P133" s="303"/>
      <c r="Q133" s="303"/>
      <c r="R133" s="642"/>
      <c r="S133" s="18"/>
      <c r="Y133" s="18"/>
      <c r="Z133" s="18"/>
    </row>
    <row r="134" spans="1:38" ht="14.25">
      <c r="A134" s="456">
        <v>2</v>
      </c>
      <c r="B134" s="457">
        <v>43649</v>
      </c>
      <c r="C134" s="457"/>
      <c r="D134" s="458" t="s">
        <v>3479</v>
      </c>
      <c r="E134" s="459" t="s">
        <v>260</v>
      </c>
      <c r="F134" s="460" t="s">
        <v>3516</v>
      </c>
      <c r="G134" s="461">
        <v>243</v>
      </c>
      <c r="H134" s="462">
        <v>244</v>
      </c>
      <c r="I134" s="462" t="s">
        <v>3480</v>
      </c>
      <c r="J134" s="444" t="s">
        <v>3517</v>
      </c>
      <c r="K134" s="444">
        <f>H134-F134</f>
        <v>-8</v>
      </c>
      <c r="L134" s="444">
        <f>K134*M134</f>
        <v>-14400</v>
      </c>
      <c r="M134" s="456">
        <v>1800</v>
      </c>
      <c r="N134" s="227" t="s">
        <v>1804</v>
      </c>
      <c r="O134" s="440">
        <v>43651</v>
      </c>
      <c r="P134" s="303"/>
      <c r="Q134" s="303"/>
      <c r="R134" s="455" t="s">
        <v>1988</v>
      </c>
      <c r="S134" s="18"/>
      <c r="Y134" s="18"/>
      <c r="Z134" s="18"/>
    </row>
    <row r="135" spans="1:38" ht="14.25">
      <c r="A135" s="652">
        <v>3</v>
      </c>
      <c r="B135" s="654">
        <v>43649</v>
      </c>
      <c r="C135" s="457"/>
      <c r="D135" s="458" t="s">
        <v>3486</v>
      </c>
      <c r="E135" s="459" t="s">
        <v>260</v>
      </c>
      <c r="F135" s="460" t="s">
        <v>3562</v>
      </c>
      <c r="G135" s="461">
        <v>148.5</v>
      </c>
      <c r="H135" s="462">
        <v>148.5</v>
      </c>
      <c r="I135" s="462">
        <v>162.5</v>
      </c>
      <c r="J135" s="656" t="s">
        <v>3564</v>
      </c>
      <c r="K135" s="444">
        <f>H135-F135</f>
        <v>-4.75</v>
      </c>
      <c r="L135" s="657">
        <f>-2.75*M135</f>
        <v>-14668.5</v>
      </c>
      <c r="M135" s="657">
        <v>5334</v>
      </c>
      <c r="N135" s="657" t="s">
        <v>1804</v>
      </c>
      <c r="O135" s="650">
        <v>43655</v>
      </c>
      <c r="P135" s="303"/>
      <c r="Q135" s="303"/>
      <c r="R135" s="642" t="s">
        <v>1987</v>
      </c>
      <c r="S135" s="18"/>
      <c r="Y135" s="18"/>
      <c r="Z135" s="18"/>
    </row>
    <row r="136" spans="1:38" ht="14.25">
      <c r="A136" s="653"/>
      <c r="B136" s="655"/>
      <c r="C136" s="457"/>
      <c r="D136" s="458" t="s">
        <v>3487</v>
      </c>
      <c r="E136" s="459" t="s">
        <v>1954</v>
      </c>
      <c r="F136" s="460" t="s">
        <v>3563</v>
      </c>
      <c r="G136" s="461"/>
      <c r="H136" s="462">
        <v>1</v>
      </c>
      <c r="I136" s="462"/>
      <c r="J136" s="653"/>
      <c r="K136" s="450">
        <f>F136-H136</f>
        <v>2</v>
      </c>
      <c r="L136" s="653"/>
      <c r="M136" s="653"/>
      <c r="N136" s="653"/>
      <c r="O136" s="651"/>
      <c r="P136" s="303"/>
      <c r="Q136" s="303"/>
      <c r="R136" s="642"/>
      <c r="S136" s="18"/>
      <c r="Y136" s="18"/>
      <c r="Z136" s="18"/>
    </row>
    <row r="137" spans="1:38" ht="14.25">
      <c r="A137" s="662">
        <v>4</v>
      </c>
      <c r="B137" s="660">
        <v>43658</v>
      </c>
      <c r="C137" s="551"/>
      <c r="D137" s="552" t="s">
        <v>3599</v>
      </c>
      <c r="E137" s="434" t="s">
        <v>260</v>
      </c>
      <c r="F137" s="553" t="s">
        <v>3715</v>
      </c>
      <c r="G137" s="554">
        <v>1680</v>
      </c>
      <c r="H137" s="434">
        <v>1758</v>
      </c>
      <c r="I137" s="434">
        <v>1800</v>
      </c>
      <c r="J137" s="649" t="s">
        <v>3717</v>
      </c>
      <c r="K137" s="353">
        <f>H137-F137</f>
        <v>30.5</v>
      </c>
      <c r="L137" s="664">
        <f>26.5*M137</f>
        <v>7950</v>
      </c>
      <c r="M137" s="664">
        <v>300</v>
      </c>
      <c r="N137" s="643" t="s">
        <v>262</v>
      </c>
      <c r="O137" s="658">
        <v>43663</v>
      </c>
      <c r="P137" s="303"/>
      <c r="Q137" s="303"/>
      <c r="R137" s="361" t="s">
        <v>1987</v>
      </c>
      <c r="S137" s="18"/>
      <c r="Y137" s="18"/>
      <c r="Z137" s="18"/>
    </row>
    <row r="138" spans="1:38" ht="14.25">
      <c r="A138" s="663"/>
      <c r="B138" s="661"/>
      <c r="C138" s="551"/>
      <c r="D138" s="552" t="s">
        <v>3600</v>
      </c>
      <c r="E138" s="434" t="s">
        <v>1954</v>
      </c>
      <c r="F138" s="553" t="s">
        <v>3716</v>
      </c>
      <c r="G138" s="554"/>
      <c r="H138" s="434">
        <v>25</v>
      </c>
      <c r="I138" s="434"/>
      <c r="J138" s="644"/>
      <c r="K138" s="403">
        <f>F138-H138</f>
        <v>-4</v>
      </c>
      <c r="L138" s="663"/>
      <c r="M138" s="663"/>
      <c r="N138" s="644"/>
      <c r="O138" s="659"/>
      <c r="P138" s="303"/>
      <c r="Q138" s="303"/>
      <c r="R138" s="361"/>
      <c r="S138" s="18"/>
      <c r="Y138" s="18"/>
      <c r="Z138" s="18"/>
    </row>
    <row r="139" spans="1:38">
      <c r="A139" s="352">
        <v>5</v>
      </c>
      <c r="B139" s="510">
        <v>43658</v>
      </c>
      <c r="C139" s="511"/>
      <c r="D139" s="511" t="s">
        <v>3603</v>
      </c>
      <c r="E139" s="352" t="s">
        <v>260</v>
      </c>
      <c r="F139" s="352">
        <v>2755</v>
      </c>
      <c r="G139" s="352">
        <v>2685</v>
      </c>
      <c r="H139" s="352">
        <v>2797.5</v>
      </c>
      <c r="I139" s="352">
        <v>2900</v>
      </c>
      <c r="J139" s="353" t="s">
        <v>3605</v>
      </c>
      <c r="K139" s="353">
        <f>H139-F139</f>
        <v>42.5</v>
      </c>
      <c r="L139" s="353">
        <f>K139*M139</f>
        <v>8500</v>
      </c>
      <c r="M139" s="511">
        <v>200</v>
      </c>
      <c r="N139" s="531" t="s">
        <v>262</v>
      </c>
      <c r="O139" s="512">
        <v>43658</v>
      </c>
      <c r="P139" s="303"/>
      <c r="Q139" s="303"/>
      <c r="R139" s="361" t="s">
        <v>1988</v>
      </c>
      <c r="S139" s="18"/>
      <c r="Y139" s="18"/>
      <c r="Z139" s="18"/>
    </row>
    <row r="140" spans="1:38">
      <c r="A140" s="352">
        <v>6</v>
      </c>
      <c r="B140" s="510">
        <v>43662</v>
      </c>
      <c r="C140" s="511"/>
      <c r="D140" s="511" t="s">
        <v>3603</v>
      </c>
      <c r="E140" s="352" t="s">
        <v>260</v>
      </c>
      <c r="F140" s="352">
        <v>2750</v>
      </c>
      <c r="G140" s="352">
        <v>2675</v>
      </c>
      <c r="H140" s="352">
        <v>2797.5</v>
      </c>
      <c r="I140" s="352">
        <v>2900</v>
      </c>
      <c r="J140" s="353" t="s">
        <v>2123</v>
      </c>
      <c r="K140" s="353">
        <f>H140-F140</f>
        <v>47.5</v>
      </c>
      <c r="L140" s="353">
        <f>K140*M140</f>
        <v>9500</v>
      </c>
      <c r="M140" s="511">
        <v>200</v>
      </c>
      <c r="N140" s="531" t="s">
        <v>262</v>
      </c>
      <c r="O140" s="555">
        <v>43663</v>
      </c>
      <c r="P140" s="303"/>
      <c r="Q140" s="303"/>
      <c r="R140" s="361" t="s">
        <v>1988</v>
      </c>
      <c r="S140" s="18"/>
      <c r="Y140" s="18"/>
      <c r="Z140" s="18"/>
    </row>
    <row r="141" spans="1:38" ht="14.25">
      <c r="A141" s="669">
        <v>7</v>
      </c>
      <c r="B141" s="670">
        <v>43670</v>
      </c>
      <c r="C141" s="601"/>
      <c r="D141" s="602" t="s">
        <v>3848</v>
      </c>
      <c r="E141" s="603" t="s">
        <v>260</v>
      </c>
      <c r="F141" s="604" t="s">
        <v>3849</v>
      </c>
      <c r="G141" s="605">
        <v>11130</v>
      </c>
      <c r="H141" s="606"/>
      <c r="I141" s="606">
        <v>11600</v>
      </c>
      <c r="J141" s="672" t="s">
        <v>261</v>
      </c>
      <c r="K141" s="325"/>
      <c r="L141" s="665"/>
      <c r="M141" s="665"/>
      <c r="N141" s="665"/>
      <c r="O141" s="667"/>
      <c r="P141" s="303"/>
      <c r="Q141" s="303"/>
      <c r="R141" s="361" t="s">
        <v>1987</v>
      </c>
      <c r="S141" s="18"/>
      <c r="Y141" s="18"/>
      <c r="Z141" s="18"/>
    </row>
    <row r="142" spans="1:38" ht="14.25">
      <c r="A142" s="666"/>
      <c r="B142" s="671"/>
      <c r="C142" s="601"/>
      <c r="D142" s="602" t="s">
        <v>3850</v>
      </c>
      <c r="E142" s="603" t="s">
        <v>1954</v>
      </c>
      <c r="F142" s="604" t="s">
        <v>278</v>
      </c>
      <c r="G142" s="605"/>
      <c r="H142" s="606"/>
      <c r="I142" s="606"/>
      <c r="J142" s="666"/>
      <c r="K142" s="607"/>
      <c r="L142" s="666"/>
      <c r="M142" s="666"/>
      <c r="N142" s="666"/>
      <c r="O142" s="668"/>
      <c r="P142" s="303"/>
      <c r="Q142" s="303"/>
      <c r="R142" s="361" t="s">
        <v>1987</v>
      </c>
      <c r="S142" s="18"/>
      <c r="Y142" s="18"/>
      <c r="Z142" s="18"/>
    </row>
    <row r="143" spans="1:38" ht="14.25">
      <c r="A143" s="669">
        <v>8</v>
      </c>
      <c r="B143" s="670">
        <v>43670</v>
      </c>
      <c r="C143" s="601"/>
      <c r="D143" s="602" t="s">
        <v>3852</v>
      </c>
      <c r="E143" s="603" t="s">
        <v>260</v>
      </c>
      <c r="F143" s="604" t="s">
        <v>3854</v>
      </c>
      <c r="G143" s="605">
        <v>28450</v>
      </c>
      <c r="H143" s="606"/>
      <c r="I143" s="606">
        <v>30000</v>
      </c>
      <c r="J143" s="672" t="s">
        <v>261</v>
      </c>
      <c r="K143" s="325"/>
      <c r="L143" s="665"/>
      <c r="M143" s="665"/>
      <c r="N143" s="665"/>
      <c r="O143" s="667"/>
      <c r="P143" s="194"/>
      <c r="Q143" s="194"/>
      <c r="R143" s="342" t="s">
        <v>1987</v>
      </c>
      <c r="S143" s="18"/>
      <c r="Y143" s="18"/>
      <c r="Z143" s="18"/>
    </row>
    <row r="144" spans="1:38" ht="14.25">
      <c r="A144" s="666"/>
      <c r="B144" s="671"/>
      <c r="C144" s="601"/>
      <c r="D144" s="602" t="s">
        <v>3853</v>
      </c>
      <c r="E144" s="603" t="s">
        <v>1954</v>
      </c>
      <c r="F144" s="604" t="s">
        <v>3855</v>
      </c>
      <c r="G144" s="605"/>
      <c r="H144" s="606"/>
      <c r="I144" s="606"/>
      <c r="J144" s="666"/>
      <c r="K144" s="607"/>
      <c r="L144" s="666"/>
      <c r="M144" s="666"/>
      <c r="N144" s="666"/>
      <c r="O144" s="668"/>
      <c r="P144" s="194"/>
      <c r="Q144" s="194"/>
      <c r="R144" s="342" t="s">
        <v>1987</v>
      </c>
      <c r="S144" s="18"/>
      <c r="Y144" s="18"/>
      <c r="Z144" s="18"/>
    </row>
    <row r="145" spans="1:34" ht="14.25">
      <c r="A145" s="344"/>
      <c r="B145" s="341"/>
      <c r="C145" s="341"/>
      <c r="D145" s="608"/>
      <c r="E145" s="346"/>
      <c r="F145" s="609"/>
      <c r="G145" s="348"/>
      <c r="H145" s="344"/>
      <c r="I145" s="344"/>
      <c r="J145" s="346"/>
      <c r="K145" s="346"/>
      <c r="L145" s="346"/>
      <c r="M145" s="346"/>
      <c r="N145" s="347"/>
      <c r="O145" s="349"/>
      <c r="P145" s="194"/>
      <c r="Q145" s="194"/>
      <c r="R145" s="342"/>
      <c r="S145" s="18"/>
      <c r="Y145" s="18"/>
      <c r="Z145" s="18"/>
    </row>
    <row r="146" spans="1:34" ht="14.25">
      <c r="A146" s="344"/>
      <c r="B146" s="341"/>
      <c r="C146" s="341"/>
      <c r="D146" s="608"/>
      <c r="E146" s="346"/>
      <c r="F146" s="609"/>
      <c r="G146" s="348"/>
      <c r="H146" s="344"/>
      <c r="I146" s="344"/>
      <c r="J146" s="346"/>
      <c r="K146" s="346"/>
      <c r="L146" s="346"/>
      <c r="M146" s="346"/>
      <c r="N146" s="347"/>
      <c r="O146" s="349"/>
      <c r="P146" s="194"/>
      <c r="Q146" s="194"/>
      <c r="R146" s="342"/>
      <c r="S146" s="18"/>
      <c r="Y146" s="18"/>
      <c r="Z146" s="18"/>
    </row>
    <row r="147" spans="1:34" s="137" customFormat="1" ht="14.25">
      <c r="A147" s="344"/>
      <c r="B147" s="341"/>
      <c r="C147" s="341"/>
      <c r="D147" s="345"/>
      <c r="E147" s="346"/>
      <c r="F147" s="347"/>
      <c r="G147" s="348"/>
      <c r="H147" s="344"/>
      <c r="I147" s="344"/>
      <c r="J147" s="346"/>
      <c r="K147" s="346"/>
      <c r="L147" s="346"/>
      <c r="M147" s="346"/>
      <c r="N147" s="347"/>
      <c r="O147" s="349"/>
      <c r="P147" s="189"/>
      <c r="Q147" s="187"/>
      <c r="R147" s="343"/>
      <c r="S147" s="189"/>
      <c r="T147" s="173"/>
      <c r="U147" s="173"/>
      <c r="V147" s="173"/>
      <c r="W147" s="173"/>
      <c r="X147" s="173"/>
      <c r="Y147" s="173"/>
    </row>
    <row r="148" spans="1:34">
      <c r="A148" s="253"/>
      <c r="B148" s="176"/>
      <c r="C148" s="254"/>
      <c r="D148" s="255"/>
      <c r="E148" s="256"/>
      <c r="F148" s="162"/>
      <c r="G148" s="162"/>
      <c r="H148" s="162"/>
      <c r="I148" s="162"/>
      <c r="J148" s="87"/>
      <c r="K148" s="257"/>
      <c r="L148" s="257"/>
      <c r="M148" s="87"/>
      <c r="N148" s="18"/>
      <c r="O148" s="258"/>
      <c r="P148" s="19"/>
      <c r="Q148" s="18"/>
      <c r="R148" s="87"/>
      <c r="S148" s="18"/>
      <c r="T148" s="18"/>
      <c r="U148" s="18"/>
      <c r="V148" s="18"/>
      <c r="W148" s="18"/>
      <c r="X148" s="18"/>
      <c r="Y148" s="18"/>
    </row>
    <row r="149" spans="1:34" s="137" customFormat="1" ht="15">
      <c r="A149" s="102" t="s">
        <v>266</v>
      </c>
      <c r="B149" s="102"/>
      <c r="C149" s="102"/>
      <c r="D149" s="102"/>
      <c r="E149" s="150"/>
      <c r="F149" s="162"/>
      <c r="G149" s="162"/>
      <c r="H149" s="162"/>
      <c r="I149" s="162"/>
      <c r="J149" s="9"/>
      <c r="K149" s="49"/>
      <c r="L149" s="49"/>
      <c r="M149" s="49"/>
      <c r="N149" s="1"/>
      <c r="O149" s="9"/>
      <c r="P149" s="19"/>
      <c r="Q149" s="18"/>
      <c r="R149" s="87"/>
      <c r="S149" s="303"/>
      <c r="T149" s="233"/>
      <c r="U149" s="233"/>
      <c r="V149" s="173"/>
      <c r="W149" s="173"/>
      <c r="X149" s="173"/>
      <c r="Y149" s="173"/>
    </row>
    <row r="150" spans="1:34" s="137" customFormat="1" ht="38.25">
      <c r="A150" s="84" t="s">
        <v>13</v>
      </c>
      <c r="B150" s="84" t="s">
        <v>213</v>
      </c>
      <c r="C150" s="84"/>
      <c r="D150" s="85" t="s">
        <v>249</v>
      </c>
      <c r="E150" s="84" t="s">
        <v>250</v>
      </c>
      <c r="F150" s="84" t="s">
        <v>251</v>
      </c>
      <c r="G150" s="163" t="s">
        <v>252</v>
      </c>
      <c r="H150" s="84" t="s">
        <v>253</v>
      </c>
      <c r="I150" s="84" t="s">
        <v>254</v>
      </c>
      <c r="J150" s="291" t="s">
        <v>255</v>
      </c>
      <c r="K150" s="291" t="s">
        <v>2638</v>
      </c>
      <c r="L150" s="159" t="s">
        <v>264</v>
      </c>
      <c r="M150" s="84" t="s">
        <v>265</v>
      </c>
      <c r="N150" s="84" t="s">
        <v>258</v>
      </c>
      <c r="O150" s="85" t="s">
        <v>259</v>
      </c>
      <c r="P150" s="19"/>
      <c r="Q150" s="1"/>
      <c r="R150" s="87"/>
      <c r="S150" s="189"/>
      <c r="T150" s="173"/>
      <c r="U150" s="173"/>
      <c r="V150" s="173"/>
      <c r="W150" s="173"/>
      <c r="X150" s="173"/>
      <c r="Y150" s="173"/>
    </row>
    <row r="151" spans="1:34" s="19" customFormat="1" ht="14.25">
      <c r="A151" s="439">
        <v>1</v>
      </c>
      <c r="B151" s="440">
        <v>43644</v>
      </c>
      <c r="C151" s="440"/>
      <c r="D151" s="441" t="s">
        <v>3437</v>
      </c>
      <c r="E151" s="442" t="s">
        <v>260</v>
      </c>
      <c r="F151" s="442">
        <v>39.5</v>
      </c>
      <c r="G151" s="443">
        <v>18</v>
      </c>
      <c r="H151" s="443">
        <v>18</v>
      </c>
      <c r="I151" s="442" t="s">
        <v>3411</v>
      </c>
      <c r="J151" s="444" t="s">
        <v>3460</v>
      </c>
      <c r="K151" s="444">
        <f t="shared" ref="K151:K158" si="76">H151-F151</f>
        <v>-21.5</v>
      </c>
      <c r="L151" s="445">
        <f t="shared" ref="L151:L158" si="77">K151*M151</f>
        <v>-1612.5</v>
      </c>
      <c r="M151" s="444">
        <v>75</v>
      </c>
      <c r="N151" s="227" t="s">
        <v>1804</v>
      </c>
      <c r="O151" s="446">
        <v>43648</v>
      </c>
      <c r="P151" s="188"/>
      <c r="Q151" s="187"/>
      <c r="R151" s="343" t="s">
        <v>1987</v>
      </c>
      <c r="S151" s="18"/>
      <c r="T151" s="18"/>
      <c r="U151" s="18"/>
      <c r="V151" s="18"/>
      <c r="W151" s="18"/>
      <c r="X151" s="18"/>
      <c r="Y151" s="18"/>
      <c r="Z151" s="111"/>
      <c r="AA151" s="111"/>
      <c r="AB151" s="111"/>
      <c r="AC151" s="111"/>
      <c r="AD151" s="111"/>
      <c r="AE151" s="111"/>
      <c r="AF151" s="111"/>
      <c r="AG151" s="111"/>
      <c r="AH151" s="111"/>
    </row>
    <row r="152" spans="1:34" s="19" customFormat="1" ht="14.25">
      <c r="A152" s="408">
        <v>2</v>
      </c>
      <c r="B152" s="351">
        <v>43650</v>
      </c>
      <c r="C152" s="351"/>
      <c r="D152" s="433" t="s">
        <v>3500</v>
      </c>
      <c r="E152" s="352" t="s">
        <v>260</v>
      </c>
      <c r="F152" s="352">
        <v>16</v>
      </c>
      <c r="G152" s="350"/>
      <c r="H152" s="350">
        <v>27</v>
      </c>
      <c r="I152" s="352">
        <v>45</v>
      </c>
      <c r="J152" s="353" t="s">
        <v>3501</v>
      </c>
      <c r="K152" s="353">
        <f t="shared" si="76"/>
        <v>11</v>
      </c>
      <c r="L152" s="453">
        <f t="shared" si="77"/>
        <v>825</v>
      </c>
      <c r="M152" s="353">
        <v>75</v>
      </c>
      <c r="N152" s="424" t="s">
        <v>262</v>
      </c>
      <c r="O152" s="454">
        <v>43650</v>
      </c>
      <c r="P152" s="189"/>
      <c r="Q152" s="187"/>
      <c r="R152" s="343" t="s">
        <v>1988</v>
      </c>
      <c r="S152" s="18"/>
      <c r="T152" s="18"/>
      <c r="U152" s="18"/>
      <c r="V152" s="18"/>
      <c r="W152" s="18"/>
      <c r="X152" s="18"/>
      <c r="Y152" s="18"/>
      <c r="Z152" s="111"/>
      <c r="AA152" s="111"/>
      <c r="AB152" s="111"/>
      <c r="AC152" s="111"/>
      <c r="AD152" s="111"/>
      <c r="AE152" s="111"/>
      <c r="AF152" s="111"/>
      <c r="AG152" s="111"/>
      <c r="AH152" s="111"/>
    </row>
    <row r="153" spans="1:34" s="19" customFormat="1" ht="14.25">
      <c r="A153" s="408">
        <v>3</v>
      </c>
      <c r="B153" s="351">
        <v>43651</v>
      </c>
      <c r="C153" s="351"/>
      <c r="D153" s="433" t="s">
        <v>3503</v>
      </c>
      <c r="E153" s="352" t="s">
        <v>260</v>
      </c>
      <c r="F153" s="352">
        <v>45</v>
      </c>
      <c r="G153" s="350"/>
      <c r="H153" s="350">
        <v>60</v>
      </c>
      <c r="I153" s="352">
        <v>100</v>
      </c>
      <c r="J153" s="353" t="s">
        <v>3504</v>
      </c>
      <c r="K153" s="353">
        <f t="shared" si="76"/>
        <v>15</v>
      </c>
      <c r="L153" s="453">
        <f t="shared" si="77"/>
        <v>1125</v>
      </c>
      <c r="M153" s="353">
        <v>75</v>
      </c>
      <c r="N153" s="424" t="s">
        <v>262</v>
      </c>
      <c r="O153" s="454">
        <v>43651</v>
      </c>
      <c r="P153" s="189"/>
      <c r="Q153" s="187"/>
      <c r="R153" s="343" t="s">
        <v>1987</v>
      </c>
      <c r="S153" s="18"/>
      <c r="T153" s="18"/>
      <c r="U153" s="18"/>
      <c r="V153" s="18"/>
      <c r="W153" s="18"/>
      <c r="X153" s="18"/>
      <c r="Y153" s="18"/>
      <c r="Z153" s="111"/>
      <c r="AA153" s="111"/>
      <c r="AB153" s="111"/>
      <c r="AC153" s="111"/>
      <c r="AD153" s="111"/>
      <c r="AE153" s="111"/>
      <c r="AF153" s="111"/>
      <c r="AG153" s="111"/>
      <c r="AH153" s="111"/>
    </row>
    <row r="154" spans="1:34" s="19" customFormat="1" ht="14.25">
      <c r="A154" s="408">
        <v>4</v>
      </c>
      <c r="B154" s="351">
        <v>43651</v>
      </c>
      <c r="C154" s="351"/>
      <c r="D154" s="433" t="s">
        <v>3503</v>
      </c>
      <c r="E154" s="352" t="s">
        <v>260</v>
      </c>
      <c r="F154" s="352">
        <v>49</v>
      </c>
      <c r="G154" s="350"/>
      <c r="H154" s="350">
        <v>64.5</v>
      </c>
      <c r="I154" s="352">
        <v>100</v>
      </c>
      <c r="J154" s="353" t="s">
        <v>3505</v>
      </c>
      <c r="K154" s="353">
        <f t="shared" si="76"/>
        <v>15.5</v>
      </c>
      <c r="L154" s="453">
        <f t="shared" si="77"/>
        <v>1162.5</v>
      </c>
      <c r="M154" s="353">
        <v>75</v>
      </c>
      <c r="N154" s="424" t="s">
        <v>262</v>
      </c>
      <c r="O154" s="454">
        <v>43651</v>
      </c>
      <c r="P154" s="189"/>
      <c r="Q154" s="187"/>
      <c r="R154" s="343" t="s">
        <v>1987</v>
      </c>
      <c r="S154" s="18"/>
      <c r="T154" s="18"/>
      <c r="U154" s="18"/>
      <c r="V154" s="18"/>
      <c r="W154" s="18"/>
      <c r="X154" s="18"/>
      <c r="Y154" s="18"/>
      <c r="Z154" s="111"/>
      <c r="AA154" s="111"/>
      <c r="AB154" s="111"/>
      <c r="AC154" s="111"/>
      <c r="AD154" s="111"/>
      <c r="AE154" s="111"/>
      <c r="AF154" s="111"/>
      <c r="AG154" s="111"/>
      <c r="AH154" s="111"/>
    </row>
    <row r="155" spans="1:34" s="19" customFormat="1" ht="14.25">
      <c r="A155" s="408">
        <v>5</v>
      </c>
      <c r="B155" s="351">
        <v>43651</v>
      </c>
      <c r="C155" s="351"/>
      <c r="D155" s="433" t="s">
        <v>3503</v>
      </c>
      <c r="E155" s="352" t="s">
        <v>260</v>
      </c>
      <c r="F155" s="352">
        <v>45</v>
      </c>
      <c r="G155" s="350"/>
      <c r="H155" s="350">
        <v>59</v>
      </c>
      <c r="I155" s="352">
        <v>100</v>
      </c>
      <c r="J155" s="353" t="s">
        <v>3506</v>
      </c>
      <c r="K155" s="353">
        <f t="shared" si="76"/>
        <v>14</v>
      </c>
      <c r="L155" s="453">
        <f t="shared" si="77"/>
        <v>1050</v>
      </c>
      <c r="M155" s="353">
        <v>75</v>
      </c>
      <c r="N155" s="424" t="s">
        <v>262</v>
      </c>
      <c r="O155" s="454">
        <v>43651</v>
      </c>
      <c r="P155" s="189"/>
      <c r="Q155" s="187"/>
      <c r="R155" s="343" t="s">
        <v>1987</v>
      </c>
      <c r="S155" s="18"/>
      <c r="T155" s="18"/>
      <c r="U155" s="18"/>
      <c r="V155" s="18"/>
      <c r="W155" s="18"/>
      <c r="X155" s="18"/>
      <c r="Y155" s="18"/>
      <c r="Z155" s="111"/>
      <c r="AA155" s="111"/>
      <c r="AB155" s="111"/>
      <c r="AC155" s="111"/>
      <c r="AD155" s="111"/>
      <c r="AE155" s="111"/>
      <c r="AF155" s="111"/>
      <c r="AG155" s="111"/>
      <c r="AH155" s="111"/>
    </row>
    <row r="156" spans="1:34" s="19" customFormat="1" ht="14.25">
      <c r="A156" s="500">
        <v>6</v>
      </c>
      <c r="B156" s="473">
        <v>43654</v>
      </c>
      <c r="C156" s="473"/>
      <c r="D156" s="501" t="s">
        <v>3531</v>
      </c>
      <c r="E156" s="474" t="s">
        <v>260</v>
      </c>
      <c r="F156" s="474">
        <v>29.31</v>
      </c>
      <c r="G156" s="475"/>
      <c r="H156" s="475">
        <v>12</v>
      </c>
      <c r="I156" s="474" t="s">
        <v>3532</v>
      </c>
      <c r="J156" s="476" t="s">
        <v>3535</v>
      </c>
      <c r="K156" s="476">
        <f t="shared" si="76"/>
        <v>-17.309999999999999</v>
      </c>
      <c r="L156" s="502">
        <f t="shared" si="77"/>
        <v>-1298.25</v>
      </c>
      <c r="M156" s="476">
        <v>75</v>
      </c>
      <c r="N156" s="478" t="s">
        <v>1804</v>
      </c>
      <c r="O156" s="503">
        <v>43654</v>
      </c>
      <c r="P156" s="189"/>
      <c r="Q156" s="187"/>
      <c r="R156" s="343" t="s">
        <v>1987</v>
      </c>
      <c r="S156" s="18"/>
      <c r="T156" s="18"/>
      <c r="U156" s="18"/>
      <c r="V156" s="18"/>
      <c r="W156" s="18"/>
      <c r="X156" s="18"/>
      <c r="Y156" s="18"/>
      <c r="Z156" s="111"/>
      <c r="AA156" s="111"/>
      <c r="AB156" s="111"/>
      <c r="AC156" s="111"/>
      <c r="AD156" s="111"/>
      <c r="AE156" s="111"/>
      <c r="AF156" s="111"/>
      <c r="AG156" s="111"/>
      <c r="AH156" s="111"/>
    </row>
    <row r="157" spans="1:34" s="19" customFormat="1" ht="14.25">
      <c r="A157" s="408">
        <v>7</v>
      </c>
      <c r="B157" s="351">
        <v>43655</v>
      </c>
      <c r="C157" s="351"/>
      <c r="D157" s="433" t="s">
        <v>3546</v>
      </c>
      <c r="E157" s="352" t="s">
        <v>260</v>
      </c>
      <c r="F157" s="352">
        <v>42.5</v>
      </c>
      <c r="G157" s="350">
        <v>18</v>
      </c>
      <c r="H157" s="350">
        <v>55.5</v>
      </c>
      <c r="I157" s="352" t="s">
        <v>3547</v>
      </c>
      <c r="J157" s="353" t="s">
        <v>3557</v>
      </c>
      <c r="K157" s="353">
        <f t="shared" si="76"/>
        <v>13</v>
      </c>
      <c r="L157" s="453">
        <f t="shared" si="77"/>
        <v>975</v>
      </c>
      <c r="M157" s="353">
        <v>75</v>
      </c>
      <c r="N157" s="424" t="s">
        <v>262</v>
      </c>
      <c r="O157" s="507">
        <v>43655</v>
      </c>
      <c r="P157" s="189"/>
      <c r="Q157" s="187"/>
      <c r="R157" s="343" t="s">
        <v>1987</v>
      </c>
      <c r="S157" s="18"/>
      <c r="T157" s="18"/>
      <c r="U157" s="18"/>
      <c r="V157" s="18"/>
      <c r="W157" s="18"/>
      <c r="X157" s="18"/>
      <c r="Y157" s="18"/>
      <c r="Z157" s="111"/>
      <c r="AA157" s="111"/>
      <c r="AB157" s="111"/>
      <c r="AC157" s="111"/>
      <c r="AD157" s="111"/>
      <c r="AE157" s="111"/>
      <c r="AF157" s="111"/>
      <c r="AG157" s="111"/>
      <c r="AH157" s="111"/>
    </row>
    <row r="158" spans="1:34" s="19" customFormat="1" ht="14.25">
      <c r="A158" s="439">
        <v>8</v>
      </c>
      <c r="B158" s="440">
        <v>43655</v>
      </c>
      <c r="C158" s="440"/>
      <c r="D158" s="441" t="s">
        <v>3552</v>
      </c>
      <c r="E158" s="442" t="s">
        <v>260</v>
      </c>
      <c r="F158" s="442">
        <v>3.25</v>
      </c>
      <c r="G158" s="443">
        <v>1.8</v>
      </c>
      <c r="H158" s="443">
        <v>1.9</v>
      </c>
      <c r="I158" s="442" t="s">
        <v>3553</v>
      </c>
      <c r="J158" s="476" t="s">
        <v>3560</v>
      </c>
      <c r="K158" s="444">
        <f t="shared" si="76"/>
        <v>-1.35</v>
      </c>
      <c r="L158" s="445">
        <f t="shared" si="77"/>
        <v>-2970</v>
      </c>
      <c r="M158" s="444">
        <v>2200</v>
      </c>
      <c r="N158" s="478" t="s">
        <v>1804</v>
      </c>
      <c r="O158" s="508">
        <v>43655</v>
      </c>
      <c r="P158" s="189"/>
      <c r="Q158" s="187"/>
      <c r="R158" s="343" t="s">
        <v>1987</v>
      </c>
      <c r="S158" s="18"/>
      <c r="T158" s="18"/>
      <c r="U158" s="18"/>
      <c r="V158" s="18"/>
      <c r="W158" s="18"/>
      <c r="X158" s="18"/>
      <c r="Y158" s="18"/>
      <c r="Z158" s="111"/>
      <c r="AA158" s="111"/>
      <c r="AB158" s="111"/>
      <c r="AC158" s="111"/>
      <c r="AD158" s="111"/>
      <c r="AE158" s="111"/>
      <c r="AF158" s="111"/>
      <c r="AG158" s="111"/>
      <c r="AH158" s="111"/>
    </row>
    <row r="159" spans="1:34" s="19" customFormat="1" ht="14.25">
      <c r="A159" s="408">
        <v>9</v>
      </c>
      <c r="B159" s="351">
        <v>43655</v>
      </c>
      <c r="C159" s="351"/>
      <c r="D159" s="433" t="s">
        <v>3546</v>
      </c>
      <c r="E159" s="352" t="s">
        <v>260</v>
      </c>
      <c r="F159" s="352">
        <v>38.5</v>
      </c>
      <c r="G159" s="350">
        <v>13</v>
      </c>
      <c r="H159" s="350">
        <v>49</v>
      </c>
      <c r="I159" s="352" t="s">
        <v>3547</v>
      </c>
      <c r="J159" s="353" t="s">
        <v>3559</v>
      </c>
      <c r="K159" s="353">
        <f t="shared" ref="K159" si="78">H159-F159</f>
        <v>10.5</v>
      </c>
      <c r="L159" s="453">
        <f t="shared" ref="L159" si="79">K159*M159</f>
        <v>787.5</v>
      </c>
      <c r="M159" s="353">
        <v>75</v>
      </c>
      <c r="N159" s="424" t="s">
        <v>262</v>
      </c>
      <c r="O159" s="507">
        <v>43655</v>
      </c>
      <c r="P159" s="189"/>
      <c r="Q159" s="187"/>
      <c r="R159" s="343" t="s">
        <v>1987</v>
      </c>
      <c r="S159" s="18"/>
      <c r="T159" s="18"/>
      <c r="U159" s="18"/>
      <c r="V159" s="18"/>
      <c r="W159" s="18"/>
      <c r="X159" s="18"/>
      <c r="Y159" s="18"/>
      <c r="Z159" s="111"/>
      <c r="AA159" s="111"/>
      <c r="AB159" s="111"/>
      <c r="AC159" s="111"/>
      <c r="AD159" s="111"/>
      <c r="AE159" s="111"/>
      <c r="AF159" s="111"/>
      <c r="AG159" s="111"/>
      <c r="AH159" s="111"/>
    </row>
    <row r="160" spans="1:34" s="19" customFormat="1" ht="14.25">
      <c r="A160" s="408">
        <v>10</v>
      </c>
      <c r="B160" s="351">
        <v>43655</v>
      </c>
      <c r="C160" s="351"/>
      <c r="D160" s="433" t="s">
        <v>3546</v>
      </c>
      <c r="E160" s="352" t="s">
        <v>260</v>
      </c>
      <c r="F160" s="352">
        <v>31.5</v>
      </c>
      <c r="G160" s="350">
        <v>10</v>
      </c>
      <c r="H160" s="350">
        <v>48</v>
      </c>
      <c r="I160" s="352">
        <v>70</v>
      </c>
      <c r="J160" s="353" t="s">
        <v>3561</v>
      </c>
      <c r="K160" s="353">
        <f t="shared" ref="K160" si="80">H160-F160</f>
        <v>16.5</v>
      </c>
      <c r="L160" s="453">
        <f t="shared" ref="L160" si="81">K160*M160</f>
        <v>1237.5</v>
      </c>
      <c r="M160" s="353">
        <v>75</v>
      </c>
      <c r="N160" s="424" t="s">
        <v>262</v>
      </c>
      <c r="O160" s="507">
        <v>43655</v>
      </c>
      <c r="P160" s="189"/>
      <c r="Q160" s="187"/>
      <c r="R160" s="343" t="s">
        <v>1987</v>
      </c>
      <c r="S160" s="18"/>
      <c r="T160" s="18"/>
      <c r="U160" s="18"/>
      <c r="V160" s="18"/>
      <c r="W160" s="18"/>
      <c r="X160" s="18"/>
      <c r="Y160" s="18"/>
      <c r="Z160" s="111"/>
      <c r="AA160" s="111"/>
      <c r="AB160" s="111"/>
      <c r="AC160" s="111"/>
      <c r="AD160" s="111"/>
      <c r="AE160" s="111"/>
      <c r="AF160" s="111"/>
      <c r="AG160" s="111"/>
      <c r="AH160" s="111"/>
    </row>
    <row r="161" spans="1:34" s="19" customFormat="1" ht="14.25">
      <c r="A161" s="500">
        <v>11</v>
      </c>
      <c r="B161" s="473">
        <v>43656</v>
      </c>
      <c r="C161" s="473"/>
      <c r="D161" s="501" t="s">
        <v>3572</v>
      </c>
      <c r="E161" s="474" t="s">
        <v>260</v>
      </c>
      <c r="F161" s="474" t="s">
        <v>3573</v>
      </c>
      <c r="G161" s="475">
        <v>37</v>
      </c>
      <c r="H161" s="475">
        <v>37</v>
      </c>
      <c r="I161" s="474">
        <v>100</v>
      </c>
      <c r="J161" s="476" t="s">
        <v>3574</v>
      </c>
      <c r="K161" s="476">
        <f t="shared" ref="K161:K168" si="82">H161-F161</f>
        <v>-24</v>
      </c>
      <c r="L161" s="502">
        <f t="shared" ref="L161:L168" si="83">K161*M161</f>
        <v>-1800</v>
      </c>
      <c r="M161" s="476">
        <v>75</v>
      </c>
      <c r="N161" s="478" t="s">
        <v>1804</v>
      </c>
      <c r="O161" s="509">
        <v>43656</v>
      </c>
      <c r="P161" s="189"/>
      <c r="Q161" s="187"/>
      <c r="R161" s="343" t="s">
        <v>1987</v>
      </c>
      <c r="S161" s="18"/>
      <c r="T161" s="18"/>
      <c r="U161" s="18"/>
      <c r="V161" s="18"/>
      <c r="W161" s="18"/>
      <c r="X161" s="18"/>
      <c r="Y161" s="18"/>
      <c r="Z161" s="111"/>
      <c r="AA161" s="111"/>
      <c r="AB161" s="111"/>
      <c r="AC161" s="111"/>
      <c r="AD161" s="111"/>
      <c r="AE161" s="111"/>
      <c r="AF161" s="111"/>
      <c r="AG161" s="111"/>
      <c r="AH161" s="111"/>
    </row>
    <row r="162" spans="1:34" s="19" customFormat="1" ht="14.25">
      <c r="A162" s="408">
        <v>12</v>
      </c>
      <c r="B162" s="351">
        <v>43658</v>
      </c>
      <c r="C162" s="351"/>
      <c r="D162" s="433" t="s">
        <v>3606</v>
      </c>
      <c r="E162" s="352" t="s">
        <v>260</v>
      </c>
      <c r="F162" s="352">
        <v>31.5</v>
      </c>
      <c r="G162" s="350">
        <v>15</v>
      </c>
      <c r="H162" s="350">
        <v>41</v>
      </c>
      <c r="I162" s="352" t="s">
        <v>3607</v>
      </c>
      <c r="J162" s="353" t="s">
        <v>3612</v>
      </c>
      <c r="K162" s="505">
        <f t="shared" si="82"/>
        <v>9.5</v>
      </c>
      <c r="L162" s="515">
        <f t="shared" si="83"/>
        <v>712.5</v>
      </c>
      <c r="M162" s="505">
        <v>75</v>
      </c>
      <c r="N162" s="424" t="s">
        <v>262</v>
      </c>
      <c r="O162" s="507">
        <v>43658</v>
      </c>
      <c r="P162" s="189"/>
      <c r="Q162" s="187"/>
      <c r="R162" s="343" t="s">
        <v>1987</v>
      </c>
      <c r="S162" s="18"/>
      <c r="T162" s="18"/>
      <c r="U162" s="18"/>
      <c r="V162" s="18"/>
      <c r="W162" s="18"/>
      <c r="X162" s="18"/>
      <c r="Y162" s="18"/>
      <c r="Z162" s="111"/>
      <c r="AA162" s="111"/>
      <c r="AB162" s="111"/>
      <c r="AC162" s="111"/>
      <c r="AD162" s="111"/>
      <c r="AE162" s="111"/>
      <c r="AF162" s="111"/>
      <c r="AG162" s="111"/>
      <c r="AH162" s="111"/>
    </row>
    <row r="163" spans="1:34" s="19" customFormat="1" ht="14.25">
      <c r="A163" s="439">
        <v>13</v>
      </c>
      <c r="B163" s="440">
        <v>43662</v>
      </c>
      <c r="C163" s="440"/>
      <c r="D163" s="441" t="s">
        <v>3696</v>
      </c>
      <c r="E163" s="442" t="s">
        <v>260</v>
      </c>
      <c r="F163" s="442">
        <v>30.5</v>
      </c>
      <c r="G163" s="443">
        <v>17</v>
      </c>
      <c r="H163" s="443">
        <v>20</v>
      </c>
      <c r="I163" s="442" t="s">
        <v>3607</v>
      </c>
      <c r="J163" s="476" t="s">
        <v>3698</v>
      </c>
      <c r="K163" s="444">
        <f t="shared" si="82"/>
        <v>-10.5</v>
      </c>
      <c r="L163" s="502">
        <f t="shared" si="83"/>
        <v>-787.5</v>
      </c>
      <c r="M163" s="476">
        <v>75</v>
      </c>
      <c r="N163" s="478" t="s">
        <v>1804</v>
      </c>
      <c r="O163" s="508">
        <v>43662</v>
      </c>
      <c r="P163" s="189"/>
      <c r="Q163" s="187"/>
      <c r="R163" s="343" t="s">
        <v>1987</v>
      </c>
      <c r="S163" s="18"/>
      <c r="T163" s="18"/>
      <c r="U163" s="18"/>
      <c r="V163" s="18"/>
      <c r="W163" s="18"/>
      <c r="X163" s="18"/>
      <c r="Y163" s="18"/>
      <c r="Z163" s="111"/>
      <c r="AA163" s="111"/>
      <c r="AB163" s="111"/>
      <c r="AC163" s="111"/>
      <c r="AD163" s="111"/>
      <c r="AE163" s="111"/>
      <c r="AF163" s="111"/>
      <c r="AG163" s="111"/>
      <c r="AH163" s="111"/>
    </row>
    <row r="164" spans="1:34" s="19" customFormat="1" ht="14.25">
      <c r="A164" s="408">
        <v>14</v>
      </c>
      <c r="B164" s="351">
        <v>43663</v>
      </c>
      <c r="C164" s="351"/>
      <c r="D164" s="433" t="s">
        <v>3714</v>
      </c>
      <c r="E164" s="352" t="s">
        <v>260</v>
      </c>
      <c r="F164" s="352">
        <v>82.5</v>
      </c>
      <c r="G164" s="350"/>
      <c r="H164" s="350">
        <v>122.5</v>
      </c>
      <c r="I164" s="352">
        <v>200</v>
      </c>
      <c r="J164" s="353" t="s">
        <v>283</v>
      </c>
      <c r="K164" s="353">
        <f t="shared" si="82"/>
        <v>40</v>
      </c>
      <c r="L164" s="453">
        <f t="shared" si="83"/>
        <v>800</v>
      </c>
      <c r="M164" s="353">
        <v>20</v>
      </c>
      <c r="N164" s="424" t="s">
        <v>262</v>
      </c>
      <c r="O164" s="507">
        <v>43663</v>
      </c>
      <c r="P164" s="189"/>
      <c r="Q164" s="187"/>
      <c r="R164" s="343" t="s">
        <v>1988</v>
      </c>
      <c r="S164" s="18"/>
      <c r="T164" s="18"/>
      <c r="U164" s="18"/>
      <c r="V164" s="18"/>
      <c r="W164" s="18"/>
      <c r="X164" s="18"/>
      <c r="Y164" s="18"/>
      <c r="Z164" s="111"/>
      <c r="AA164" s="111"/>
      <c r="AB164" s="111"/>
      <c r="AC164" s="111"/>
      <c r="AD164" s="111"/>
      <c r="AE164" s="111"/>
      <c r="AF164" s="111"/>
      <c r="AG164" s="111"/>
      <c r="AH164" s="111"/>
    </row>
    <row r="165" spans="1:34" s="19" customFormat="1" ht="14.25">
      <c r="A165" s="439">
        <v>15</v>
      </c>
      <c r="B165" s="440">
        <v>43664</v>
      </c>
      <c r="C165" s="440"/>
      <c r="D165" s="441" t="s">
        <v>3734</v>
      </c>
      <c r="E165" s="442" t="s">
        <v>260</v>
      </c>
      <c r="F165" s="442">
        <v>29</v>
      </c>
      <c r="G165" s="443">
        <v>10</v>
      </c>
      <c r="H165" s="443">
        <v>8.5</v>
      </c>
      <c r="I165" s="442">
        <v>60</v>
      </c>
      <c r="J165" s="476" t="s">
        <v>3777</v>
      </c>
      <c r="K165" s="444">
        <f t="shared" si="82"/>
        <v>-20.5</v>
      </c>
      <c r="L165" s="502">
        <f t="shared" si="83"/>
        <v>-5125</v>
      </c>
      <c r="M165" s="476">
        <v>250</v>
      </c>
      <c r="N165" s="478" t="s">
        <v>1804</v>
      </c>
      <c r="O165" s="446">
        <v>43668</v>
      </c>
      <c r="P165" s="189"/>
      <c r="Q165" s="187"/>
      <c r="R165" s="343" t="s">
        <v>1987</v>
      </c>
      <c r="S165" s="18"/>
      <c r="T165" s="18"/>
      <c r="U165" s="18"/>
      <c r="V165" s="18"/>
      <c r="W165" s="18"/>
      <c r="X165" s="18"/>
      <c r="Y165" s="18"/>
      <c r="Z165" s="111"/>
      <c r="AA165" s="111"/>
      <c r="AB165" s="111"/>
      <c r="AC165" s="111"/>
      <c r="AD165" s="111"/>
      <c r="AE165" s="111"/>
      <c r="AF165" s="111"/>
      <c r="AG165" s="111"/>
      <c r="AH165" s="111"/>
    </row>
    <row r="166" spans="1:34" s="19" customFormat="1" ht="14.25">
      <c r="A166" s="408">
        <v>16</v>
      </c>
      <c r="B166" s="351">
        <v>43664</v>
      </c>
      <c r="C166" s="351"/>
      <c r="D166" s="433" t="s">
        <v>3735</v>
      </c>
      <c r="E166" s="352" t="s">
        <v>260</v>
      </c>
      <c r="F166" s="352">
        <v>37.5</v>
      </c>
      <c r="G166" s="350">
        <v>80</v>
      </c>
      <c r="H166" s="350">
        <v>55</v>
      </c>
      <c r="I166" s="352"/>
      <c r="J166" s="353" t="s">
        <v>3736</v>
      </c>
      <c r="K166" s="505">
        <f t="shared" si="82"/>
        <v>17.5</v>
      </c>
      <c r="L166" s="515">
        <f t="shared" si="83"/>
        <v>1312.5</v>
      </c>
      <c r="M166" s="505">
        <v>75</v>
      </c>
      <c r="N166" s="424" t="s">
        <v>262</v>
      </c>
      <c r="O166" s="507">
        <v>43664</v>
      </c>
      <c r="P166" s="189"/>
      <c r="Q166" s="187"/>
      <c r="R166" s="343" t="s">
        <v>1988</v>
      </c>
      <c r="S166" s="18"/>
      <c r="T166" s="18"/>
      <c r="U166" s="18"/>
      <c r="V166" s="18"/>
      <c r="W166" s="18"/>
      <c r="X166" s="18"/>
      <c r="Y166" s="18"/>
      <c r="Z166" s="111"/>
      <c r="AA166" s="111"/>
      <c r="AB166" s="111"/>
      <c r="AC166" s="111"/>
      <c r="AD166" s="111"/>
      <c r="AE166" s="111"/>
      <c r="AF166" s="111"/>
      <c r="AG166" s="111"/>
      <c r="AH166" s="111"/>
    </row>
    <row r="167" spans="1:34" s="19" customFormat="1" ht="14.25">
      <c r="A167" s="408">
        <v>17</v>
      </c>
      <c r="B167" s="351">
        <v>43664</v>
      </c>
      <c r="C167" s="351"/>
      <c r="D167" s="433" t="s">
        <v>3739</v>
      </c>
      <c r="E167" s="352" t="s">
        <v>260</v>
      </c>
      <c r="F167" s="352">
        <v>3.55</v>
      </c>
      <c r="G167" s="350"/>
      <c r="H167" s="350">
        <v>5.05</v>
      </c>
      <c r="I167" s="510" t="s">
        <v>3740</v>
      </c>
      <c r="J167" s="353" t="s">
        <v>3741</v>
      </c>
      <c r="K167" s="505">
        <f t="shared" si="82"/>
        <v>1.5</v>
      </c>
      <c r="L167" s="515">
        <f t="shared" si="83"/>
        <v>1875</v>
      </c>
      <c r="M167" s="505">
        <v>1250</v>
      </c>
      <c r="N167" s="424" t="s">
        <v>262</v>
      </c>
      <c r="O167" s="507">
        <v>43664</v>
      </c>
      <c r="P167" s="189"/>
      <c r="Q167" s="187"/>
      <c r="R167" s="343" t="s">
        <v>1987</v>
      </c>
      <c r="S167" s="18"/>
      <c r="T167" s="18"/>
      <c r="U167" s="18"/>
      <c r="V167" s="18"/>
      <c r="W167" s="18"/>
      <c r="X167" s="18"/>
      <c r="Y167" s="18"/>
      <c r="Z167" s="111"/>
      <c r="AA167" s="111"/>
      <c r="AB167" s="111"/>
      <c r="AC167" s="111"/>
      <c r="AD167" s="111"/>
      <c r="AE167" s="111"/>
      <c r="AF167" s="111"/>
      <c r="AG167" s="111"/>
      <c r="AH167" s="111"/>
    </row>
    <row r="168" spans="1:34" s="19" customFormat="1" ht="14.25">
      <c r="A168" s="439">
        <v>18</v>
      </c>
      <c r="B168" s="440">
        <v>43665</v>
      </c>
      <c r="C168" s="440"/>
      <c r="D168" s="441" t="s">
        <v>3759</v>
      </c>
      <c r="E168" s="442" t="s">
        <v>260</v>
      </c>
      <c r="F168" s="442">
        <v>100</v>
      </c>
      <c r="G168" s="443"/>
      <c r="H168" s="443">
        <v>0</v>
      </c>
      <c r="I168" s="442">
        <v>250</v>
      </c>
      <c r="J168" s="476" t="s">
        <v>3880</v>
      </c>
      <c r="K168" s="444">
        <f t="shared" si="82"/>
        <v>-100</v>
      </c>
      <c r="L168" s="502">
        <f t="shared" si="83"/>
        <v>-2000</v>
      </c>
      <c r="M168" s="476">
        <v>20</v>
      </c>
      <c r="N168" s="478" t="s">
        <v>1804</v>
      </c>
      <c r="O168" s="446">
        <v>43671</v>
      </c>
      <c r="P168" s="189"/>
      <c r="Q168" s="187"/>
      <c r="R168" s="343" t="s">
        <v>1987</v>
      </c>
      <c r="S168" s="18"/>
      <c r="T168" s="18"/>
      <c r="U168" s="18"/>
      <c r="V168" s="18"/>
      <c r="W168" s="18"/>
      <c r="X168" s="18"/>
      <c r="Y168" s="18"/>
      <c r="Z168" s="111"/>
      <c r="AA168" s="111"/>
      <c r="AB168" s="111"/>
      <c r="AC168" s="111"/>
      <c r="AD168" s="111"/>
      <c r="AE168" s="111"/>
      <c r="AF168" s="111"/>
      <c r="AG168" s="111"/>
      <c r="AH168" s="111"/>
    </row>
    <row r="169" spans="1:34" s="19" customFormat="1" ht="14.25">
      <c r="A169" s="408">
        <v>19</v>
      </c>
      <c r="B169" s="351">
        <v>43668</v>
      </c>
      <c r="C169" s="351"/>
      <c r="D169" s="433" t="s">
        <v>3787</v>
      </c>
      <c r="E169" s="352" t="s">
        <v>260</v>
      </c>
      <c r="F169" s="352">
        <v>2.1</v>
      </c>
      <c r="G169" s="350"/>
      <c r="H169" s="350">
        <v>3.8</v>
      </c>
      <c r="I169" s="352">
        <v>7</v>
      </c>
      <c r="J169" s="353" t="s">
        <v>3788</v>
      </c>
      <c r="K169" s="505">
        <f>H169-F169</f>
        <v>1.6999999999999997</v>
      </c>
      <c r="L169" s="515">
        <f>K169*M169</f>
        <v>3739.9999999999995</v>
      </c>
      <c r="M169" s="505">
        <v>2200</v>
      </c>
      <c r="N169" s="424" t="s">
        <v>262</v>
      </c>
      <c r="O169" s="507">
        <v>43668</v>
      </c>
      <c r="P169" s="189"/>
      <c r="Q169" s="187"/>
      <c r="R169" s="343" t="s">
        <v>1988</v>
      </c>
      <c r="S169" s="18"/>
      <c r="T169" s="18"/>
      <c r="U169" s="18"/>
      <c r="V169" s="18"/>
      <c r="W169" s="18"/>
      <c r="X169" s="18"/>
      <c r="Y169" s="18"/>
      <c r="Z169" s="111"/>
      <c r="AA169" s="111"/>
      <c r="AB169" s="111"/>
      <c r="AC169" s="111"/>
      <c r="AD169" s="111"/>
      <c r="AE169" s="111"/>
      <c r="AF169" s="111"/>
      <c r="AG169" s="111"/>
      <c r="AH169" s="111"/>
    </row>
    <row r="170" spans="1:34" s="19" customFormat="1" ht="14.25">
      <c r="A170" s="408">
        <v>20</v>
      </c>
      <c r="B170" s="351">
        <v>43669</v>
      </c>
      <c r="C170" s="351"/>
      <c r="D170" s="433" t="s">
        <v>3837</v>
      </c>
      <c r="E170" s="352" t="s">
        <v>260</v>
      </c>
      <c r="F170" s="352">
        <v>1.25</v>
      </c>
      <c r="G170" s="350"/>
      <c r="H170" s="350">
        <v>2.9</v>
      </c>
      <c r="I170" s="352">
        <v>5</v>
      </c>
      <c r="J170" s="353" t="s">
        <v>3842</v>
      </c>
      <c r="K170" s="505">
        <f>H170-F170</f>
        <v>1.65</v>
      </c>
      <c r="L170" s="515">
        <f>K170*M170</f>
        <v>5775</v>
      </c>
      <c r="M170" s="505">
        <v>3500</v>
      </c>
      <c r="N170" s="424" t="s">
        <v>262</v>
      </c>
      <c r="O170" s="454">
        <v>43670</v>
      </c>
      <c r="P170" s="189"/>
      <c r="Q170" s="187"/>
      <c r="R170" s="343" t="s">
        <v>1988</v>
      </c>
      <c r="S170" s="18"/>
      <c r="T170" s="18"/>
      <c r="U170" s="18"/>
      <c r="V170" s="18"/>
      <c r="W170" s="18"/>
      <c r="X170" s="18"/>
      <c r="Y170" s="18"/>
      <c r="Z170" s="111"/>
      <c r="AA170" s="111"/>
      <c r="AB170" s="111"/>
      <c r="AC170" s="111"/>
      <c r="AD170" s="111"/>
      <c r="AE170" s="111"/>
      <c r="AF170" s="111"/>
      <c r="AG170" s="111"/>
      <c r="AH170" s="111"/>
    </row>
    <row r="171" spans="1:34" s="19" customFormat="1" ht="14.25">
      <c r="A171" s="439">
        <v>21</v>
      </c>
      <c r="B171" s="440">
        <v>43669</v>
      </c>
      <c r="C171" s="440"/>
      <c r="D171" s="441" t="s">
        <v>3838</v>
      </c>
      <c r="E171" s="442" t="s">
        <v>260</v>
      </c>
      <c r="F171" s="442">
        <v>2.25</v>
      </c>
      <c r="G171" s="443">
        <v>0.5</v>
      </c>
      <c r="H171" s="443">
        <v>0.5</v>
      </c>
      <c r="I171" s="442">
        <v>6</v>
      </c>
      <c r="J171" s="476" t="s">
        <v>3841</v>
      </c>
      <c r="K171" s="444">
        <f t="shared" ref="K171" si="84">H171-F171</f>
        <v>-1.75</v>
      </c>
      <c r="L171" s="502">
        <f t="shared" ref="L171" si="85">K171*M171</f>
        <v>-5250</v>
      </c>
      <c r="M171" s="476">
        <v>3000</v>
      </c>
      <c r="N171" s="478" t="s">
        <v>1804</v>
      </c>
      <c r="O171" s="446">
        <v>43670</v>
      </c>
      <c r="P171" s="189"/>
      <c r="Q171" s="187"/>
      <c r="R171" s="343" t="s">
        <v>1988</v>
      </c>
      <c r="S171" s="18"/>
      <c r="T171" s="18"/>
      <c r="U171" s="18"/>
      <c r="V171" s="18"/>
      <c r="W171" s="18"/>
      <c r="X171" s="18"/>
      <c r="Y171" s="18"/>
      <c r="Z171" s="111"/>
      <c r="AA171" s="111"/>
      <c r="AB171" s="111"/>
      <c r="AC171" s="111"/>
      <c r="AD171" s="111"/>
      <c r="AE171" s="111"/>
      <c r="AF171" s="111"/>
      <c r="AG171" s="111"/>
      <c r="AH171" s="111"/>
    </row>
    <row r="172" spans="1:34" s="19" customFormat="1" ht="14.25">
      <c r="A172" s="408">
        <v>22</v>
      </c>
      <c r="B172" s="351">
        <v>43670</v>
      </c>
      <c r="C172" s="351"/>
      <c r="D172" s="433" t="s">
        <v>3851</v>
      </c>
      <c r="E172" s="352" t="s">
        <v>260</v>
      </c>
      <c r="F172" s="352">
        <v>26</v>
      </c>
      <c r="G172" s="350"/>
      <c r="H172" s="350">
        <v>36.5</v>
      </c>
      <c r="I172" s="352">
        <v>70</v>
      </c>
      <c r="J172" s="353" t="s">
        <v>3361</v>
      </c>
      <c r="K172" s="505">
        <f>H172-F172</f>
        <v>10.5</v>
      </c>
      <c r="L172" s="515">
        <f>K172*M172</f>
        <v>787.5</v>
      </c>
      <c r="M172" s="505">
        <v>75</v>
      </c>
      <c r="N172" s="424" t="s">
        <v>262</v>
      </c>
      <c r="O172" s="454">
        <v>43671</v>
      </c>
      <c r="P172" s="189"/>
      <c r="Q172" s="187"/>
      <c r="R172" s="343" t="s">
        <v>1988</v>
      </c>
      <c r="S172" s="18"/>
      <c r="T172" s="18"/>
      <c r="U172" s="18"/>
      <c r="V172" s="18"/>
      <c r="W172" s="18"/>
      <c r="X172" s="18"/>
      <c r="Y172" s="18"/>
      <c r="Z172" s="111"/>
      <c r="AA172" s="111"/>
      <c r="AB172" s="111"/>
      <c r="AC172" s="111"/>
      <c r="AD172" s="111"/>
      <c r="AE172" s="111"/>
      <c r="AF172" s="111"/>
      <c r="AG172" s="111"/>
      <c r="AH172" s="111"/>
    </row>
    <row r="173" spans="1:34" s="19" customFormat="1" ht="14.25">
      <c r="A173" s="618">
        <v>23</v>
      </c>
      <c r="B173" s="612">
        <v>43671</v>
      </c>
      <c r="C173" s="612"/>
      <c r="D173" s="619" t="s">
        <v>3887</v>
      </c>
      <c r="E173" s="614" t="s">
        <v>260</v>
      </c>
      <c r="F173" s="614">
        <v>35</v>
      </c>
      <c r="G173" s="611"/>
      <c r="H173" s="611">
        <v>49</v>
      </c>
      <c r="I173" s="614" t="s">
        <v>3532</v>
      </c>
      <c r="J173" s="505" t="s">
        <v>3884</v>
      </c>
      <c r="K173" s="505">
        <f>H173-F173</f>
        <v>14</v>
      </c>
      <c r="L173" s="515">
        <f>K173*M173</f>
        <v>1050</v>
      </c>
      <c r="M173" s="505">
        <v>75</v>
      </c>
      <c r="N173" s="531" t="s">
        <v>262</v>
      </c>
      <c r="O173" s="620">
        <v>43671</v>
      </c>
      <c r="P173" s="189"/>
      <c r="Q173" s="187"/>
      <c r="R173" s="343"/>
      <c r="S173" s="18"/>
      <c r="T173" s="18"/>
      <c r="U173" s="18"/>
      <c r="V173" s="18"/>
      <c r="W173" s="18"/>
      <c r="X173" s="18"/>
      <c r="Y173" s="18"/>
      <c r="Z173" s="111"/>
      <c r="AA173" s="111"/>
      <c r="AB173" s="111"/>
      <c r="AC173" s="111"/>
      <c r="AD173" s="111"/>
      <c r="AE173" s="111"/>
      <c r="AF173" s="111"/>
      <c r="AG173" s="111"/>
      <c r="AH173" s="111"/>
    </row>
    <row r="174" spans="1:34" s="19" customFormat="1" ht="14.25">
      <c r="A174" s="621">
        <v>24</v>
      </c>
      <c r="B174" s="622">
        <v>43671</v>
      </c>
      <c r="C174" s="622"/>
      <c r="D174" s="627" t="s">
        <v>3887</v>
      </c>
      <c r="E174" s="623" t="s">
        <v>260</v>
      </c>
      <c r="F174" s="623" t="s">
        <v>3891</v>
      </c>
      <c r="G174" s="624"/>
      <c r="H174" s="624"/>
      <c r="I174" s="623" t="s">
        <v>3532</v>
      </c>
      <c r="J174" s="263"/>
      <c r="K174" s="263"/>
      <c r="L174" s="625"/>
      <c r="M174" s="263"/>
      <c r="N174" s="621"/>
      <c r="O174" s="626"/>
      <c r="P174" s="189"/>
      <c r="Q174" s="187"/>
      <c r="R174" s="343"/>
      <c r="S174" s="18"/>
      <c r="T174" s="18"/>
      <c r="U174" s="18"/>
      <c r="V174" s="18"/>
      <c r="W174" s="18"/>
      <c r="X174" s="18"/>
      <c r="Y174" s="18"/>
      <c r="Z174" s="111"/>
      <c r="AA174" s="111"/>
      <c r="AB174" s="111"/>
      <c r="AC174" s="111"/>
      <c r="AD174" s="111"/>
      <c r="AE174" s="111"/>
      <c r="AF174" s="111"/>
      <c r="AG174" s="111"/>
      <c r="AH174" s="111"/>
    </row>
    <row r="175" spans="1:34" s="19" customFormat="1" ht="14.25">
      <c r="A175" s="379"/>
      <c r="B175" s="341"/>
      <c r="C175" s="341"/>
      <c r="D175" s="355"/>
      <c r="E175" s="146"/>
      <c r="F175" s="146"/>
      <c r="G175" s="180"/>
      <c r="H175" s="180"/>
      <c r="I175" s="146"/>
      <c r="J175" s="309"/>
      <c r="K175" s="309"/>
      <c r="L175" s="356"/>
      <c r="M175" s="309"/>
      <c r="N175" s="357"/>
      <c r="O175" s="358"/>
      <c r="P175" s="189"/>
      <c r="Q175" s="187"/>
      <c r="R175" s="343"/>
      <c r="S175" s="18"/>
      <c r="T175" s="18"/>
      <c r="U175" s="18"/>
      <c r="V175" s="18"/>
      <c r="W175" s="18"/>
      <c r="X175" s="18"/>
      <c r="Y175" s="18"/>
      <c r="Z175" s="111"/>
      <c r="AA175" s="111"/>
      <c r="AB175" s="111"/>
      <c r="AC175" s="111"/>
      <c r="AD175" s="111"/>
      <c r="AE175" s="111"/>
      <c r="AF175" s="111"/>
      <c r="AG175" s="111"/>
      <c r="AH175" s="111"/>
    </row>
    <row r="176" spans="1:34" ht="15">
      <c r="A176" s="100" t="s">
        <v>329</v>
      </c>
      <c r="B176" s="92"/>
      <c r="C176" s="92"/>
      <c r="D176" s="93"/>
      <c r="E176" s="94"/>
      <c r="F176" s="86"/>
      <c r="G176" s="86"/>
      <c r="H176" s="151"/>
      <c r="I176" s="164"/>
      <c r="J176" s="140"/>
      <c r="K176" s="87"/>
      <c r="L176" s="87"/>
      <c r="M176" s="87"/>
      <c r="N176" s="1"/>
      <c r="O176" s="9"/>
      <c r="Q176" s="1"/>
      <c r="R176" s="87"/>
      <c r="S176" s="18"/>
      <c r="T176" s="18"/>
      <c r="U176" s="18"/>
      <c r="V176" s="18"/>
      <c r="W176" s="18"/>
      <c r="X176" s="18"/>
      <c r="Y176" s="18"/>
    </row>
    <row r="177" spans="1:37" s="234" customFormat="1" ht="38.25">
      <c r="A177" s="149" t="s">
        <v>13</v>
      </c>
      <c r="B177" s="84" t="s">
        <v>213</v>
      </c>
      <c r="C177" s="84"/>
      <c r="D177" s="85" t="s">
        <v>249</v>
      </c>
      <c r="E177" s="84" t="s">
        <v>250</v>
      </c>
      <c r="F177" s="84" t="s">
        <v>251</v>
      </c>
      <c r="G177" s="84" t="s">
        <v>331</v>
      </c>
      <c r="H177" s="84" t="s">
        <v>253</v>
      </c>
      <c r="I177" s="84" t="s">
        <v>254</v>
      </c>
      <c r="J177" s="291" t="s">
        <v>255</v>
      </c>
      <c r="K177" s="84" t="s">
        <v>256</v>
      </c>
      <c r="L177" s="84" t="s">
        <v>257</v>
      </c>
      <c r="M177" s="84" t="s">
        <v>258</v>
      </c>
      <c r="N177" s="85" t="s">
        <v>259</v>
      </c>
      <c r="O177" s="84" t="s">
        <v>375</v>
      </c>
      <c r="P177" s="173"/>
      <c r="Q177" s="1"/>
      <c r="R177" s="87"/>
      <c r="S177" s="303"/>
      <c r="T177" s="233"/>
      <c r="U177" s="233"/>
      <c r="V177" s="233"/>
      <c r="W177" s="233"/>
      <c r="X177" s="233"/>
      <c r="Y177" s="233"/>
    </row>
    <row r="178" spans="1:37" s="137" customFormat="1" ht="14.25">
      <c r="A178" s="350">
        <v>1</v>
      </c>
      <c r="B178" s="351">
        <v>43559</v>
      </c>
      <c r="C178" s="351"/>
      <c r="D178" s="407" t="s">
        <v>732</v>
      </c>
      <c r="E178" s="352" t="s">
        <v>260</v>
      </c>
      <c r="F178" s="352">
        <v>474.5</v>
      </c>
      <c r="G178" s="350">
        <v>435</v>
      </c>
      <c r="H178" s="350">
        <v>524</v>
      </c>
      <c r="I178" s="352">
        <v>560</v>
      </c>
      <c r="J178" s="353" t="s">
        <v>3447</v>
      </c>
      <c r="K178" s="350">
        <f>H178-F178</f>
        <v>49.5</v>
      </c>
      <c r="L178" s="425">
        <f t="shared" ref="L178:L179" si="86">K178/F178</f>
        <v>0.10432033719704953</v>
      </c>
      <c r="M178" s="424" t="s">
        <v>262</v>
      </c>
      <c r="N178" s="381">
        <v>43647</v>
      </c>
      <c r="O178" s="426"/>
      <c r="P178" s="333"/>
      <c r="Q178" s="173"/>
      <c r="R178" s="87" t="s">
        <v>1987</v>
      </c>
      <c r="S178" s="189"/>
      <c r="T178" s="173"/>
      <c r="U178" s="173"/>
      <c r="V178" s="173"/>
      <c r="W178" s="173"/>
      <c r="X178" s="173"/>
      <c r="Y178" s="173"/>
    </row>
    <row r="179" spans="1:37" s="19" customFormat="1" ht="14.25">
      <c r="A179" s="439">
        <v>2</v>
      </c>
      <c r="B179" s="440">
        <v>43609</v>
      </c>
      <c r="C179" s="440"/>
      <c r="D179" s="441" t="s">
        <v>36</v>
      </c>
      <c r="E179" s="442" t="s">
        <v>260</v>
      </c>
      <c r="F179" s="442">
        <v>183.5</v>
      </c>
      <c r="G179" s="443">
        <v>178.7</v>
      </c>
      <c r="H179" s="443">
        <v>181.5</v>
      </c>
      <c r="I179" s="442" t="s">
        <v>3362</v>
      </c>
      <c r="J179" s="476" t="s">
        <v>3840</v>
      </c>
      <c r="K179" s="444">
        <f t="shared" ref="K179" si="87">H179-F179</f>
        <v>-2</v>
      </c>
      <c r="L179" s="226">
        <f t="shared" si="86"/>
        <v>-1.0899182561307902E-2</v>
      </c>
      <c r="M179" s="476" t="s">
        <v>1804</v>
      </c>
      <c r="N179" s="440">
        <v>43670</v>
      </c>
      <c r="O179" s="446"/>
      <c r="P179" s="189"/>
      <c r="Q179" s="187"/>
      <c r="R179" s="343" t="s">
        <v>1988</v>
      </c>
      <c r="S179" s="18"/>
      <c r="T179" s="18"/>
      <c r="U179" s="18"/>
      <c r="V179" s="18"/>
      <c r="W179" s="18"/>
      <c r="X179" s="18"/>
      <c r="Y179" s="18"/>
      <c r="Z179" s="111"/>
      <c r="AA179" s="111"/>
      <c r="AB179" s="111"/>
      <c r="AC179" s="111"/>
      <c r="AD179" s="111"/>
      <c r="AE179" s="111"/>
      <c r="AF179" s="111"/>
      <c r="AG179" s="111"/>
      <c r="AH179" s="111"/>
    </row>
    <row r="180" spans="1:37">
      <c r="A180" s="322"/>
      <c r="B180" s="323"/>
      <c r="C180" s="323"/>
      <c r="D180" s="330"/>
      <c r="E180" s="324"/>
      <c r="F180" s="324"/>
      <c r="G180" s="322"/>
      <c r="H180" s="322"/>
      <c r="I180" s="324"/>
      <c r="J180" s="325"/>
      <c r="K180" s="325"/>
      <c r="L180" s="331"/>
      <c r="M180" s="329"/>
      <c r="N180" s="332"/>
      <c r="O180" s="328"/>
      <c r="P180" s="333"/>
      <c r="Q180" s="326"/>
      <c r="R180" s="327"/>
      <c r="S180" s="18"/>
      <c r="T180" s="18"/>
      <c r="U180" s="18"/>
      <c r="V180" s="18"/>
      <c r="W180" s="18"/>
      <c r="Y180" s="18"/>
      <c r="AK180" s="18"/>
    </row>
    <row r="181" spans="1:37">
      <c r="A181" s="260"/>
      <c r="B181" s="259"/>
      <c r="C181" s="261"/>
      <c r="D181" s="264"/>
      <c r="E181" s="178"/>
      <c r="F181" s="174"/>
      <c r="G181" s="172"/>
      <c r="H181" s="172"/>
      <c r="I181" s="178"/>
      <c r="J181" s="284"/>
      <c r="K181" s="282"/>
      <c r="L181" s="179"/>
      <c r="M181" s="177"/>
      <c r="N181" s="232"/>
      <c r="O181" s="190"/>
      <c r="P181" s="188"/>
      <c r="Q181" s="326"/>
      <c r="R181" s="327"/>
      <c r="S181" s="18"/>
      <c r="T181" s="18"/>
      <c r="U181" s="18"/>
      <c r="V181" s="18"/>
      <c r="W181" s="18"/>
      <c r="Y181" s="18"/>
      <c r="AK181" s="18"/>
    </row>
    <row r="182" spans="1:37">
      <c r="A182" s="229" t="s">
        <v>332</v>
      </c>
      <c r="B182" s="229"/>
      <c r="C182" s="229"/>
      <c r="D182" s="229"/>
      <c r="E182" s="19"/>
      <c r="F182" s="161" t="s">
        <v>353</v>
      </c>
      <c r="G182" s="91"/>
      <c r="H182" s="91"/>
      <c r="I182" s="146"/>
      <c r="J182" s="144"/>
      <c r="K182" s="183"/>
      <c r="L182" s="184"/>
      <c r="M182" s="144"/>
      <c r="N182" s="185"/>
      <c r="O182" s="192"/>
      <c r="P182" s="1"/>
      <c r="Q182" s="187"/>
      <c r="R182" s="175"/>
      <c r="S182" s="18"/>
      <c r="T182" s="18"/>
      <c r="U182" s="18"/>
      <c r="V182" s="18"/>
      <c r="W182" s="18"/>
      <c r="X182" s="18"/>
      <c r="Y182" s="18"/>
      <c r="Z182" s="18"/>
    </row>
    <row r="183" spans="1:37">
      <c r="A183" s="171" t="s">
        <v>2053</v>
      </c>
      <c r="B183" s="191"/>
      <c r="C183" s="191"/>
      <c r="D183" s="191"/>
      <c r="E183" s="86"/>
      <c r="F183" s="161" t="s">
        <v>2079</v>
      </c>
      <c r="G183" s="49"/>
      <c r="H183" s="49"/>
      <c r="I183" s="49"/>
      <c r="J183" s="9"/>
      <c r="K183" s="49"/>
      <c r="L183" s="49"/>
      <c r="M183" s="49"/>
      <c r="N183" s="1"/>
      <c r="O183" s="9"/>
      <c r="Q183" s="1"/>
      <c r="R183" s="87"/>
      <c r="S183" s="18"/>
      <c r="T183" s="18"/>
      <c r="U183" s="18"/>
      <c r="V183" s="18"/>
      <c r="W183" s="18"/>
      <c r="X183" s="18"/>
      <c r="Y183" s="18"/>
      <c r="Z183" s="18"/>
    </row>
    <row r="184" spans="1:37">
      <c r="A184" s="171"/>
      <c r="B184" s="193"/>
      <c r="C184" s="193"/>
      <c r="D184" s="193"/>
      <c r="E184" s="86"/>
      <c r="F184" s="161"/>
      <c r="G184" s="49"/>
      <c r="H184" s="49"/>
      <c r="I184" s="49"/>
      <c r="J184" s="9"/>
      <c r="K184" s="49"/>
      <c r="L184" s="49"/>
      <c r="M184" s="49"/>
      <c r="N184" s="1"/>
      <c r="O184" s="9"/>
      <c r="R184" s="91"/>
      <c r="S184" s="18"/>
      <c r="T184" s="18"/>
      <c r="U184" s="18"/>
      <c r="V184" s="18"/>
      <c r="W184" s="18"/>
      <c r="X184" s="18"/>
      <c r="Y184" s="18"/>
      <c r="Z184" s="18"/>
    </row>
    <row r="185" spans="1:37" s="137" customFormat="1">
      <c r="A185" s="171"/>
      <c r="B185" s="193"/>
      <c r="C185" s="193"/>
      <c r="D185" s="193"/>
      <c r="E185" s="86"/>
      <c r="F185" s="161"/>
      <c r="G185" s="49"/>
      <c r="H185" s="49"/>
      <c r="I185" s="49"/>
      <c r="J185" s="9"/>
      <c r="K185" s="49"/>
      <c r="L185" s="49"/>
      <c r="M185" s="49"/>
      <c r="N185" s="1"/>
      <c r="O185" s="9"/>
      <c r="P185" s="111"/>
      <c r="Q185" s="111"/>
      <c r="R185" s="91"/>
      <c r="T185" s="136"/>
      <c r="U185" s="136"/>
      <c r="V185" s="136"/>
      <c r="W185" s="136"/>
      <c r="X185" s="136"/>
      <c r="Y185" s="136"/>
      <c r="Z185" s="136"/>
    </row>
    <row r="186" spans="1:37" s="137" customFormat="1">
      <c r="A186" s="171"/>
      <c r="B186" s="229"/>
      <c r="C186" s="229"/>
      <c r="D186" s="229"/>
      <c r="E186" s="86"/>
      <c r="F186" s="161"/>
      <c r="G186" s="182"/>
      <c r="H186" s="189"/>
      <c r="I186" s="91"/>
      <c r="J186" s="87"/>
      <c r="K186" s="183"/>
      <c r="L186" s="184"/>
      <c r="M186" s="144"/>
      <c r="N186" s="185"/>
      <c r="O186" s="186"/>
      <c r="P186" s="19"/>
      <c r="Q186" s="111"/>
      <c r="R186" s="91"/>
      <c r="T186" s="136"/>
      <c r="U186" s="136"/>
      <c r="V186" s="136"/>
      <c r="W186" s="136"/>
      <c r="X186" s="136"/>
      <c r="Y186" s="136"/>
      <c r="Z186" s="136"/>
    </row>
    <row r="187" spans="1:37">
      <c r="A187" s="180"/>
      <c r="B187" s="176"/>
      <c r="C187" s="181"/>
      <c r="D187" s="107"/>
      <c r="E187" s="146"/>
      <c r="F187" s="91"/>
      <c r="G187" s="182"/>
      <c r="H187" s="189"/>
      <c r="I187" s="91"/>
      <c r="J187" s="87"/>
      <c r="K187" s="183"/>
      <c r="L187" s="184"/>
      <c r="M187" s="144"/>
      <c r="N187" s="185"/>
      <c r="O187" s="186"/>
      <c r="P187" s="19"/>
      <c r="Q187" s="18"/>
      <c r="R187" s="87"/>
      <c r="S187" s="18"/>
      <c r="T187" s="18"/>
      <c r="U187" s="18"/>
      <c r="V187" s="18"/>
      <c r="W187" s="18"/>
      <c r="X187" s="18"/>
      <c r="Y187" s="18"/>
    </row>
    <row r="188" spans="1:37" ht="15">
      <c r="A188" s="19"/>
      <c r="B188" s="231" t="s">
        <v>267</v>
      </c>
      <c r="C188" s="231"/>
      <c r="D188" s="231"/>
      <c r="E188" s="231"/>
      <c r="F188" s="87"/>
      <c r="G188" s="87"/>
      <c r="H188" s="165"/>
      <c r="I188" s="87"/>
      <c r="J188" s="141"/>
      <c r="K188" s="160"/>
      <c r="L188" s="87"/>
      <c r="M188" s="87"/>
      <c r="N188" s="18"/>
      <c r="O188" s="233"/>
      <c r="P188" s="234"/>
      <c r="Q188" s="234"/>
      <c r="R188" s="235"/>
      <c r="S188" s="18"/>
      <c r="T188" s="18"/>
      <c r="U188" s="18"/>
      <c r="V188" s="18"/>
      <c r="W188" s="18"/>
      <c r="X188" s="18"/>
      <c r="Y188" s="18"/>
      <c r="Z188" s="18"/>
    </row>
    <row r="189" spans="1:37" ht="38.25">
      <c r="A189" s="291" t="s">
        <v>13</v>
      </c>
      <c r="B189" s="84" t="s">
        <v>213</v>
      </c>
      <c r="C189" s="84"/>
      <c r="D189" s="85" t="s">
        <v>249</v>
      </c>
      <c r="E189" s="84" t="s">
        <v>250</v>
      </c>
      <c r="F189" s="84" t="s">
        <v>251</v>
      </c>
      <c r="G189" s="84" t="s">
        <v>268</v>
      </c>
      <c r="H189" s="84" t="s">
        <v>269</v>
      </c>
      <c r="I189" s="84" t="s">
        <v>254</v>
      </c>
      <c r="J189" s="295" t="s">
        <v>255</v>
      </c>
      <c r="K189" s="84" t="s">
        <v>256</v>
      </c>
      <c r="L189" s="84" t="s">
        <v>257</v>
      </c>
      <c r="M189" s="84" t="s">
        <v>258</v>
      </c>
      <c r="N189" s="85" t="s">
        <v>259</v>
      </c>
      <c r="O189" s="233"/>
      <c r="P189" s="234"/>
      <c r="Q189" s="234"/>
      <c r="R189" s="235"/>
      <c r="S189" s="18"/>
      <c r="T189" s="18"/>
      <c r="U189" s="18"/>
      <c r="V189" s="18"/>
      <c r="W189" s="18"/>
      <c r="X189" s="18"/>
      <c r="Y189" s="18"/>
      <c r="Z189" s="18"/>
    </row>
    <row r="190" spans="1:37">
      <c r="A190" s="557">
        <v>1</v>
      </c>
      <c r="B190" s="197">
        <v>41579</v>
      </c>
      <c r="C190" s="197"/>
      <c r="D190" s="198" t="s">
        <v>270</v>
      </c>
      <c r="E190" s="196" t="s">
        <v>271</v>
      </c>
      <c r="F190" s="199">
        <v>82</v>
      </c>
      <c r="G190" s="196" t="s">
        <v>214</v>
      </c>
      <c r="H190" s="196">
        <v>100</v>
      </c>
      <c r="I190" s="200">
        <v>100</v>
      </c>
      <c r="J190" s="288" t="s">
        <v>273</v>
      </c>
      <c r="K190" s="201">
        <f>H190-F190</f>
        <v>18</v>
      </c>
      <c r="L190" s="202">
        <f t="shared" ref="L190:L213" si="88">K190/F190</f>
        <v>0.21951219512195122</v>
      </c>
      <c r="M190" s="203" t="s">
        <v>262</v>
      </c>
      <c r="N190" s="204">
        <v>42657</v>
      </c>
      <c r="O190" s="9"/>
      <c r="P190" s="1"/>
      <c r="Q190" s="234"/>
      <c r="R190" s="235"/>
      <c r="S190" s="18"/>
      <c r="T190" s="18"/>
      <c r="U190" s="18"/>
      <c r="V190" s="18"/>
      <c r="W190" s="18"/>
      <c r="X190" s="18"/>
      <c r="Y190" s="18"/>
      <c r="Z190" s="18"/>
    </row>
    <row r="191" spans="1:37">
      <c r="A191" s="557">
        <v>2</v>
      </c>
      <c r="B191" s="197">
        <v>41794</v>
      </c>
      <c r="C191" s="197"/>
      <c r="D191" s="198" t="s">
        <v>272</v>
      </c>
      <c r="E191" s="196" t="s">
        <v>260</v>
      </c>
      <c r="F191" s="199">
        <v>257</v>
      </c>
      <c r="G191" s="196" t="s">
        <v>214</v>
      </c>
      <c r="H191" s="196">
        <v>300</v>
      </c>
      <c r="I191" s="200">
        <v>300</v>
      </c>
      <c r="J191" s="288" t="s">
        <v>273</v>
      </c>
      <c r="K191" s="201">
        <f>H191-F191</f>
        <v>43</v>
      </c>
      <c r="L191" s="202">
        <f t="shared" si="88"/>
        <v>0.16731517509727625</v>
      </c>
      <c r="M191" s="203" t="s">
        <v>262</v>
      </c>
      <c r="N191" s="204">
        <v>41822</v>
      </c>
      <c r="O191" s="9"/>
      <c r="P191" s="1"/>
      <c r="Q191" s="1"/>
      <c r="R191" s="87"/>
      <c r="S191" s="18"/>
      <c r="T191" s="18"/>
      <c r="U191" s="18"/>
      <c r="V191" s="18"/>
      <c r="W191" s="18"/>
      <c r="X191" s="18"/>
      <c r="Y191" s="18"/>
      <c r="Z191" s="18"/>
    </row>
    <row r="192" spans="1:37">
      <c r="A192" s="557">
        <v>3</v>
      </c>
      <c r="B192" s="197">
        <v>41828</v>
      </c>
      <c r="C192" s="197"/>
      <c r="D192" s="198" t="s">
        <v>274</v>
      </c>
      <c r="E192" s="196" t="s">
        <v>260</v>
      </c>
      <c r="F192" s="199">
        <v>393</v>
      </c>
      <c r="G192" s="196" t="s">
        <v>214</v>
      </c>
      <c r="H192" s="196">
        <v>468</v>
      </c>
      <c r="I192" s="200">
        <v>468</v>
      </c>
      <c r="J192" s="288" t="s">
        <v>273</v>
      </c>
      <c r="K192" s="201">
        <f t="shared" ref="K192:K255" si="89">H192-F192</f>
        <v>75</v>
      </c>
      <c r="L192" s="202">
        <f t="shared" si="88"/>
        <v>0.19083969465648856</v>
      </c>
      <c r="M192" s="203" t="s">
        <v>262</v>
      </c>
      <c r="N192" s="204">
        <v>41863</v>
      </c>
      <c r="O192" s="9"/>
      <c r="P192" s="1"/>
      <c r="Q192" s="1"/>
      <c r="R192" s="87"/>
      <c r="S192" s="18"/>
      <c r="T192" s="18"/>
      <c r="U192" s="18"/>
      <c r="V192" s="18"/>
      <c r="W192" s="18"/>
      <c r="X192" s="18"/>
      <c r="Y192" s="18"/>
      <c r="Z192" s="18"/>
    </row>
    <row r="193" spans="1:26">
      <c r="A193" s="557">
        <v>4</v>
      </c>
      <c r="B193" s="197">
        <v>41857</v>
      </c>
      <c r="C193" s="197"/>
      <c r="D193" s="198" t="s">
        <v>275</v>
      </c>
      <c r="E193" s="196" t="s">
        <v>260</v>
      </c>
      <c r="F193" s="199">
        <v>205</v>
      </c>
      <c r="G193" s="196" t="s">
        <v>214</v>
      </c>
      <c r="H193" s="196">
        <v>275</v>
      </c>
      <c r="I193" s="200">
        <v>250</v>
      </c>
      <c r="J193" s="288" t="s">
        <v>273</v>
      </c>
      <c r="K193" s="201">
        <f t="shared" si="89"/>
        <v>70</v>
      </c>
      <c r="L193" s="202">
        <f t="shared" si="88"/>
        <v>0.34146341463414637</v>
      </c>
      <c r="M193" s="203" t="s">
        <v>262</v>
      </c>
      <c r="N193" s="204">
        <v>41962</v>
      </c>
      <c r="O193" s="9"/>
      <c r="P193" s="1"/>
      <c r="Q193" s="1"/>
      <c r="R193" s="87"/>
      <c r="S193" s="18"/>
      <c r="T193" s="18"/>
      <c r="U193" s="18"/>
      <c r="V193" s="18"/>
      <c r="W193" s="18"/>
      <c r="X193" s="18"/>
      <c r="Y193" s="18"/>
      <c r="Z193" s="18"/>
    </row>
    <row r="194" spans="1:26">
      <c r="A194" s="557">
        <v>5</v>
      </c>
      <c r="B194" s="197">
        <v>41886</v>
      </c>
      <c r="C194" s="197"/>
      <c r="D194" s="198" t="s">
        <v>276</v>
      </c>
      <c r="E194" s="196" t="s">
        <v>260</v>
      </c>
      <c r="F194" s="199">
        <v>162</v>
      </c>
      <c r="G194" s="196" t="s">
        <v>214</v>
      </c>
      <c r="H194" s="196">
        <v>190</v>
      </c>
      <c r="I194" s="200">
        <v>190</v>
      </c>
      <c r="J194" s="288" t="s">
        <v>273</v>
      </c>
      <c r="K194" s="201">
        <f t="shared" si="89"/>
        <v>28</v>
      </c>
      <c r="L194" s="202">
        <f t="shared" si="88"/>
        <v>0.1728395061728395</v>
      </c>
      <c r="M194" s="203" t="s">
        <v>262</v>
      </c>
      <c r="N194" s="204">
        <v>42006</v>
      </c>
      <c r="O194" s="9"/>
      <c r="P194" s="18"/>
      <c r="Q194" s="1"/>
      <c r="R194" s="87"/>
      <c r="S194" s="18"/>
      <c r="T194" s="18"/>
      <c r="U194" s="18"/>
      <c r="V194" s="18"/>
      <c r="W194" s="18"/>
      <c r="X194" s="18"/>
      <c r="Y194" s="18"/>
      <c r="Z194" s="18"/>
    </row>
    <row r="195" spans="1:26">
      <c r="A195" s="557">
        <v>6</v>
      </c>
      <c r="B195" s="197">
        <v>41886</v>
      </c>
      <c r="C195" s="197"/>
      <c r="D195" s="198" t="s">
        <v>277</v>
      </c>
      <c r="E195" s="196" t="s">
        <v>260</v>
      </c>
      <c r="F195" s="199">
        <v>75</v>
      </c>
      <c r="G195" s="196" t="s">
        <v>214</v>
      </c>
      <c r="H195" s="196">
        <v>91.5</v>
      </c>
      <c r="I195" s="200" t="s">
        <v>278</v>
      </c>
      <c r="J195" s="288" t="s">
        <v>279</v>
      </c>
      <c r="K195" s="201">
        <f t="shared" si="89"/>
        <v>16.5</v>
      </c>
      <c r="L195" s="202">
        <f t="shared" si="88"/>
        <v>0.22</v>
      </c>
      <c r="M195" s="203" t="s">
        <v>262</v>
      </c>
      <c r="N195" s="204">
        <v>41954</v>
      </c>
      <c r="O195" s="9"/>
      <c r="P195" s="18"/>
      <c r="Q195" s="18"/>
      <c r="R195" s="87"/>
      <c r="S195" s="18"/>
      <c r="T195" s="18"/>
      <c r="U195" s="18"/>
      <c r="V195" s="18"/>
      <c r="W195" s="18"/>
      <c r="X195" s="18"/>
      <c r="Y195" s="18"/>
      <c r="Z195" s="18"/>
    </row>
    <row r="196" spans="1:26">
      <c r="A196" s="557">
        <v>7</v>
      </c>
      <c r="B196" s="197">
        <v>41913</v>
      </c>
      <c r="C196" s="197"/>
      <c r="D196" s="198" t="s">
        <v>280</v>
      </c>
      <c r="E196" s="196" t="s">
        <v>260</v>
      </c>
      <c r="F196" s="199">
        <v>850</v>
      </c>
      <c r="G196" s="196" t="s">
        <v>214</v>
      </c>
      <c r="H196" s="196">
        <v>982.5</v>
      </c>
      <c r="I196" s="200">
        <v>1050</v>
      </c>
      <c r="J196" s="288" t="s">
        <v>281</v>
      </c>
      <c r="K196" s="201">
        <f t="shared" si="89"/>
        <v>132.5</v>
      </c>
      <c r="L196" s="202">
        <f t="shared" si="88"/>
        <v>0.15588235294117647</v>
      </c>
      <c r="M196" s="203" t="s">
        <v>262</v>
      </c>
      <c r="N196" s="204">
        <v>42039</v>
      </c>
      <c r="O196" s="136"/>
      <c r="P196" s="18"/>
      <c r="Q196" s="18"/>
      <c r="R196" s="87"/>
      <c r="S196" s="18"/>
      <c r="T196" s="18"/>
      <c r="U196" s="18"/>
      <c r="V196" s="18"/>
      <c r="W196" s="18"/>
      <c r="X196" s="18"/>
      <c r="Y196" s="18"/>
      <c r="Z196" s="18"/>
    </row>
    <row r="197" spans="1:26">
      <c r="A197" s="557">
        <v>8</v>
      </c>
      <c r="B197" s="197">
        <v>41913</v>
      </c>
      <c r="C197" s="197"/>
      <c r="D197" s="198" t="s">
        <v>282</v>
      </c>
      <c r="E197" s="196" t="s">
        <v>260</v>
      </c>
      <c r="F197" s="199">
        <v>475</v>
      </c>
      <c r="G197" s="196" t="s">
        <v>214</v>
      </c>
      <c r="H197" s="196">
        <v>515</v>
      </c>
      <c r="I197" s="200">
        <v>600</v>
      </c>
      <c r="J197" s="288" t="s">
        <v>283</v>
      </c>
      <c r="K197" s="201">
        <f t="shared" si="89"/>
        <v>40</v>
      </c>
      <c r="L197" s="202">
        <f t="shared" si="88"/>
        <v>8.4210526315789472E-2</v>
      </c>
      <c r="M197" s="203" t="s">
        <v>262</v>
      </c>
      <c r="N197" s="204">
        <v>41939</v>
      </c>
      <c r="O197" s="136"/>
      <c r="P197" s="18"/>
      <c r="Q197" s="18"/>
      <c r="R197" s="87"/>
      <c r="S197" s="18"/>
      <c r="T197" s="18"/>
      <c r="U197" s="18"/>
      <c r="V197" s="18"/>
      <c r="W197" s="18"/>
      <c r="X197" s="18"/>
      <c r="Y197" s="18"/>
      <c r="Z197" s="18"/>
    </row>
    <row r="198" spans="1:26">
      <c r="A198" s="557">
        <v>9</v>
      </c>
      <c r="B198" s="197">
        <v>41913</v>
      </c>
      <c r="C198" s="197"/>
      <c r="D198" s="198" t="s">
        <v>284</v>
      </c>
      <c r="E198" s="196" t="s">
        <v>260</v>
      </c>
      <c r="F198" s="199">
        <v>86</v>
      </c>
      <c r="G198" s="196" t="s">
        <v>214</v>
      </c>
      <c r="H198" s="196">
        <v>99</v>
      </c>
      <c r="I198" s="200">
        <v>140</v>
      </c>
      <c r="J198" s="288" t="s">
        <v>285</v>
      </c>
      <c r="K198" s="201">
        <f t="shared" si="89"/>
        <v>13</v>
      </c>
      <c r="L198" s="202">
        <f t="shared" si="88"/>
        <v>0.15116279069767441</v>
      </c>
      <c r="M198" s="203" t="s">
        <v>262</v>
      </c>
      <c r="N198" s="204">
        <v>41939</v>
      </c>
      <c r="O198" s="136"/>
      <c r="P198" s="18"/>
      <c r="Q198" s="18"/>
      <c r="R198" s="87"/>
      <c r="S198" s="18"/>
      <c r="T198" s="18"/>
      <c r="U198" s="18"/>
      <c r="V198" s="18"/>
      <c r="W198" s="18"/>
      <c r="X198" s="18"/>
      <c r="Y198" s="18"/>
      <c r="Z198" s="18"/>
    </row>
    <row r="199" spans="1:26">
      <c r="A199" s="557">
        <v>10</v>
      </c>
      <c r="B199" s="197">
        <v>41926</v>
      </c>
      <c r="C199" s="197"/>
      <c r="D199" s="198" t="s">
        <v>286</v>
      </c>
      <c r="E199" s="196" t="s">
        <v>260</v>
      </c>
      <c r="F199" s="199">
        <v>496.6</v>
      </c>
      <c r="G199" s="196" t="s">
        <v>214</v>
      </c>
      <c r="H199" s="196">
        <v>621</v>
      </c>
      <c r="I199" s="200">
        <v>580</v>
      </c>
      <c r="J199" s="288" t="s">
        <v>273</v>
      </c>
      <c r="K199" s="201">
        <f t="shared" si="89"/>
        <v>124.39999999999998</v>
      </c>
      <c r="L199" s="202">
        <f t="shared" si="88"/>
        <v>0.25050342327829234</v>
      </c>
      <c r="M199" s="203" t="s">
        <v>262</v>
      </c>
      <c r="N199" s="204">
        <v>42605</v>
      </c>
      <c r="O199" s="136"/>
      <c r="P199" s="18"/>
      <c r="Q199" s="18"/>
      <c r="R199" s="87"/>
      <c r="S199" s="18"/>
      <c r="T199" s="18"/>
      <c r="U199" s="18"/>
      <c r="V199" s="18"/>
      <c r="W199" s="18"/>
      <c r="X199" s="18"/>
      <c r="Y199" s="18"/>
      <c r="Z199" s="18"/>
    </row>
    <row r="200" spans="1:26">
      <c r="A200" s="557">
        <v>11</v>
      </c>
      <c r="B200" s="197">
        <v>41926</v>
      </c>
      <c r="C200" s="197"/>
      <c r="D200" s="198" t="s">
        <v>287</v>
      </c>
      <c r="E200" s="196" t="s">
        <v>260</v>
      </c>
      <c r="F200" s="199">
        <v>2481.9</v>
      </c>
      <c r="G200" s="196" t="s">
        <v>214</v>
      </c>
      <c r="H200" s="196">
        <v>2840</v>
      </c>
      <c r="I200" s="200">
        <v>2870</v>
      </c>
      <c r="J200" s="288" t="s">
        <v>288</v>
      </c>
      <c r="K200" s="201">
        <f t="shared" si="89"/>
        <v>358.09999999999991</v>
      </c>
      <c r="L200" s="202">
        <f t="shared" si="88"/>
        <v>0.14428462065353154</v>
      </c>
      <c r="M200" s="203" t="s">
        <v>262</v>
      </c>
      <c r="N200" s="204">
        <v>42017</v>
      </c>
      <c r="O200" s="136"/>
      <c r="P200" s="18"/>
      <c r="Q200" s="18"/>
      <c r="R200" s="87"/>
      <c r="S200" s="18"/>
      <c r="T200" s="18"/>
      <c r="U200" s="18"/>
      <c r="V200" s="18"/>
      <c r="W200" s="18"/>
      <c r="X200" s="18"/>
      <c r="Y200" s="18"/>
      <c r="Z200" s="18"/>
    </row>
    <row r="201" spans="1:26">
      <c r="A201" s="557">
        <v>12</v>
      </c>
      <c r="B201" s="197">
        <v>41928</v>
      </c>
      <c r="C201" s="197"/>
      <c r="D201" s="198" t="s">
        <v>289</v>
      </c>
      <c r="E201" s="196" t="s">
        <v>260</v>
      </c>
      <c r="F201" s="199">
        <v>84.5</v>
      </c>
      <c r="G201" s="196" t="s">
        <v>214</v>
      </c>
      <c r="H201" s="196">
        <v>93</v>
      </c>
      <c r="I201" s="200">
        <v>110</v>
      </c>
      <c r="J201" s="288" t="s">
        <v>290</v>
      </c>
      <c r="K201" s="201">
        <f t="shared" si="89"/>
        <v>8.5</v>
      </c>
      <c r="L201" s="202">
        <f t="shared" si="88"/>
        <v>0.10059171597633136</v>
      </c>
      <c r="M201" s="203" t="s">
        <v>262</v>
      </c>
      <c r="N201" s="204">
        <v>41939</v>
      </c>
      <c r="O201" s="136"/>
      <c r="P201" s="18"/>
      <c r="Q201" s="18"/>
      <c r="R201" s="87"/>
      <c r="S201" s="18"/>
      <c r="T201" s="18"/>
      <c r="U201" s="18"/>
      <c r="V201" s="18"/>
      <c r="W201" s="18"/>
      <c r="X201" s="18"/>
      <c r="Y201" s="18"/>
      <c r="Z201" s="18"/>
    </row>
    <row r="202" spans="1:26">
      <c r="A202" s="557">
        <v>13</v>
      </c>
      <c r="B202" s="197">
        <v>41928</v>
      </c>
      <c r="C202" s="197"/>
      <c r="D202" s="198" t="s">
        <v>291</v>
      </c>
      <c r="E202" s="196" t="s">
        <v>260</v>
      </c>
      <c r="F202" s="199">
        <v>401</v>
      </c>
      <c r="G202" s="196" t="s">
        <v>214</v>
      </c>
      <c r="H202" s="196">
        <v>428</v>
      </c>
      <c r="I202" s="200">
        <v>450</v>
      </c>
      <c r="J202" s="288" t="s">
        <v>292</v>
      </c>
      <c r="K202" s="201">
        <f t="shared" si="89"/>
        <v>27</v>
      </c>
      <c r="L202" s="202">
        <f t="shared" si="88"/>
        <v>6.7331670822942641E-2</v>
      </c>
      <c r="M202" s="203" t="s">
        <v>262</v>
      </c>
      <c r="N202" s="204">
        <v>42020</v>
      </c>
      <c r="O202" s="136"/>
      <c r="P202" s="18"/>
      <c r="Q202" s="18"/>
      <c r="R202" s="87"/>
      <c r="S202" s="18"/>
      <c r="T202" s="18"/>
      <c r="U202" s="18"/>
      <c r="V202" s="18"/>
      <c r="W202" s="18"/>
      <c r="X202" s="18"/>
      <c r="Y202" s="18"/>
      <c r="Z202" s="18"/>
    </row>
    <row r="203" spans="1:26">
      <c r="A203" s="557">
        <v>14</v>
      </c>
      <c r="B203" s="197">
        <v>41928</v>
      </c>
      <c r="C203" s="197"/>
      <c r="D203" s="198" t="s">
        <v>293</v>
      </c>
      <c r="E203" s="196" t="s">
        <v>260</v>
      </c>
      <c r="F203" s="199">
        <v>101</v>
      </c>
      <c r="G203" s="196" t="s">
        <v>214</v>
      </c>
      <c r="H203" s="196">
        <v>112</v>
      </c>
      <c r="I203" s="200">
        <v>120</v>
      </c>
      <c r="J203" s="288" t="s">
        <v>294</v>
      </c>
      <c r="K203" s="201">
        <f t="shared" si="89"/>
        <v>11</v>
      </c>
      <c r="L203" s="202">
        <f t="shared" si="88"/>
        <v>0.10891089108910891</v>
      </c>
      <c r="M203" s="203" t="s">
        <v>262</v>
      </c>
      <c r="N203" s="204">
        <v>41939</v>
      </c>
      <c r="O203" s="136"/>
      <c r="P203" s="18"/>
      <c r="Q203" s="18"/>
      <c r="R203" s="87"/>
      <c r="S203" s="18"/>
      <c r="T203" s="18"/>
      <c r="U203" s="18"/>
      <c r="V203" s="18"/>
      <c r="W203" s="18"/>
      <c r="X203" s="18"/>
      <c r="Y203" s="18"/>
      <c r="Z203" s="18"/>
    </row>
    <row r="204" spans="1:26">
      <c r="A204" s="557">
        <v>15</v>
      </c>
      <c r="B204" s="197">
        <v>41954</v>
      </c>
      <c r="C204" s="197"/>
      <c r="D204" s="198" t="s">
        <v>295</v>
      </c>
      <c r="E204" s="196" t="s">
        <v>260</v>
      </c>
      <c r="F204" s="199">
        <v>59</v>
      </c>
      <c r="G204" s="196" t="s">
        <v>214</v>
      </c>
      <c r="H204" s="196">
        <v>76</v>
      </c>
      <c r="I204" s="200">
        <v>76</v>
      </c>
      <c r="J204" s="288" t="s">
        <v>273</v>
      </c>
      <c r="K204" s="201">
        <f t="shared" si="89"/>
        <v>17</v>
      </c>
      <c r="L204" s="202">
        <f t="shared" si="88"/>
        <v>0.28813559322033899</v>
      </c>
      <c r="M204" s="203" t="s">
        <v>262</v>
      </c>
      <c r="N204" s="204">
        <v>43032</v>
      </c>
      <c r="O204" s="136"/>
      <c r="P204" s="18"/>
      <c r="Q204" s="18"/>
      <c r="R204" s="87"/>
      <c r="S204" s="18"/>
      <c r="T204" s="18"/>
      <c r="U204" s="18"/>
      <c r="V204" s="18"/>
      <c r="W204" s="18"/>
      <c r="X204" s="18"/>
      <c r="Y204" s="18"/>
      <c r="Z204" s="18"/>
    </row>
    <row r="205" spans="1:26">
      <c r="A205" s="557">
        <v>16</v>
      </c>
      <c r="B205" s="197">
        <v>41954</v>
      </c>
      <c r="C205" s="197"/>
      <c r="D205" s="198" t="s">
        <v>284</v>
      </c>
      <c r="E205" s="196" t="s">
        <v>260</v>
      </c>
      <c r="F205" s="199">
        <v>99</v>
      </c>
      <c r="G205" s="196" t="s">
        <v>214</v>
      </c>
      <c r="H205" s="196">
        <v>120</v>
      </c>
      <c r="I205" s="200">
        <v>120</v>
      </c>
      <c r="J205" s="288" t="s">
        <v>296</v>
      </c>
      <c r="K205" s="201">
        <f t="shared" si="89"/>
        <v>21</v>
      </c>
      <c r="L205" s="202">
        <f t="shared" si="88"/>
        <v>0.21212121212121213</v>
      </c>
      <c r="M205" s="203" t="s">
        <v>262</v>
      </c>
      <c r="N205" s="204">
        <v>41960</v>
      </c>
      <c r="O205" s="136"/>
      <c r="P205" s="18"/>
      <c r="Q205" s="18"/>
      <c r="R205" s="87"/>
      <c r="S205" s="18"/>
      <c r="T205" s="18"/>
      <c r="U205" s="18"/>
      <c r="V205" s="18"/>
      <c r="W205" s="18"/>
      <c r="X205" s="18"/>
      <c r="Y205" s="18"/>
      <c r="Z205" s="18"/>
    </row>
    <row r="206" spans="1:26">
      <c r="A206" s="557">
        <v>17</v>
      </c>
      <c r="B206" s="197">
        <v>41956</v>
      </c>
      <c r="C206" s="197"/>
      <c r="D206" s="198" t="s">
        <v>297</v>
      </c>
      <c r="E206" s="196" t="s">
        <v>260</v>
      </c>
      <c r="F206" s="199">
        <v>22</v>
      </c>
      <c r="G206" s="196" t="s">
        <v>214</v>
      </c>
      <c r="H206" s="196">
        <v>33.549999999999997</v>
      </c>
      <c r="I206" s="200">
        <v>32</v>
      </c>
      <c r="J206" s="288" t="s">
        <v>298</v>
      </c>
      <c r="K206" s="201">
        <f t="shared" si="89"/>
        <v>11.549999999999997</v>
      </c>
      <c r="L206" s="202">
        <f t="shared" si="88"/>
        <v>0.52499999999999991</v>
      </c>
      <c r="M206" s="203" t="s">
        <v>262</v>
      </c>
      <c r="N206" s="204">
        <v>42188</v>
      </c>
      <c r="O206" s="136"/>
      <c r="P206" s="18"/>
      <c r="Q206" s="18"/>
      <c r="R206" s="87"/>
      <c r="S206" s="18"/>
      <c r="T206" s="18"/>
      <c r="U206" s="18"/>
      <c r="V206" s="18"/>
      <c r="W206" s="18"/>
      <c r="X206" s="18"/>
      <c r="Y206" s="18"/>
      <c r="Z206" s="18"/>
    </row>
    <row r="207" spans="1:26">
      <c r="A207" s="557">
        <v>18</v>
      </c>
      <c r="B207" s="197">
        <v>41976</v>
      </c>
      <c r="C207" s="197"/>
      <c r="D207" s="198" t="s">
        <v>299</v>
      </c>
      <c r="E207" s="196" t="s">
        <v>260</v>
      </c>
      <c r="F207" s="199">
        <v>440</v>
      </c>
      <c r="G207" s="196" t="s">
        <v>214</v>
      </c>
      <c r="H207" s="196">
        <v>520</v>
      </c>
      <c r="I207" s="200">
        <v>520</v>
      </c>
      <c r="J207" s="288" t="s">
        <v>300</v>
      </c>
      <c r="K207" s="201">
        <f t="shared" si="89"/>
        <v>80</v>
      </c>
      <c r="L207" s="202">
        <f t="shared" si="88"/>
        <v>0.18181818181818182</v>
      </c>
      <c r="M207" s="203" t="s">
        <v>262</v>
      </c>
      <c r="N207" s="204">
        <v>42208</v>
      </c>
      <c r="O207" s="136"/>
      <c r="P207" s="18"/>
      <c r="Q207" s="18"/>
      <c r="R207" s="87"/>
      <c r="S207" s="18"/>
      <c r="T207" s="18"/>
      <c r="U207" s="18"/>
      <c r="V207" s="18"/>
      <c r="W207" s="18"/>
      <c r="X207" s="18"/>
      <c r="Y207" s="18"/>
      <c r="Z207" s="18"/>
    </row>
    <row r="208" spans="1:26">
      <c r="A208" s="557">
        <v>19</v>
      </c>
      <c r="B208" s="197">
        <v>41976</v>
      </c>
      <c r="C208" s="197"/>
      <c r="D208" s="198" t="s">
        <v>301</v>
      </c>
      <c r="E208" s="196" t="s">
        <v>260</v>
      </c>
      <c r="F208" s="199">
        <v>360</v>
      </c>
      <c r="G208" s="196" t="s">
        <v>214</v>
      </c>
      <c r="H208" s="196">
        <v>427</v>
      </c>
      <c r="I208" s="200">
        <v>425</v>
      </c>
      <c r="J208" s="288" t="s">
        <v>302</v>
      </c>
      <c r="K208" s="201">
        <f t="shared" si="89"/>
        <v>67</v>
      </c>
      <c r="L208" s="202">
        <f t="shared" si="88"/>
        <v>0.18611111111111112</v>
      </c>
      <c r="M208" s="203" t="s">
        <v>262</v>
      </c>
      <c r="N208" s="204">
        <v>42058</v>
      </c>
      <c r="O208" s="136"/>
      <c r="P208" s="18"/>
      <c r="Q208" s="18"/>
      <c r="R208" s="87"/>
      <c r="S208" s="18"/>
      <c r="T208" s="18"/>
      <c r="U208" s="18"/>
      <c r="V208" s="18"/>
      <c r="W208" s="18"/>
      <c r="X208" s="18"/>
      <c r="Y208" s="18"/>
      <c r="Z208" s="18"/>
    </row>
    <row r="209" spans="1:26">
      <c r="A209" s="557">
        <v>20</v>
      </c>
      <c r="B209" s="197">
        <v>42012</v>
      </c>
      <c r="C209" s="197"/>
      <c r="D209" s="198" t="s">
        <v>371</v>
      </c>
      <c r="E209" s="196" t="s">
        <v>260</v>
      </c>
      <c r="F209" s="199">
        <v>360</v>
      </c>
      <c r="G209" s="196" t="s">
        <v>214</v>
      </c>
      <c r="H209" s="196">
        <v>455</v>
      </c>
      <c r="I209" s="200">
        <v>420</v>
      </c>
      <c r="J209" s="288" t="s">
        <v>303</v>
      </c>
      <c r="K209" s="201">
        <f t="shared" si="89"/>
        <v>95</v>
      </c>
      <c r="L209" s="202">
        <f t="shared" si="88"/>
        <v>0.2638888888888889</v>
      </c>
      <c r="M209" s="203" t="s">
        <v>262</v>
      </c>
      <c r="N209" s="204">
        <v>42024</v>
      </c>
      <c r="O209" s="136"/>
      <c r="P209" s="18"/>
      <c r="Q209" s="18"/>
      <c r="R209" s="87"/>
      <c r="S209" s="18"/>
      <c r="T209" s="18"/>
      <c r="U209" s="18"/>
      <c r="V209" s="18"/>
      <c r="W209" s="18"/>
      <c r="X209" s="18"/>
      <c r="Y209" s="18"/>
      <c r="Z209" s="18"/>
    </row>
    <row r="210" spans="1:26">
      <c r="A210" s="557">
        <v>21</v>
      </c>
      <c r="B210" s="197">
        <v>42012</v>
      </c>
      <c r="C210" s="197"/>
      <c r="D210" s="198" t="s">
        <v>1989</v>
      </c>
      <c r="E210" s="196" t="s">
        <v>260</v>
      </c>
      <c r="F210" s="199">
        <v>130</v>
      </c>
      <c r="G210" s="196"/>
      <c r="H210" s="196">
        <v>175.5</v>
      </c>
      <c r="I210" s="200">
        <v>165</v>
      </c>
      <c r="J210" s="288" t="s">
        <v>2249</v>
      </c>
      <c r="K210" s="201">
        <f t="shared" si="89"/>
        <v>45.5</v>
      </c>
      <c r="L210" s="202">
        <f t="shared" si="88"/>
        <v>0.35</v>
      </c>
      <c r="M210" s="203" t="s">
        <v>262</v>
      </c>
      <c r="N210" s="204">
        <v>43088</v>
      </c>
      <c r="O210" s="136"/>
      <c r="P210" s="18"/>
      <c r="Q210" s="18"/>
      <c r="R210" s="87"/>
      <c r="S210" s="18"/>
      <c r="T210" s="18"/>
      <c r="U210" s="18"/>
      <c r="V210" s="18"/>
      <c r="W210" s="18"/>
      <c r="X210" s="18"/>
      <c r="Y210" s="18"/>
      <c r="Z210" s="18"/>
    </row>
    <row r="211" spans="1:26">
      <c r="A211" s="557">
        <v>22</v>
      </c>
      <c r="B211" s="197">
        <v>42040</v>
      </c>
      <c r="C211" s="197"/>
      <c r="D211" s="198" t="s">
        <v>304</v>
      </c>
      <c r="E211" s="196" t="s">
        <v>271</v>
      </c>
      <c r="F211" s="199">
        <v>98</v>
      </c>
      <c r="G211" s="196"/>
      <c r="H211" s="196">
        <v>120</v>
      </c>
      <c r="I211" s="200">
        <v>120</v>
      </c>
      <c r="J211" s="288" t="s">
        <v>273</v>
      </c>
      <c r="K211" s="201">
        <f t="shared" si="89"/>
        <v>22</v>
      </c>
      <c r="L211" s="202">
        <f t="shared" si="88"/>
        <v>0.22448979591836735</v>
      </c>
      <c r="M211" s="203" t="s">
        <v>262</v>
      </c>
      <c r="N211" s="204">
        <v>42753</v>
      </c>
      <c r="O211" s="136"/>
      <c r="P211" s="18"/>
      <c r="Q211" s="18"/>
      <c r="R211" s="87"/>
      <c r="S211" s="18"/>
      <c r="T211" s="18"/>
      <c r="U211" s="18"/>
      <c r="V211" s="18"/>
      <c r="W211" s="18"/>
      <c r="X211" s="18"/>
      <c r="Y211" s="18"/>
      <c r="Z211" s="18"/>
    </row>
    <row r="212" spans="1:26">
      <c r="A212" s="557">
        <v>23</v>
      </c>
      <c r="B212" s="197">
        <v>42040</v>
      </c>
      <c r="C212" s="197"/>
      <c r="D212" s="198" t="s">
        <v>305</v>
      </c>
      <c r="E212" s="196" t="s">
        <v>271</v>
      </c>
      <c r="F212" s="199">
        <v>196</v>
      </c>
      <c r="G212" s="196"/>
      <c r="H212" s="196">
        <v>262</v>
      </c>
      <c r="I212" s="200">
        <v>255</v>
      </c>
      <c r="J212" s="288" t="s">
        <v>273</v>
      </c>
      <c r="K212" s="201">
        <f t="shared" si="89"/>
        <v>66</v>
      </c>
      <c r="L212" s="202">
        <f t="shared" si="88"/>
        <v>0.33673469387755101</v>
      </c>
      <c r="M212" s="203" t="s">
        <v>262</v>
      </c>
      <c r="N212" s="204">
        <v>42599</v>
      </c>
      <c r="O212" s="136"/>
      <c r="P212" s="18"/>
      <c r="Q212" s="18"/>
      <c r="R212" s="87"/>
      <c r="S212" s="18"/>
      <c r="T212" s="18"/>
      <c r="U212" s="18"/>
      <c r="V212" s="18"/>
      <c r="W212" s="18"/>
      <c r="X212" s="18"/>
      <c r="Y212" s="18"/>
      <c r="Z212" s="18"/>
    </row>
    <row r="213" spans="1:26">
      <c r="A213" s="558">
        <v>24</v>
      </c>
      <c r="B213" s="220">
        <v>42067</v>
      </c>
      <c r="C213" s="220"/>
      <c r="D213" s="221" t="s">
        <v>306</v>
      </c>
      <c r="E213" s="222" t="s">
        <v>271</v>
      </c>
      <c r="F213" s="219">
        <v>235</v>
      </c>
      <c r="G213" s="219"/>
      <c r="H213" s="223">
        <v>77</v>
      </c>
      <c r="I213" s="224" t="s">
        <v>308</v>
      </c>
      <c r="J213" s="225" t="s">
        <v>3228</v>
      </c>
      <c r="K213" s="298">
        <f>H213-F213</f>
        <v>-158</v>
      </c>
      <c r="L213" s="226">
        <f t="shared" si="88"/>
        <v>-0.67234042553191486</v>
      </c>
      <c r="M213" s="227" t="s">
        <v>1804</v>
      </c>
      <c r="N213" s="228">
        <v>43522</v>
      </c>
      <c r="O213" s="136"/>
      <c r="P213" s="18"/>
      <c r="Q213" s="18"/>
      <c r="R213" s="87"/>
      <c r="S213" s="18"/>
      <c r="T213" s="18"/>
      <c r="U213" s="18"/>
      <c r="V213" s="18"/>
      <c r="W213" s="18"/>
      <c r="X213" s="18"/>
      <c r="Y213" s="18"/>
      <c r="Z213" s="18"/>
    </row>
    <row r="214" spans="1:26">
      <c r="A214" s="557">
        <v>25</v>
      </c>
      <c r="B214" s="197">
        <v>42067</v>
      </c>
      <c r="C214" s="197"/>
      <c r="D214" s="198" t="s">
        <v>309</v>
      </c>
      <c r="E214" s="196" t="s">
        <v>271</v>
      </c>
      <c r="F214" s="199">
        <v>185</v>
      </c>
      <c r="G214" s="196"/>
      <c r="H214" s="196">
        <v>224</v>
      </c>
      <c r="I214" s="200" t="s">
        <v>310</v>
      </c>
      <c r="J214" s="288" t="s">
        <v>273</v>
      </c>
      <c r="K214" s="201">
        <f t="shared" si="89"/>
        <v>39</v>
      </c>
      <c r="L214" s="202">
        <f>K214/F214</f>
        <v>0.21081081081081082</v>
      </c>
      <c r="M214" s="203" t="s">
        <v>262</v>
      </c>
      <c r="N214" s="204">
        <v>42647</v>
      </c>
      <c r="O214" s="136"/>
      <c r="P214" s="18"/>
      <c r="Q214" s="18"/>
      <c r="R214" s="87"/>
      <c r="S214" s="18"/>
      <c r="T214" s="18"/>
      <c r="U214" s="18"/>
      <c r="V214" s="18"/>
      <c r="W214" s="18"/>
      <c r="X214" s="18"/>
      <c r="Y214" s="18"/>
      <c r="Z214" s="18"/>
    </row>
    <row r="215" spans="1:26">
      <c r="A215" s="559">
        <v>26</v>
      </c>
      <c r="B215" s="411">
        <v>42090</v>
      </c>
      <c r="C215" s="411"/>
      <c r="D215" s="412" t="s">
        <v>311</v>
      </c>
      <c r="E215" s="410" t="s">
        <v>271</v>
      </c>
      <c r="F215" s="413">
        <v>49.5</v>
      </c>
      <c r="G215" s="414"/>
      <c r="H215" s="414">
        <v>15.85</v>
      </c>
      <c r="I215" s="414">
        <v>67</v>
      </c>
      <c r="J215" s="302" t="s">
        <v>3379</v>
      </c>
      <c r="K215" s="414">
        <f>H215-F215</f>
        <v>-33.65</v>
      </c>
      <c r="L215" s="415">
        <f>K215/F215</f>
        <v>-0.67979797979797973</v>
      </c>
      <c r="M215" s="227" t="s">
        <v>1804</v>
      </c>
      <c r="N215" s="416">
        <v>43627</v>
      </c>
      <c r="O215" s="136"/>
      <c r="P215" s="18"/>
      <c r="Q215" s="18"/>
      <c r="R215" s="87"/>
      <c r="S215" s="18"/>
      <c r="T215" s="18"/>
      <c r="U215" s="18"/>
      <c r="V215" s="18"/>
      <c r="W215" s="18"/>
      <c r="X215" s="18"/>
      <c r="Y215" s="18"/>
      <c r="Z215" s="18"/>
    </row>
    <row r="216" spans="1:26">
      <c r="A216" s="557">
        <v>27</v>
      </c>
      <c r="B216" s="197">
        <v>42093</v>
      </c>
      <c r="C216" s="197"/>
      <c r="D216" s="198" t="s">
        <v>312</v>
      </c>
      <c r="E216" s="196" t="s">
        <v>271</v>
      </c>
      <c r="F216" s="199">
        <v>183.5</v>
      </c>
      <c r="G216" s="196"/>
      <c r="H216" s="196">
        <v>219</v>
      </c>
      <c r="I216" s="200">
        <v>218</v>
      </c>
      <c r="J216" s="288" t="s">
        <v>313</v>
      </c>
      <c r="K216" s="201">
        <f t="shared" si="89"/>
        <v>35.5</v>
      </c>
      <c r="L216" s="202">
        <f t="shared" ref="L216:L255" si="90">K216/F216</f>
        <v>0.19346049046321526</v>
      </c>
      <c r="M216" s="203" t="s">
        <v>262</v>
      </c>
      <c r="N216" s="204">
        <v>42103</v>
      </c>
      <c r="O216" s="136"/>
      <c r="P216" s="18"/>
      <c r="Q216" s="18"/>
      <c r="R216" s="87"/>
      <c r="S216" s="18"/>
      <c r="T216" s="18"/>
      <c r="U216" s="18"/>
      <c r="V216" s="18"/>
      <c r="W216" s="18"/>
      <c r="X216" s="18"/>
      <c r="Y216" s="18"/>
      <c r="Z216" s="18"/>
    </row>
    <row r="217" spans="1:26">
      <c r="A217" s="557">
        <v>28</v>
      </c>
      <c r="B217" s="197">
        <v>42114</v>
      </c>
      <c r="C217" s="197"/>
      <c r="D217" s="198" t="s">
        <v>314</v>
      </c>
      <c r="E217" s="196" t="s">
        <v>271</v>
      </c>
      <c r="F217" s="199">
        <f>(227+237)/2</f>
        <v>232</v>
      </c>
      <c r="G217" s="196"/>
      <c r="H217" s="196">
        <v>298</v>
      </c>
      <c r="I217" s="200">
        <v>298</v>
      </c>
      <c r="J217" s="288" t="s">
        <v>273</v>
      </c>
      <c r="K217" s="201">
        <f t="shared" si="89"/>
        <v>66</v>
      </c>
      <c r="L217" s="202">
        <f t="shared" si="90"/>
        <v>0.28448275862068967</v>
      </c>
      <c r="M217" s="203" t="s">
        <v>262</v>
      </c>
      <c r="N217" s="204">
        <v>42823</v>
      </c>
      <c r="O217" s="136"/>
      <c r="P217" s="18"/>
      <c r="Q217" s="18"/>
      <c r="R217" s="87"/>
      <c r="S217" s="18"/>
      <c r="T217" s="18"/>
      <c r="U217" s="18"/>
      <c r="V217" s="18"/>
      <c r="W217" s="18"/>
      <c r="X217" s="18"/>
      <c r="Y217" s="18"/>
      <c r="Z217" s="18"/>
    </row>
    <row r="218" spans="1:26">
      <c r="A218" s="557">
        <v>29</v>
      </c>
      <c r="B218" s="197">
        <v>42128</v>
      </c>
      <c r="C218" s="197"/>
      <c r="D218" s="198" t="s">
        <v>315</v>
      </c>
      <c r="E218" s="196" t="s">
        <v>260</v>
      </c>
      <c r="F218" s="199">
        <v>385</v>
      </c>
      <c r="G218" s="196"/>
      <c r="H218" s="196">
        <f>212.5+331</f>
        <v>543.5</v>
      </c>
      <c r="I218" s="200">
        <v>510</v>
      </c>
      <c r="J218" s="288" t="s">
        <v>316</v>
      </c>
      <c r="K218" s="201">
        <f t="shared" si="89"/>
        <v>158.5</v>
      </c>
      <c r="L218" s="202">
        <f t="shared" si="90"/>
        <v>0.41168831168831171</v>
      </c>
      <c r="M218" s="203" t="s">
        <v>262</v>
      </c>
      <c r="N218" s="204">
        <v>42235</v>
      </c>
      <c r="O218" s="136"/>
      <c r="P218" s="18"/>
      <c r="Q218" s="18"/>
      <c r="R218" s="87"/>
      <c r="S218" s="18"/>
      <c r="T218" s="18"/>
      <c r="U218" s="18"/>
      <c r="V218" s="18"/>
      <c r="W218" s="18"/>
      <c r="X218" s="18"/>
      <c r="Y218" s="18"/>
      <c r="Z218" s="18"/>
    </row>
    <row r="219" spans="1:26">
      <c r="A219" s="557">
        <v>30</v>
      </c>
      <c r="B219" s="197">
        <v>42128</v>
      </c>
      <c r="C219" s="197"/>
      <c r="D219" s="198" t="s">
        <v>317</v>
      </c>
      <c r="E219" s="196" t="s">
        <v>260</v>
      </c>
      <c r="F219" s="199">
        <v>115.5</v>
      </c>
      <c r="G219" s="196"/>
      <c r="H219" s="196">
        <v>146</v>
      </c>
      <c r="I219" s="200">
        <v>142</v>
      </c>
      <c r="J219" s="288" t="s">
        <v>318</v>
      </c>
      <c r="K219" s="201">
        <f t="shared" si="89"/>
        <v>30.5</v>
      </c>
      <c r="L219" s="202">
        <f t="shared" si="90"/>
        <v>0.26406926406926406</v>
      </c>
      <c r="M219" s="203" t="s">
        <v>262</v>
      </c>
      <c r="N219" s="204">
        <v>42202</v>
      </c>
      <c r="O219" s="136"/>
      <c r="P219" s="18"/>
      <c r="Q219" s="18"/>
      <c r="R219" s="87"/>
      <c r="S219" s="18"/>
      <c r="T219" s="18"/>
      <c r="U219" s="18"/>
      <c r="V219" s="18"/>
      <c r="W219" s="18"/>
      <c r="X219" s="18"/>
      <c r="Y219" s="18"/>
      <c r="Z219" s="18"/>
    </row>
    <row r="220" spans="1:26">
      <c r="A220" s="557">
        <v>31</v>
      </c>
      <c r="B220" s="197">
        <v>42151</v>
      </c>
      <c r="C220" s="197"/>
      <c r="D220" s="198" t="s">
        <v>319</v>
      </c>
      <c r="E220" s="196" t="s">
        <v>260</v>
      </c>
      <c r="F220" s="199">
        <v>237.5</v>
      </c>
      <c r="G220" s="196"/>
      <c r="H220" s="196">
        <v>279.5</v>
      </c>
      <c r="I220" s="200">
        <v>278</v>
      </c>
      <c r="J220" s="288" t="s">
        <v>273</v>
      </c>
      <c r="K220" s="201">
        <f t="shared" si="89"/>
        <v>42</v>
      </c>
      <c r="L220" s="202">
        <f t="shared" si="90"/>
        <v>0.17684210526315788</v>
      </c>
      <c r="M220" s="203" t="s">
        <v>262</v>
      </c>
      <c r="N220" s="204">
        <v>42222</v>
      </c>
      <c r="O220" s="136"/>
      <c r="P220" s="18"/>
      <c r="Q220" s="18"/>
      <c r="R220" s="87"/>
      <c r="S220" s="18"/>
      <c r="T220" s="18"/>
      <c r="U220" s="18"/>
      <c r="V220" s="18"/>
      <c r="W220" s="18"/>
      <c r="X220" s="18"/>
      <c r="Y220" s="18"/>
      <c r="Z220" s="18"/>
    </row>
    <row r="221" spans="1:26">
      <c r="A221" s="557">
        <v>32</v>
      </c>
      <c r="B221" s="197">
        <v>42174</v>
      </c>
      <c r="C221" s="197"/>
      <c r="D221" s="198" t="s">
        <v>291</v>
      </c>
      <c r="E221" s="196" t="s">
        <v>271</v>
      </c>
      <c r="F221" s="199">
        <v>340</v>
      </c>
      <c r="G221" s="196"/>
      <c r="H221" s="196">
        <v>448</v>
      </c>
      <c r="I221" s="200">
        <v>448</v>
      </c>
      <c r="J221" s="288" t="s">
        <v>273</v>
      </c>
      <c r="K221" s="201">
        <f t="shared" si="89"/>
        <v>108</v>
      </c>
      <c r="L221" s="202">
        <f t="shared" si="90"/>
        <v>0.31764705882352939</v>
      </c>
      <c r="M221" s="203" t="s">
        <v>262</v>
      </c>
      <c r="N221" s="204">
        <v>43018</v>
      </c>
      <c r="O221" s="136"/>
      <c r="P221" s="18"/>
      <c r="Q221" s="18"/>
      <c r="R221" s="87"/>
      <c r="S221" s="18"/>
      <c r="T221" s="18"/>
      <c r="U221" s="18"/>
      <c r="V221" s="18"/>
      <c r="W221" s="18"/>
      <c r="X221" s="18"/>
      <c r="Y221" s="18"/>
      <c r="Z221" s="18"/>
    </row>
    <row r="222" spans="1:26">
      <c r="A222" s="557">
        <v>33</v>
      </c>
      <c r="B222" s="197">
        <v>42191</v>
      </c>
      <c r="C222" s="197"/>
      <c r="D222" s="198" t="s">
        <v>320</v>
      </c>
      <c r="E222" s="196" t="s">
        <v>271</v>
      </c>
      <c r="F222" s="199">
        <v>390</v>
      </c>
      <c r="G222" s="196"/>
      <c r="H222" s="196">
        <v>460</v>
      </c>
      <c r="I222" s="200">
        <v>460</v>
      </c>
      <c r="J222" s="288" t="s">
        <v>273</v>
      </c>
      <c r="K222" s="201">
        <f t="shared" si="89"/>
        <v>70</v>
      </c>
      <c r="L222" s="202">
        <f t="shared" si="90"/>
        <v>0.17948717948717949</v>
      </c>
      <c r="M222" s="203" t="s">
        <v>262</v>
      </c>
      <c r="N222" s="204">
        <v>42478</v>
      </c>
      <c r="O222" s="136"/>
      <c r="P222" s="18"/>
      <c r="Q222" s="18"/>
      <c r="R222" s="87"/>
      <c r="S222" s="18"/>
      <c r="T222" s="18"/>
      <c r="U222" s="18"/>
      <c r="V222" s="18"/>
      <c r="W222" s="18"/>
      <c r="X222" s="18"/>
      <c r="Y222" s="18"/>
      <c r="Z222" s="18"/>
    </row>
    <row r="223" spans="1:26">
      <c r="A223" s="558">
        <v>34</v>
      </c>
      <c r="B223" s="220">
        <v>42195</v>
      </c>
      <c r="C223" s="220"/>
      <c r="D223" s="221" t="s">
        <v>321</v>
      </c>
      <c r="E223" s="222" t="s">
        <v>271</v>
      </c>
      <c r="F223" s="219">
        <v>122.5</v>
      </c>
      <c r="G223" s="219"/>
      <c r="H223" s="223">
        <v>61</v>
      </c>
      <c r="I223" s="224">
        <v>172</v>
      </c>
      <c r="J223" s="225" t="s">
        <v>2666</v>
      </c>
      <c r="K223" s="298">
        <f t="shared" si="89"/>
        <v>-61.5</v>
      </c>
      <c r="L223" s="226">
        <f t="shared" si="90"/>
        <v>-0.50204081632653064</v>
      </c>
      <c r="M223" s="227" t="s">
        <v>1804</v>
      </c>
      <c r="N223" s="228">
        <v>43333</v>
      </c>
      <c r="O223" s="136"/>
      <c r="P223" s="18"/>
      <c r="Q223" s="18"/>
      <c r="R223" s="87"/>
      <c r="S223" s="18"/>
      <c r="T223" s="18"/>
      <c r="U223" s="18"/>
      <c r="V223" s="18"/>
      <c r="W223" s="18"/>
      <c r="X223" s="18"/>
      <c r="Y223" s="18"/>
      <c r="Z223" s="18"/>
    </row>
    <row r="224" spans="1:26">
      <c r="A224" s="557">
        <v>35</v>
      </c>
      <c r="B224" s="197">
        <v>42219</v>
      </c>
      <c r="C224" s="197"/>
      <c r="D224" s="198" t="s">
        <v>322</v>
      </c>
      <c r="E224" s="196" t="s">
        <v>271</v>
      </c>
      <c r="F224" s="199">
        <v>297.5</v>
      </c>
      <c r="G224" s="196"/>
      <c r="H224" s="196">
        <v>350</v>
      </c>
      <c r="I224" s="200">
        <v>360</v>
      </c>
      <c r="J224" s="288" t="s">
        <v>1975</v>
      </c>
      <c r="K224" s="201">
        <f t="shared" si="89"/>
        <v>52.5</v>
      </c>
      <c r="L224" s="202">
        <f t="shared" si="90"/>
        <v>0.17647058823529413</v>
      </c>
      <c r="M224" s="203" t="s">
        <v>262</v>
      </c>
      <c r="N224" s="204">
        <v>42232</v>
      </c>
      <c r="O224" s="136"/>
      <c r="P224" s="18"/>
      <c r="Q224" s="18"/>
      <c r="R224" s="87"/>
      <c r="S224" s="18"/>
      <c r="T224" s="18"/>
      <c r="U224" s="18"/>
      <c r="V224" s="18"/>
      <c r="W224" s="18"/>
      <c r="X224" s="18"/>
      <c r="Y224" s="18"/>
      <c r="Z224" s="18"/>
    </row>
    <row r="225" spans="1:26">
      <c r="A225" s="557">
        <v>36</v>
      </c>
      <c r="B225" s="197">
        <v>42219</v>
      </c>
      <c r="C225" s="197"/>
      <c r="D225" s="198" t="s">
        <v>323</v>
      </c>
      <c r="E225" s="196" t="s">
        <v>271</v>
      </c>
      <c r="F225" s="199">
        <v>115.5</v>
      </c>
      <c r="G225" s="196"/>
      <c r="H225" s="196">
        <v>149</v>
      </c>
      <c r="I225" s="200">
        <v>140</v>
      </c>
      <c r="J225" s="286" t="s">
        <v>2258</v>
      </c>
      <c r="K225" s="201">
        <f t="shared" si="89"/>
        <v>33.5</v>
      </c>
      <c r="L225" s="202">
        <f t="shared" si="90"/>
        <v>0.29004329004329005</v>
      </c>
      <c r="M225" s="203" t="s">
        <v>262</v>
      </c>
      <c r="N225" s="204">
        <v>42740</v>
      </c>
      <c r="O225" s="136"/>
      <c r="P225" s="18"/>
      <c r="Q225" s="18"/>
      <c r="R225" s="87"/>
      <c r="S225" s="18"/>
      <c r="T225" s="18"/>
      <c r="U225" s="18"/>
      <c r="V225" s="18"/>
      <c r="W225" s="18"/>
      <c r="X225" s="18"/>
      <c r="Y225" s="18"/>
      <c r="Z225" s="18"/>
    </row>
    <row r="226" spans="1:26">
      <c r="A226" s="557">
        <v>37</v>
      </c>
      <c r="B226" s="197">
        <v>42251</v>
      </c>
      <c r="C226" s="197"/>
      <c r="D226" s="198" t="s">
        <v>319</v>
      </c>
      <c r="E226" s="196" t="s">
        <v>271</v>
      </c>
      <c r="F226" s="199">
        <v>226</v>
      </c>
      <c r="G226" s="196"/>
      <c r="H226" s="196">
        <v>292</v>
      </c>
      <c r="I226" s="200">
        <v>292</v>
      </c>
      <c r="J226" s="288" t="s">
        <v>324</v>
      </c>
      <c r="K226" s="201">
        <f t="shared" si="89"/>
        <v>66</v>
      </c>
      <c r="L226" s="202">
        <f t="shared" si="90"/>
        <v>0.29203539823008851</v>
      </c>
      <c r="M226" s="203" t="s">
        <v>262</v>
      </c>
      <c r="N226" s="204">
        <v>42286</v>
      </c>
      <c r="O226" s="136"/>
      <c r="P226" s="18"/>
      <c r="Q226" s="18"/>
      <c r="R226" s="87"/>
      <c r="S226" s="18"/>
      <c r="T226" s="18"/>
      <c r="U226" s="18"/>
      <c r="V226" s="18"/>
      <c r="W226" s="18"/>
      <c r="X226" s="18"/>
      <c r="Y226" s="18"/>
      <c r="Z226" s="18"/>
    </row>
    <row r="227" spans="1:26">
      <c r="A227" s="557">
        <v>38</v>
      </c>
      <c r="B227" s="197">
        <v>42254</v>
      </c>
      <c r="C227" s="197"/>
      <c r="D227" s="198" t="s">
        <v>314</v>
      </c>
      <c r="E227" s="196" t="s">
        <v>271</v>
      </c>
      <c r="F227" s="199">
        <v>232.5</v>
      </c>
      <c r="G227" s="196"/>
      <c r="H227" s="196">
        <v>312.5</v>
      </c>
      <c r="I227" s="200">
        <v>310</v>
      </c>
      <c r="J227" s="288" t="s">
        <v>273</v>
      </c>
      <c r="K227" s="201">
        <f t="shared" si="89"/>
        <v>80</v>
      </c>
      <c r="L227" s="202">
        <f t="shared" si="90"/>
        <v>0.34408602150537637</v>
      </c>
      <c r="M227" s="203" t="s">
        <v>262</v>
      </c>
      <c r="N227" s="204">
        <v>42823</v>
      </c>
      <c r="O227" s="136"/>
      <c r="P227" s="18"/>
      <c r="Q227" s="18"/>
      <c r="R227" s="87"/>
      <c r="S227" s="18"/>
      <c r="T227" s="18"/>
      <c r="U227" s="18"/>
      <c r="V227" s="18"/>
      <c r="W227" s="18"/>
      <c r="X227" s="18"/>
      <c r="Y227" s="18"/>
      <c r="Z227" s="18"/>
    </row>
    <row r="228" spans="1:26">
      <c r="A228" s="557">
        <v>39</v>
      </c>
      <c r="B228" s="197">
        <v>42268</v>
      </c>
      <c r="C228" s="197"/>
      <c r="D228" s="198" t="s">
        <v>325</v>
      </c>
      <c r="E228" s="196" t="s">
        <v>271</v>
      </c>
      <c r="F228" s="199">
        <v>196.5</v>
      </c>
      <c r="G228" s="196"/>
      <c r="H228" s="196">
        <v>238</v>
      </c>
      <c r="I228" s="200">
        <v>238</v>
      </c>
      <c r="J228" s="288" t="s">
        <v>324</v>
      </c>
      <c r="K228" s="201">
        <f t="shared" si="89"/>
        <v>41.5</v>
      </c>
      <c r="L228" s="202">
        <f t="shared" si="90"/>
        <v>0.21119592875318066</v>
      </c>
      <c r="M228" s="203" t="s">
        <v>262</v>
      </c>
      <c r="N228" s="204">
        <v>42291</v>
      </c>
      <c r="O228" s="136"/>
      <c r="P228" s="18"/>
      <c r="Q228" s="18"/>
      <c r="R228" s="87"/>
      <c r="S228" s="18"/>
      <c r="T228" s="18"/>
      <c r="U228" s="18"/>
      <c r="V228" s="18"/>
      <c r="W228" s="18"/>
      <c r="X228" s="18"/>
      <c r="Y228" s="18"/>
      <c r="Z228" s="18"/>
    </row>
    <row r="229" spans="1:26">
      <c r="A229" s="557">
        <v>40</v>
      </c>
      <c r="B229" s="197">
        <v>42271</v>
      </c>
      <c r="C229" s="197"/>
      <c r="D229" s="198" t="s">
        <v>270</v>
      </c>
      <c r="E229" s="196" t="s">
        <v>271</v>
      </c>
      <c r="F229" s="199">
        <v>65</v>
      </c>
      <c r="G229" s="196"/>
      <c r="H229" s="196">
        <v>82</v>
      </c>
      <c r="I229" s="200">
        <v>82</v>
      </c>
      <c r="J229" s="288" t="s">
        <v>324</v>
      </c>
      <c r="K229" s="201">
        <f t="shared" si="89"/>
        <v>17</v>
      </c>
      <c r="L229" s="202">
        <f t="shared" si="90"/>
        <v>0.26153846153846155</v>
      </c>
      <c r="M229" s="203" t="s">
        <v>262</v>
      </c>
      <c r="N229" s="204">
        <v>42578</v>
      </c>
      <c r="O229" s="136"/>
      <c r="P229" s="18"/>
      <c r="Q229" s="18"/>
      <c r="R229" s="87"/>
      <c r="S229" s="18"/>
      <c r="T229" s="18"/>
      <c r="U229" s="18"/>
      <c r="V229" s="18"/>
      <c r="W229" s="18"/>
      <c r="X229" s="18"/>
      <c r="Y229" s="18"/>
      <c r="Z229" s="18"/>
    </row>
    <row r="230" spans="1:26">
      <c r="A230" s="557">
        <v>41</v>
      </c>
      <c r="B230" s="197">
        <v>42291</v>
      </c>
      <c r="C230" s="197"/>
      <c r="D230" s="198" t="s">
        <v>326</v>
      </c>
      <c r="E230" s="196" t="s">
        <v>271</v>
      </c>
      <c r="F230" s="199">
        <v>144</v>
      </c>
      <c r="G230" s="196"/>
      <c r="H230" s="196">
        <v>182.5</v>
      </c>
      <c r="I230" s="200">
        <v>181</v>
      </c>
      <c r="J230" s="288" t="s">
        <v>324</v>
      </c>
      <c r="K230" s="201">
        <f t="shared" si="89"/>
        <v>38.5</v>
      </c>
      <c r="L230" s="202">
        <f t="shared" si="90"/>
        <v>0.2673611111111111</v>
      </c>
      <c r="M230" s="203" t="s">
        <v>262</v>
      </c>
      <c r="N230" s="204">
        <v>42817</v>
      </c>
      <c r="O230" s="136"/>
      <c r="P230" s="18"/>
      <c r="Q230" s="18"/>
      <c r="R230" s="87"/>
      <c r="S230" s="18"/>
      <c r="T230" s="18"/>
      <c r="U230" s="18"/>
      <c r="V230" s="18"/>
      <c r="W230" s="18"/>
      <c r="X230" s="18"/>
      <c r="Y230" s="18"/>
      <c r="Z230" s="18"/>
    </row>
    <row r="231" spans="1:26">
      <c r="A231" s="557">
        <v>42</v>
      </c>
      <c r="B231" s="197">
        <v>42291</v>
      </c>
      <c r="C231" s="197"/>
      <c r="D231" s="198" t="s">
        <v>327</v>
      </c>
      <c r="E231" s="196" t="s">
        <v>271</v>
      </c>
      <c r="F231" s="199">
        <v>264</v>
      </c>
      <c r="G231" s="196"/>
      <c r="H231" s="196">
        <v>311</v>
      </c>
      <c r="I231" s="200">
        <v>311</v>
      </c>
      <c r="J231" s="288" t="s">
        <v>324</v>
      </c>
      <c r="K231" s="201">
        <f t="shared" si="89"/>
        <v>47</v>
      </c>
      <c r="L231" s="202">
        <f t="shared" si="90"/>
        <v>0.17803030303030304</v>
      </c>
      <c r="M231" s="203" t="s">
        <v>262</v>
      </c>
      <c r="N231" s="204">
        <v>42604</v>
      </c>
      <c r="O231" s="136"/>
      <c r="P231" s="18"/>
      <c r="Q231" s="18"/>
      <c r="R231" s="87"/>
      <c r="S231" s="18"/>
      <c r="T231" s="18"/>
      <c r="U231" s="18"/>
      <c r="V231" s="18"/>
      <c r="W231" s="18"/>
      <c r="X231" s="18"/>
      <c r="Y231" s="18"/>
      <c r="Z231" s="18"/>
    </row>
    <row r="232" spans="1:26">
      <c r="A232" s="557">
        <v>43</v>
      </c>
      <c r="B232" s="197">
        <v>42318</v>
      </c>
      <c r="C232" s="197"/>
      <c r="D232" s="198" t="s">
        <v>338</v>
      </c>
      <c r="E232" s="196" t="s">
        <v>260</v>
      </c>
      <c r="F232" s="199">
        <v>549.5</v>
      </c>
      <c r="G232" s="196"/>
      <c r="H232" s="196">
        <v>630</v>
      </c>
      <c r="I232" s="200">
        <v>630</v>
      </c>
      <c r="J232" s="288" t="s">
        <v>324</v>
      </c>
      <c r="K232" s="201">
        <f t="shared" si="89"/>
        <v>80.5</v>
      </c>
      <c r="L232" s="202">
        <f t="shared" si="90"/>
        <v>0.1464968152866242</v>
      </c>
      <c r="M232" s="203" t="s">
        <v>262</v>
      </c>
      <c r="N232" s="204">
        <v>42419</v>
      </c>
      <c r="O232" s="136"/>
      <c r="P232" s="18"/>
      <c r="Q232" s="18"/>
      <c r="R232" s="87"/>
      <c r="S232" s="18"/>
      <c r="T232" s="18"/>
      <c r="U232" s="18"/>
      <c r="V232" s="18"/>
      <c r="W232" s="18"/>
      <c r="X232" s="18"/>
      <c r="Y232" s="18"/>
      <c r="Z232" s="18"/>
    </row>
    <row r="233" spans="1:26">
      <c r="A233" s="557">
        <v>44</v>
      </c>
      <c r="B233" s="197">
        <v>42342</v>
      </c>
      <c r="C233" s="197"/>
      <c r="D233" s="198" t="s">
        <v>328</v>
      </c>
      <c r="E233" s="196" t="s">
        <v>271</v>
      </c>
      <c r="F233" s="199">
        <v>1027.5</v>
      </c>
      <c r="G233" s="196"/>
      <c r="H233" s="196">
        <v>1315</v>
      </c>
      <c r="I233" s="200">
        <v>1250</v>
      </c>
      <c r="J233" s="288" t="s">
        <v>324</v>
      </c>
      <c r="K233" s="201">
        <f>H233-F233</f>
        <v>287.5</v>
      </c>
      <c r="L233" s="202">
        <f t="shared" si="90"/>
        <v>0.27980535279805352</v>
      </c>
      <c r="M233" s="203" t="s">
        <v>262</v>
      </c>
      <c r="N233" s="204">
        <v>43244</v>
      </c>
      <c r="O233" s="136"/>
      <c r="P233" s="18"/>
      <c r="Q233" s="18"/>
      <c r="R233" s="87"/>
      <c r="S233" s="18"/>
      <c r="T233" s="18"/>
      <c r="U233" s="18"/>
      <c r="V233" s="18"/>
      <c r="W233" s="18"/>
      <c r="X233" s="18"/>
      <c r="Y233" s="18"/>
      <c r="Z233" s="18"/>
    </row>
    <row r="234" spans="1:26">
      <c r="A234" s="557">
        <v>45</v>
      </c>
      <c r="B234" s="197">
        <v>42367</v>
      </c>
      <c r="C234" s="197"/>
      <c r="D234" s="198" t="s">
        <v>333</v>
      </c>
      <c r="E234" s="196" t="s">
        <v>271</v>
      </c>
      <c r="F234" s="199">
        <v>465</v>
      </c>
      <c r="G234" s="196"/>
      <c r="H234" s="196">
        <v>540</v>
      </c>
      <c r="I234" s="200">
        <v>540</v>
      </c>
      <c r="J234" s="288" t="s">
        <v>324</v>
      </c>
      <c r="K234" s="201">
        <f t="shared" si="89"/>
        <v>75</v>
      </c>
      <c r="L234" s="202">
        <f t="shared" si="90"/>
        <v>0.16129032258064516</v>
      </c>
      <c r="M234" s="203" t="s">
        <v>262</v>
      </c>
      <c r="N234" s="204">
        <v>42530</v>
      </c>
      <c r="O234" s="136"/>
      <c r="P234" s="18"/>
      <c r="Q234" s="18"/>
      <c r="R234" s="87"/>
      <c r="S234" s="18"/>
      <c r="T234" s="18"/>
      <c r="U234" s="18"/>
      <c r="V234" s="18"/>
      <c r="W234" s="18"/>
      <c r="X234" s="18"/>
      <c r="Y234" s="18"/>
      <c r="Z234" s="18"/>
    </row>
    <row r="235" spans="1:26">
      <c r="A235" s="557">
        <v>46</v>
      </c>
      <c r="B235" s="197">
        <v>42380</v>
      </c>
      <c r="C235" s="197"/>
      <c r="D235" s="198" t="s">
        <v>304</v>
      </c>
      <c r="E235" s="196" t="s">
        <v>260</v>
      </c>
      <c r="F235" s="199">
        <v>81</v>
      </c>
      <c r="G235" s="196"/>
      <c r="H235" s="196">
        <v>110</v>
      </c>
      <c r="I235" s="200">
        <v>110</v>
      </c>
      <c r="J235" s="288" t="s">
        <v>324</v>
      </c>
      <c r="K235" s="201">
        <f t="shared" si="89"/>
        <v>29</v>
      </c>
      <c r="L235" s="202">
        <f t="shared" si="90"/>
        <v>0.35802469135802467</v>
      </c>
      <c r="M235" s="203" t="s">
        <v>262</v>
      </c>
      <c r="N235" s="204">
        <v>42745</v>
      </c>
      <c r="O235" s="136"/>
      <c r="P235" s="18"/>
      <c r="Q235" s="18"/>
      <c r="R235" s="87"/>
      <c r="S235" s="18"/>
      <c r="T235" s="18"/>
      <c r="U235" s="18"/>
      <c r="V235" s="18"/>
      <c r="W235" s="18"/>
      <c r="X235" s="18"/>
      <c r="Y235" s="18"/>
      <c r="Z235" s="18"/>
    </row>
    <row r="236" spans="1:26">
      <c r="A236" s="557">
        <v>47</v>
      </c>
      <c r="B236" s="197">
        <v>42382</v>
      </c>
      <c r="C236" s="197"/>
      <c r="D236" s="198" t="s">
        <v>336</v>
      </c>
      <c r="E236" s="196" t="s">
        <v>260</v>
      </c>
      <c r="F236" s="199">
        <v>417.5</v>
      </c>
      <c r="G236" s="196"/>
      <c r="H236" s="196">
        <v>547</v>
      </c>
      <c r="I236" s="200">
        <v>535</v>
      </c>
      <c r="J236" s="288" t="s">
        <v>324</v>
      </c>
      <c r="K236" s="201">
        <f t="shared" si="89"/>
        <v>129.5</v>
      </c>
      <c r="L236" s="202">
        <f t="shared" si="90"/>
        <v>0.31017964071856285</v>
      </c>
      <c r="M236" s="203" t="s">
        <v>262</v>
      </c>
      <c r="N236" s="204">
        <v>42578</v>
      </c>
      <c r="O236" s="136"/>
      <c r="P236" s="18"/>
      <c r="Q236" s="18"/>
      <c r="R236" s="87"/>
      <c r="S236" s="18"/>
      <c r="T236" s="18"/>
      <c r="U236" s="18"/>
      <c r="V236" s="18"/>
      <c r="W236" s="18"/>
      <c r="X236" s="18"/>
      <c r="Y236" s="18"/>
      <c r="Z236" s="18"/>
    </row>
    <row r="237" spans="1:26">
      <c r="A237" s="557">
        <v>48</v>
      </c>
      <c r="B237" s="197">
        <v>42408</v>
      </c>
      <c r="C237" s="197"/>
      <c r="D237" s="198" t="s">
        <v>337</v>
      </c>
      <c r="E237" s="196" t="s">
        <v>271</v>
      </c>
      <c r="F237" s="199">
        <v>650</v>
      </c>
      <c r="G237" s="196"/>
      <c r="H237" s="196">
        <v>800</v>
      </c>
      <c r="I237" s="200">
        <v>800</v>
      </c>
      <c r="J237" s="288" t="s">
        <v>324</v>
      </c>
      <c r="K237" s="201">
        <f t="shared" si="89"/>
        <v>150</v>
      </c>
      <c r="L237" s="202">
        <f t="shared" si="90"/>
        <v>0.23076923076923078</v>
      </c>
      <c r="M237" s="203" t="s">
        <v>262</v>
      </c>
      <c r="N237" s="204">
        <v>43154</v>
      </c>
      <c r="O237" s="136"/>
      <c r="P237" s="18"/>
      <c r="Q237" s="18"/>
      <c r="R237" s="87"/>
      <c r="S237" s="18"/>
      <c r="T237" s="18"/>
      <c r="U237" s="18"/>
      <c r="V237" s="18"/>
      <c r="W237" s="18"/>
      <c r="X237" s="18"/>
      <c r="Y237" s="18"/>
      <c r="Z237" s="18"/>
    </row>
    <row r="238" spans="1:26">
      <c r="A238" s="557">
        <v>49</v>
      </c>
      <c r="B238" s="197">
        <v>42433</v>
      </c>
      <c r="C238" s="197"/>
      <c r="D238" s="198" t="s">
        <v>158</v>
      </c>
      <c r="E238" s="196" t="s">
        <v>271</v>
      </c>
      <c r="F238" s="199">
        <v>437.5</v>
      </c>
      <c r="G238" s="196"/>
      <c r="H238" s="196">
        <v>504.5</v>
      </c>
      <c r="I238" s="200">
        <v>522</v>
      </c>
      <c r="J238" s="288" t="s">
        <v>351</v>
      </c>
      <c r="K238" s="201">
        <f t="shared" si="89"/>
        <v>67</v>
      </c>
      <c r="L238" s="202">
        <f t="shared" si="90"/>
        <v>0.15314285714285714</v>
      </c>
      <c r="M238" s="203" t="s">
        <v>262</v>
      </c>
      <c r="N238" s="204">
        <v>42480</v>
      </c>
      <c r="O238" s="136"/>
      <c r="P238" s="18"/>
      <c r="Q238" s="18"/>
      <c r="R238" s="87"/>
      <c r="S238" s="18"/>
      <c r="T238" s="18"/>
      <c r="U238" s="18"/>
      <c r="V238" s="18"/>
      <c r="W238" s="18"/>
      <c r="X238" s="18"/>
      <c r="Y238" s="18"/>
      <c r="Z238" s="18"/>
    </row>
    <row r="239" spans="1:26">
      <c r="A239" s="557">
        <v>50</v>
      </c>
      <c r="B239" s="197">
        <v>42438</v>
      </c>
      <c r="C239" s="197"/>
      <c r="D239" s="198" t="s">
        <v>345</v>
      </c>
      <c r="E239" s="196" t="s">
        <v>271</v>
      </c>
      <c r="F239" s="199">
        <v>189.5</v>
      </c>
      <c r="G239" s="196"/>
      <c r="H239" s="196">
        <v>218</v>
      </c>
      <c r="I239" s="200">
        <v>218</v>
      </c>
      <c r="J239" s="288" t="s">
        <v>324</v>
      </c>
      <c r="K239" s="201">
        <f t="shared" si="89"/>
        <v>28.5</v>
      </c>
      <c r="L239" s="202">
        <f t="shared" si="90"/>
        <v>0.15039577836411611</v>
      </c>
      <c r="M239" s="203" t="s">
        <v>262</v>
      </c>
      <c r="N239" s="204">
        <v>43034</v>
      </c>
      <c r="O239" s="136"/>
      <c r="P239" s="18"/>
      <c r="Q239" s="18"/>
      <c r="R239" s="87"/>
      <c r="S239" s="18"/>
      <c r="T239" s="18"/>
      <c r="U239" s="18"/>
      <c r="V239" s="18"/>
      <c r="W239" s="18"/>
      <c r="X239" s="18"/>
      <c r="Y239" s="18"/>
      <c r="Z239" s="18"/>
    </row>
    <row r="240" spans="1:26">
      <c r="A240" s="559">
        <v>51</v>
      </c>
      <c r="B240" s="411">
        <v>42471</v>
      </c>
      <c r="C240" s="411"/>
      <c r="D240" s="412" t="s">
        <v>347</v>
      </c>
      <c r="E240" s="410" t="s">
        <v>271</v>
      </c>
      <c r="F240" s="413">
        <v>36.5</v>
      </c>
      <c r="G240" s="414"/>
      <c r="H240" s="414">
        <v>15.85</v>
      </c>
      <c r="I240" s="414">
        <v>60</v>
      </c>
      <c r="J240" s="302" t="s">
        <v>3380</v>
      </c>
      <c r="K240" s="298">
        <f t="shared" si="89"/>
        <v>-20.65</v>
      </c>
      <c r="L240" s="417">
        <f t="shared" si="90"/>
        <v>-0.5657534246575342</v>
      </c>
      <c r="M240" s="227" t="s">
        <v>1804</v>
      </c>
      <c r="N240" s="418">
        <v>43627</v>
      </c>
      <c r="O240" s="136"/>
      <c r="P240" s="18"/>
      <c r="Q240" s="18"/>
      <c r="R240" s="87"/>
      <c r="S240" s="18"/>
      <c r="T240" s="18"/>
      <c r="U240" s="18"/>
      <c r="V240" s="18"/>
      <c r="W240" s="18"/>
      <c r="X240" s="18"/>
      <c r="Y240" s="18"/>
      <c r="Z240" s="18"/>
    </row>
    <row r="241" spans="1:26">
      <c r="A241" s="557">
        <v>52</v>
      </c>
      <c r="B241" s="197">
        <v>42472</v>
      </c>
      <c r="C241" s="197"/>
      <c r="D241" s="198" t="s">
        <v>356</v>
      </c>
      <c r="E241" s="196" t="s">
        <v>271</v>
      </c>
      <c r="F241" s="199">
        <v>93</v>
      </c>
      <c r="G241" s="196"/>
      <c r="H241" s="196">
        <v>149</v>
      </c>
      <c r="I241" s="200">
        <v>140</v>
      </c>
      <c r="J241" s="286" t="s">
        <v>2259</v>
      </c>
      <c r="K241" s="201">
        <f t="shared" si="89"/>
        <v>56</v>
      </c>
      <c r="L241" s="202">
        <f t="shared" si="90"/>
        <v>0.60215053763440862</v>
      </c>
      <c r="M241" s="203" t="s">
        <v>262</v>
      </c>
      <c r="N241" s="204">
        <v>42740</v>
      </c>
      <c r="O241" s="136"/>
      <c r="P241" s="18"/>
      <c r="Q241" s="18"/>
      <c r="R241" s="87"/>
      <c r="S241" s="18"/>
      <c r="T241" s="18"/>
      <c r="U241" s="18"/>
      <c r="V241" s="18"/>
      <c r="W241" s="18"/>
      <c r="X241" s="18"/>
      <c r="Y241" s="18"/>
      <c r="Z241" s="18"/>
    </row>
    <row r="242" spans="1:26">
      <c r="A242" s="557">
        <v>53</v>
      </c>
      <c r="B242" s="197">
        <v>42472</v>
      </c>
      <c r="C242" s="197"/>
      <c r="D242" s="198" t="s">
        <v>348</v>
      </c>
      <c r="E242" s="196" t="s">
        <v>271</v>
      </c>
      <c r="F242" s="199">
        <v>130</v>
      </c>
      <c r="G242" s="196"/>
      <c r="H242" s="196">
        <v>150</v>
      </c>
      <c r="I242" s="200" t="s">
        <v>349</v>
      </c>
      <c r="J242" s="288" t="s">
        <v>324</v>
      </c>
      <c r="K242" s="201">
        <f t="shared" si="89"/>
        <v>20</v>
      </c>
      <c r="L242" s="202">
        <f t="shared" si="90"/>
        <v>0.15384615384615385</v>
      </c>
      <c r="M242" s="203" t="s">
        <v>262</v>
      </c>
      <c r="N242" s="204">
        <v>42564</v>
      </c>
      <c r="O242" s="136"/>
      <c r="P242" s="18"/>
      <c r="Q242" s="18"/>
      <c r="R242" s="87"/>
      <c r="S242" s="18"/>
      <c r="T242" s="18"/>
      <c r="U242" s="18"/>
      <c r="V242" s="18"/>
      <c r="W242" s="18"/>
      <c r="X242" s="18"/>
      <c r="Y242" s="18"/>
      <c r="Z242" s="18"/>
    </row>
    <row r="243" spans="1:26">
      <c r="A243" s="557">
        <v>54</v>
      </c>
      <c r="B243" s="197">
        <v>42492</v>
      </c>
      <c r="C243" s="197"/>
      <c r="D243" s="198" t="s">
        <v>355</v>
      </c>
      <c r="E243" s="196" t="s">
        <v>271</v>
      </c>
      <c r="F243" s="199">
        <v>127.5</v>
      </c>
      <c r="G243" s="196"/>
      <c r="H243" s="196">
        <v>148</v>
      </c>
      <c r="I243" s="200" t="s">
        <v>354</v>
      </c>
      <c r="J243" s="288" t="s">
        <v>324</v>
      </c>
      <c r="K243" s="201">
        <f t="shared" si="89"/>
        <v>20.5</v>
      </c>
      <c r="L243" s="202">
        <f t="shared" si="90"/>
        <v>0.16078431372549021</v>
      </c>
      <c r="M243" s="203" t="s">
        <v>262</v>
      </c>
      <c r="N243" s="204">
        <v>42564</v>
      </c>
      <c r="O243" s="136"/>
      <c r="P243" s="18"/>
      <c r="Q243" s="18"/>
      <c r="R243" s="87"/>
      <c r="S243" s="18"/>
      <c r="T243" s="18"/>
      <c r="U243" s="18"/>
      <c r="V243" s="18"/>
      <c r="W243" s="18"/>
      <c r="X243" s="18"/>
      <c r="Y243" s="18"/>
      <c r="Z243" s="18"/>
    </row>
    <row r="244" spans="1:26">
      <c r="A244" s="557">
        <v>55</v>
      </c>
      <c r="B244" s="197">
        <v>42493</v>
      </c>
      <c r="C244" s="197"/>
      <c r="D244" s="198" t="s">
        <v>357</v>
      </c>
      <c r="E244" s="196" t="s">
        <v>271</v>
      </c>
      <c r="F244" s="199">
        <v>675</v>
      </c>
      <c r="G244" s="196"/>
      <c r="H244" s="196">
        <v>815</v>
      </c>
      <c r="I244" s="200" t="s">
        <v>358</v>
      </c>
      <c r="J244" s="288" t="s">
        <v>324</v>
      </c>
      <c r="K244" s="201">
        <f t="shared" si="89"/>
        <v>140</v>
      </c>
      <c r="L244" s="202">
        <f t="shared" si="90"/>
        <v>0.2074074074074074</v>
      </c>
      <c r="M244" s="203" t="s">
        <v>262</v>
      </c>
      <c r="N244" s="204">
        <v>43154</v>
      </c>
      <c r="O244" s="136"/>
      <c r="P244" s="18"/>
      <c r="Q244" s="18"/>
      <c r="R244" s="87"/>
      <c r="S244" s="18"/>
      <c r="T244" s="18"/>
      <c r="U244" s="18"/>
      <c r="V244" s="18"/>
      <c r="W244" s="18"/>
      <c r="X244" s="18"/>
      <c r="Y244" s="18"/>
      <c r="Z244" s="18"/>
    </row>
    <row r="245" spans="1:26">
      <c r="A245" s="557">
        <v>56</v>
      </c>
      <c r="B245" s="197">
        <v>42527</v>
      </c>
      <c r="C245" s="197"/>
      <c r="D245" s="198" t="s">
        <v>368</v>
      </c>
      <c r="E245" s="196" t="s">
        <v>271</v>
      </c>
      <c r="F245" s="199">
        <v>110</v>
      </c>
      <c r="G245" s="196"/>
      <c r="H245" s="196">
        <v>126.5</v>
      </c>
      <c r="I245" s="200">
        <v>125</v>
      </c>
      <c r="J245" s="288" t="s">
        <v>279</v>
      </c>
      <c r="K245" s="201">
        <f t="shared" si="89"/>
        <v>16.5</v>
      </c>
      <c r="L245" s="202">
        <f t="shared" si="90"/>
        <v>0.15</v>
      </c>
      <c r="M245" s="203" t="s">
        <v>262</v>
      </c>
      <c r="N245" s="204">
        <v>42552</v>
      </c>
      <c r="O245" s="136"/>
      <c r="P245" s="18"/>
      <c r="Q245" s="18"/>
      <c r="R245" s="87"/>
      <c r="S245" s="18"/>
      <c r="T245" s="18"/>
      <c r="U245" s="18"/>
      <c r="V245" s="18"/>
      <c r="W245" s="18"/>
      <c r="X245" s="18"/>
      <c r="Y245" s="18"/>
      <c r="Z245" s="18"/>
    </row>
    <row r="246" spans="1:26">
      <c r="A246" s="557">
        <v>57</v>
      </c>
      <c r="B246" s="197">
        <v>42538</v>
      </c>
      <c r="C246" s="197"/>
      <c r="D246" s="198" t="s">
        <v>1794</v>
      </c>
      <c r="E246" s="196" t="s">
        <v>271</v>
      </c>
      <c r="F246" s="199">
        <v>44</v>
      </c>
      <c r="G246" s="196"/>
      <c r="H246" s="196">
        <v>69.5</v>
      </c>
      <c r="I246" s="200">
        <v>69.5</v>
      </c>
      <c r="J246" s="288" t="s">
        <v>2454</v>
      </c>
      <c r="K246" s="201">
        <f t="shared" si="89"/>
        <v>25.5</v>
      </c>
      <c r="L246" s="202">
        <f t="shared" si="90"/>
        <v>0.57954545454545459</v>
      </c>
      <c r="M246" s="203" t="s">
        <v>262</v>
      </c>
      <c r="N246" s="204">
        <v>42977</v>
      </c>
      <c r="O246" s="136"/>
      <c r="P246" s="18"/>
      <c r="Q246" s="18"/>
      <c r="R246" s="87"/>
      <c r="S246" s="18"/>
      <c r="T246" s="18"/>
      <c r="U246" s="18"/>
      <c r="V246" s="18"/>
      <c r="W246" s="18"/>
      <c r="X246" s="18"/>
      <c r="Y246" s="18"/>
      <c r="Z246" s="18"/>
    </row>
    <row r="247" spans="1:26">
      <c r="A247" s="560">
        <v>58</v>
      </c>
      <c r="B247" s="542">
        <v>42556</v>
      </c>
      <c r="C247" s="542"/>
      <c r="D247" s="543" t="s">
        <v>1805</v>
      </c>
      <c r="E247" s="541" t="s">
        <v>271</v>
      </c>
      <c r="F247" s="544">
        <v>395</v>
      </c>
      <c r="G247" s="545"/>
      <c r="H247" s="545">
        <f>(468.5+342.5)/2</f>
        <v>405.5</v>
      </c>
      <c r="I247" s="545">
        <v>510</v>
      </c>
      <c r="J247" s="546" t="s">
        <v>3361</v>
      </c>
      <c r="K247" s="547">
        <f t="shared" si="89"/>
        <v>10.5</v>
      </c>
      <c r="L247" s="548">
        <f t="shared" si="90"/>
        <v>2.6582278481012658E-2</v>
      </c>
      <c r="M247" s="549" t="s">
        <v>3307</v>
      </c>
      <c r="N247" s="550">
        <v>43606</v>
      </c>
      <c r="O247" s="136"/>
      <c r="P247" s="18"/>
      <c r="Q247" s="18"/>
      <c r="R247" s="87"/>
      <c r="S247" s="18"/>
      <c r="T247" s="18"/>
      <c r="U247" s="18"/>
      <c r="V247" s="18"/>
      <c r="W247" s="18"/>
      <c r="X247" s="18"/>
      <c r="Y247" s="18"/>
      <c r="Z247" s="18"/>
    </row>
    <row r="248" spans="1:26">
      <c r="A248" s="558">
        <v>59</v>
      </c>
      <c r="B248" s="220">
        <v>42584</v>
      </c>
      <c r="C248" s="220"/>
      <c r="D248" s="221" t="s">
        <v>1822</v>
      </c>
      <c r="E248" s="222" t="s">
        <v>260</v>
      </c>
      <c r="F248" s="219">
        <v>169.5</v>
      </c>
      <c r="G248" s="219"/>
      <c r="H248" s="223">
        <v>77</v>
      </c>
      <c r="I248" s="224" t="s">
        <v>1821</v>
      </c>
      <c r="J248" s="225" t="s">
        <v>3229</v>
      </c>
      <c r="K248" s="298">
        <f t="shared" si="89"/>
        <v>-92.5</v>
      </c>
      <c r="L248" s="226">
        <f t="shared" si="90"/>
        <v>-0.54572271386430682</v>
      </c>
      <c r="M248" s="227" t="s">
        <v>1804</v>
      </c>
      <c r="N248" s="228">
        <v>43522</v>
      </c>
      <c r="O248" s="136"/>
      <c r="P248" s="18"/>
      <c r="Q248" s="18"/>
      <c r="R248" s="87"/>
      <c r="S248" s="18"/>
      <c r="T248" s="18"/>
      <c r="U248" s="18"/>
      <c r="V248" s="18"/>
      <c r="W248" s="18"/>
      <c r="X248" s="18"/>
      <c r="Y248" s="18"/>
      <c r="Z248" s="18"/>
    </row>
    <row r="249" spans="1:26">
      <c r="A249" s="558">
        <v>60</v>
      </c>
      <c r="B249" s="220">
        <v>42586</v>
      </c>
      <c r="C249" s="220"/>
      <c r="D249" s="221" t="s">
        <v>1824</v>
      </c>
      <c r="E249" s="222" t="s">
        <v>271</v>
      </c>
      <c r="F249" s="219">
        <v>400</v>
      </c>
      <c r="G249" s="219"/>
      <c r="H249" s="223">
        <v>305</v>
      </c>
      <c r="I249" s="224">
        <v>475</v>
      </c>
      <c r="J249" s="225" t="s">
        <v>3360</v>
      </c>
      <c r="K249" s="298">
        <f t="shared" si="89"/>
        <v>-95</v>
      </c>
      <c r="L249" s="226">
        <f t="shared" si="90"/>
        <v>-0.23749999999999999</v>
      </c>
      <c r="M249" s="227" t="s">
        <v>1804</v>
      </c>
      <c r="N249" s="228">
        <v>43606</v>
      </c>
      <c r="O249" s="136"/>
      <c r="P249" s="18"/>
      <c r="Q249" s="18"/>
      <c r="R249" s="87"/>
      <c r="S249" s="18"/>
      <c r="T249" s="18"/>
      <c r="U249" s="18"/>
      <c r="V249" s="18"/>
      <c r="W249" s="18"/>
      <c r="X249" s="18"/>
      <c r="Y249" s="18"/>
      <c r="Z249" s="18"/>
    </row>
    <row r="250" spans="1:26">
      <c r="A250" s="557">
        <v>61</v>
      </c>
      <c r="B250" s="197">
        <v>42593</v>
      </c>
      <c r="C250" s="197"/>
      <c r="D250" s="198" t="s">
        <v>586</v>
      </c>
      <c r="E250" s="196" t="s">
        <v>271</v>
      </c>
      <c r="F250" s="199">
        <v>86.5</v>
      </c>
      <c r="G250" s="196"/>
      <c r="H250" s="196">
        <v>130</v>
      </c>
      <c r="I250" s="200">
        <v>130</v>
      </c>
      <c r="J250" s="286" t="s">
        <v>2254</v>
      </c>
      <c r="K250" s="201">
        <f t="shared" si="89"/>
        <v>43.5</v>
      </c>
      <c r="L250" s="202">
        <f t="shared" si="90"/>
        <v>0.50289017341040465</v>
      </c>
      <c r="M250" s="203" t="s">
        <v>262</v>
      </c>
      <c r="N250" s="204">
        <v>43091</v>
      </c>
      <c r="O250" s="136"/>
      <c r="P250" s="18"/>
      <c r="Q250" s="18"/>
      <c r="R250" s="87"/>
      <c r="S250" s="18"/>
      <c r="T250" s="18"/>
      <c r="U250" s="18"/>
      <c r="V250" s="18"/>
      <c r="W250" s="18"/>
      <c r="X250" s="18"/>
      <c r="Y250" s="18"/>
      <c r="Z250" s="18"/>
    </row>
    <row r="251" spans="1:26">
      <c r="A251" s="558">
        <v>62</v>
      </c>
      <c r="B251" s="220">
        <v>42600</v>
      </c>
      <c r="C251" s="220"/>
      <c r="D251" s="221" t="s">
        <v>340</v>
      </c>
      <c r="E251" s="222" t="s">
        <v>271</v>
      </c>
      <c r="F251" s="219">
        <v>133.5</v>
      </c>
      <c r="G251" s="219"/>
      <c r="H251" s="223">
        <v>126.5</v>
      </c>
      <c r="I251" s="224">
        <v>178</v>
      </c>
      <c r="J251" s="225" t="s">
        <v>1846</v>
      </c>
      <c r="K251" s="298">
        <f t="shared" si="89"/>
        <v>-7</v>
      </c>
      <c r="L251" s="226">
        <f t="shared" si="90"/>
        <v>-5.2434456928838954E-2</v>
      </c>
      <c r="M251" s="227" t="s">
        <v>1804</v>
      </c>
      <c r="N251" s="228">
        <v>42615</v>
      </c>
      <c r="O251" s="136"/>
      <c r="P251" s="18"/>
      <c r="Q251" s="18"/>
      <c r="R251" s="87"/>
      <c r="S251" s="18"/>
      <c r="T251" s="18"/>
      <c r="U251" s="18"/>
      <c r="V251" s="18"/>
      <c r="W251" s="18"/>
      <c r="X251" s="18"/>
      <c r="Y251" s="18"/>
      <c r="Z251" s="18"/>
    </row>
    <row r="252" spans="1:26">
      <c r="A252" s="557">
        <v>63</v>
      </c>
      <c r="B252" s="197">
        <v>42613</v>
      </c>
      <c r="C252" s="197"/>
      <c r="D252" s="198" t="s">
        <v>1840</v>
      </c>
      <c r="E252" s="196" t="s">
        <v>271</v>
      </c>
      <c r="F252" s="199">
        <v>560</v>
      </c>
      <c r="G252" s="196"/>
      <c r="H252" s="196">
        <v>725</v>
      </c>
      <c r="I252" s="200">
        <v>725</v>
      </c>
      <c r="J252" s="288" t="s">
        <v>273</v>
      </c>
      <c r="K252" s="201">
        <f t="shared" si="89"/>
        <v>165</v>
      </c>
      <c r="L252" s="202">
        <f t="shared" si="90"/>
        <v>0.29464285714285715</v>
      </c>
      <c r="M252" s="203" t="s">
        <v>262</v>
      </c>
      <c r="N252" s="204">
        <v>42456</v>
      </c>
      <c r="O252" s="136"/>
      <c r="P252" s="18"/>
      <c r="Q252" s="18"/>
      <c r="R252" s="87"/>
      <c r="S252" s="18"/>
      <c r="T252" s="18"/>
      <c r="U252" s="18"/>
      <c r="V252" s="18"/>
      <c r="W252" s="18"/>
      <c r="X252" s="18"/>
      <c r="Y252" s="18"/>
      <c r="Z252" s="18"/>
    </row>
    <row r="253" spans="1:26">
      <c r="A253" s="557">
        <v>64</v>
      </c>
      <c r="B253" s="197">
        <v>42614</v>
      </c>
      <c r="C253" s="197"/>
      <c r="D253" s="198" t="s">
        <v>1845</v>
      </c>
      <c r="E253" s="196" t="s">
        <v>271</v>
      </c>
      <c r="F253" s="199">
        <v>160.5</v>
      </c>
      <c r="G253" s="196"/>
      <c r="H253" s="196">
        <v>210</v>
      </c>
      <c r="I253" s="200">
        <v>210</v>
      </c>
      <c r="J253" s="288" t="s">
        <v>273</v>
      </c>
      <c r="K253" s="201">
        <f t="shared" si="89"/>
        <v>49.5</v>
      </c>
      <c r="L253" s="202">
        <f t="shared" si="90"/>
        <v>0.30841121495327101</v>
      </c>
      <c r="M253" s="203" t="s">
        <v>262</v>
      </c>
      <c r="N253" s="204">
        <v>42871</v>
      </c>
      <c r="O253" s="136"/>
      <c r="P253" s="18"/>
      <c r="Q253" s="18"/>
      <c r="R253" s="87"/>
      <c r="S253" s="18"/>
      <c r="T253" s="18"/>
      <c r="U253" s="18"/>
      <c r="V253" s="18"/>
      <c r="W253" s="18"/>
      <c r="X253" s="18"/>
      <c r="Y253" s="18"/>
      <c r="Z253" s="18"/>
    </row>
    <row r="254" spans="1:26">
      <c r="A254" s="557">
        <v>65</v>
      </c>
      <c r="B254" s="197">
        <v>42657</v>
      </c>
      <c r="C254" s="197"/>
      <c r="D254" s="198" t="s">
        <v>471</v>
      </c>
      <c r="E254" s="196" t="s">
        <v>271</v>
      </c>
      <c r="F254" s="199">
        <v>280</v>
      </c>
      <c r="G254" s="196"/>
      <c r="H254" s="196">
        <v>345</v>
      </c>
      <c r="I254" s="200">
        <v>345</v>
      </c>
      <c r="J254" s="288" t="s">
        <v>273</v>
      </c>
      <c r="K254" s="201">
        <f t="shared" si="89"/>
        <v>65</v>
      </c>
      <c r="L254" s="202">
        <f t="shared" si="90"/>
        <v>0.23214285714285715</v>
      </c>
      <c r="M254" s="203" t="s">
        <v>262</v>
      </c>
      <c r="N254" s="204">
        <v>42814</v>
      </c>
      <c r="O254" s="136"/>
      <c r="P254" s="18"/>
      <c r="Q254" s="18"/>
      <c r="R254" s="87"/>
      <c r="S254" s="18"/>
      <c r="T254" s="18"/>
      <c r="U254" s="18"/>
      <c r="V254" s="18"/>
      <c r="W254" s="18"/>
      <c r="X254" s="18"/>
      <c r="Y254" s="18"/>
      <c r="Z254" s="18"/>
    </row>
    <row r="255" spans="1:26">
      <c r="A255" s="557">
        <v>66</v>
      </c>
      <c r="B255" s="197">
        <v>42657</v>
      </c>
      <c r="C255" s="197"/>
      <c r="D255" s="198" t="s">
        <v>372</v>
      </c>
      <c r="E255" s="196" t="s">
        <v>271</v>
      </c>
      <c r="F255" s="199">
        <v>245</v>
      </c>
      <c r="G255" s="196"/>
      <c r="H255" s="196">
        <v>325.5</v>
      </c>
      <c r="I255" s="200">
        <v>330</v>
      </c>
      <c r="J255" s="288" t="s">
        <v>1945</v>
      </c>
      <c r="K255" s="201">
        <f t="shared" si="89"/>
        <v>80.5</v>
      </c>
      <c r="L255" s="202">
        <f t="shared" si="90"/>
        <v>0.32857142857142857</v>
      </c>
      <c r="M255" s="203" t="s">
        <v>262</v>
      </c>
      <c r="N255" s="204">
        <v>42769</v>
      </c>
      <c r="O255" s="136"/>
      <c r="P255" s="18"/>
      <c r="Q255" s="18"/>
      <c r="R255" s="87"/>
      <c r="S255" s="18"/>
      <c r="T255" s="18"/>
      <c r="U255" s="18"/>
      <c r="V255" s="18"/>
      <c r="W255" s="18"/>
      <c r="X255" s="18"/>
      <c r="Y255" s="18"/>
      <c r="Z255" s="18"/>
    </row>
    <row r="256" spans="1:26">
      <c r="A256" s="557">
        <v>67</v>
      </c>
      <c r="B256" s="197">
        <v>42660</v>
      </c>
      <c r="C256" s="197"/>
      <c r="D256" s="198" t="s">
        <v>359</v>
      </c>
      <c r="E256" s="196" t="s">
        <v>271</v>
      </c>
      <c r="F256" s="199">
        <v>125</v>
      </c>
      <c r="G256" s="196"/>
      <c r="H256" s="196">
        <v>160</v>
      </c>
      <c r="I256" s="200">
        <v>160</v>
      </c>
      <c r="J256" s="288" t="s">
        <v>324</v>
      </c>
      <c r="K256" s="201">
        <f t="shared" ref="K256:K267" si="91">H256-F256</f>
        <v>35</v>
      </c>
      <c r="L256" s="202">
        <v>0.28000000000000008</v>
      </c>
      <c r="M256" s="203" t="s">
        <v>262</v>
      </c>
      <c r="N256" s="204">
        <v>42803</v>
      </c>
      <c r="O256" s="136"/>
      <c r="P256" s="18"/>
      <c r="Q256" s="18"/>
      <c r="R256" s="87"/>
      <c r="S256" s="18"/>
      <c r="T256" s="18"/>
      <c r="U256" s="18"/>
      <c r="V256" s="18"/>
      <c r="W256" s="18"/>
      <c r="X256" s="18"/>
      <c r="Y256" s="18"/>
      <c r="Z256" s="18"/>
    </row>
    <row r="257" spans="1:26">
      <c r="A257" s="557">
        <v>68</v>
      </c>
      <c r="B257" s="197">
        <v>42660</v>
      </c>
      <c r="C257" s="197"/>
      <c r="D257" s="198" t="s">
        <v>1275</v>
      </c>
      <c r="E257" s="196" t="s">
        <v>271</v>
      </c>
      <c r="F257" s="199">
        <v>114</v>
      </c>
      <c r="G257" s="196"/>
      <c r="H257" s="196">
        <v>145</v>
      </c>
      <c r="I257" s="200">
        <v>145</v>
      </c>
      <c r="J257" s="288" t="s">
        <v>324</v>
      </c>
      <c r="K257" s="201">
        <f t="shared" si="91"/>
        <v>31</v>
      </c>
      <c r="L257" s="202">
        <f>K257/F257</f>
        <v>0.27192982456140352</v>
      </c>
      <c r="M257" s="203" t="s">
        <v>262</v>
      </c>
      <c r="N257" s="204">
        <v>42859</v>
      </c>
      <c r="O257" s="136"/>
      <c r="P257" s="18"/>
      <c r="Q257" s="18"/>
      <c r="R257" s="87"/>
      <c r="S257" s="18"/>
      <c r="T257" s="18"/>
      <c r="U257" s="18"/>
      <c r="V257" s="18"/>
      <c r="W257" s="18"/>
      <c r="X257" s="18"/>
      <c r="Y257" s="18"/>
      <c r="Z257" s="18"/>
    </row>
    <row r="258" spans="1:26">
      <c r="A258" s="557">
        <v>69</v>
      </c>
      <c r="B258" s="197">
        <v>42660</v>
      </c>
      <c r="C258" s="197"/>
      <c r="D258" s="198" t="s">
        <v>749</v>
      </c>
      <c r="E258" s="196" t="s">
        <v>271</v>
      </c>
      <c r="F258" s="199">
        <v>212</v>
      </c>
      <c r="G258" s="196"/>
      <c r="H258" s="196">
        <v>280</v>
      </c>
      <c r="I258" s="200">
        <v>276</v>
      </c>
      <c r="J258" s="288" t="s">
        <v>1994</v>
      </c>
      <c r="K258" s="201">
        <f t="shared" si="91"/>
        <v>68</v>
      </c>
      <c r="L258" s="202">
        <f>K258/F258</f>
        <v>0.32075471698113206</v>
      </c>
      <c r="M258" s="203" t="s">
        <v>262</v>
      </c>
      <c r="N258" s="204">
        <v>42858</v>
      </c>
      <c r="O258" s="136"/>
      <c r="P258" s="18"/>
      <c r="Q258" s="18"/>
      <c r="R258" s="87"/>
      <c r="S258" s="18"/>
      <c r="T258" s="18"/>
      <c r="U258" s="18"/>
      <c r="V258" s="18"/>
      <c r="W258" s="18"/>
      <c r="X258" s="18"/>
      <c r="Y258" s="18"/>
      <c r="Z258" s="18"/>
    </row>
    <row r="259" spans="1:26">
      <c r="A259" s="557">
        <v>70</v>
      </c>
      <c r="B259" s="197">
        <v>42678</v>
      </c>
      <c r="C259" s="197"/>
      <c r="D259" s="198" t="s">
        <v>360</v>
      </c>
      <c r="E259" s="196" t="s">
        <v>271</v>
      </c>
      <c r="F259" s="199">
        <v>155</v>
      </c>
      <c r="G259" s="196"/>
      <c r="H259" s="196">
        <v>210</v>
      </c>
      <c r="I259" s="200">
        <v>210</v>
      </c>
      <c r="J259" s="288" t="s">
        <v>2062</v>
      </c>
      <c r="K259" s="201">
        <f t="shared" si="91"/>
        <v>55</v>
      </c>
      <c r="L259" s="202">
        <f>K259/F259</f>
        <v>0.35483870967741937</v>
      </c>
      <c r="M259" s="203" t="s">
        <v>262</v>
      </c>
      <c r="N259" s="204">
        <v>42944</v>
      </c>
      <c r="O259" s="136"/>
      <c r="P259" s="18"/>
      <c r="Q259" s="18"/>
      <c r="R259" s="87"/>
      <c r="S259" s="18"/>
      <c r="T259" s="18"/>
      <c r="U259" s="18"/>
      <c r="V259" s="18"/>
      <c r="W259" s="18"/>
      <c r="X259" s="18"/>
      <c r="Y259" s="18"/>
      <c r="Z259" s="18"/>
    </row>
    <row r="260" spans="1:26">
      <c r="A260" s="557">
        <v>71</v>
      </c>
      <c r="B260" s="197">
        <v>42712</v>
      </c>
      <c r="C260" s="197"/>
      <c r="D260" s="198" t="s">
        <v>188</v>
      </c>
      <c r="E260" s="196" t="s">
        <v>271</v>
      </c>
      <c r="F260" s="199">
        <v>380</v>
      </c>
      <c r="G260" s="196"/>
      <c r="H260" s="196">
        <v>478</v>
      </c>
      <c r="I260" s="200">
        <v>468</v>
      </c>
      <c r="J260" s="288" t="s">
        <v>324</v>
      </c>
      <c r="K260" s="201">
        <f t="shared" si="91"/>
        <v>98</v>
      </c>
      <c r="L260" s="202">
        <f t="shared" ref="L260:L265" si="92">K260/F260</f>
        <v>0.25789473684210529</v>
      </c>
      <c r="M260" s="203" t="s">
        <v>262</v>
      </c>
      <c r="N260" s="204">
        <v>43025</v>
      </c>
      <c r="O260" s="136"/>
      <c r="P260" s="18"/>
      <c r="Q260" s="18"/>
      <c r="R260" s="87"/>
      <c r="S260" s="18"/>
      <c r="T260" s="18"/>
      <c r="U260" s="18"/>
      <c r="V260" s="18"/>
      <c r="W260" s="18"/>
      <c r="X260" s="18"/>
      <c r="Y260" s="18"/>
      <c r="Z260" s="18"/>
    </row>
    <row r="261" spans="1:26">
      <c r="A261" s="557">
        <v>72</v>
      </c>
      <c r="B261" s="197">
        <v>42734</v>
      </c>
      <c r="C261" s="197"/>
      <c r="D261" s="198" t="s">
        <v>787</v>
      </c>
      <c r="E261" s="196" t="s">
        <v>271</v>
      </c>
      <c r="F261" s="199">
        <v>305</v>
      </c>
      <c r="G261" s="196"/>
      <c r="H261" s="196">
        <v>375</v>
      </c>
      <c r="I261" s="200">
        <v>375</v>
      </c>
      <c r="J261" s="288" t="s">
        <v>324</v>
      </c>
      <c r="K261" s="201">
        <f t="shared" si="91"/>
        <v>70</v>
      </c>
      <c r="L261" s="202">
        <f t="shared" si="92"/>
        <v>0.22950819672131148</v>
      </c>
      <c r="M261" s="203" t="s">
        <v>262</v>
      </c>
      <c r="N261" s="204">
        <v>42768</v>
      </c>
      <c r="O261" s="136"/>
      <c r="P261" s="18"/>
      <c r="Q261" s="18"/>
      <c r="R261" s="87"/>
      <c r="S261" s="18"/>
      <c r="T261" s="18"/>
      <c r="U261" s="18"/>
      <c r="V261" s="18"/>
      <c r="W261" s="18"/>
      <c r="X261" s="18"/>
      <c r="Y261" s="18"/>
      <c r="Z261" s="18"/>
    </row>
    <row r="262" spans="1:26">
      <c r="A262" s="557">
        <v>73</v>
      </c>
      <c r="B262" s="197">
        <v>42739</v>
      </c>
      <c r="C262" s="197"/>
      <c r="D262" s="198" t="s">
        <v>665</v>
      </c>
      <c r="E262" s="196" t="s">
        <v>271</v>
      </c>
      <c r="F262" s="199">
        <v>99.5</v>
      </c>
      <c r="G262" s="196"/>
      <c r="H262" s="196">
        <v>158</v>
      </c>
      <c r="I262" s="200">
        <v>158</v>
      </c>
      <c r="J262" s="288" t="s">
        <v>324</v>
      </c>
      <c r="K262" s="201">
        <f t="shared" si="91"/>
        <v>58.5</v>
      </c>
      <c r="L262" s="202">
        <f t="shared" si="92"/>
        <v>0.5879396984924623</v>
      </c>
      <c r="M262" s="203" t="s">
        <v>262</v>
      </c>
      <c r="N262" s="204">
        <v>42898</v>
      </c>
      <c r="O262" s="136"/>
      <c r="P262" s="18"/>
      <c r="Q262" s="18"/>
      <c r="R262" s="87"/>
      <c r="S262" s="18"/>
      <c r="T262" s="18"/>
      <c r="U262" s="18"/>
      <c r="V262" s="18"/>
      <c r="W262" s="18"/>
      <c r="X262" s="18"/>
      <c r="Y262" s="18"/>
      <c r="Z262" s="18"/>
    </row>
    <row r="263" spans="1:26">
      <c r="A263" s="557">
        <v>74</v>
      </c>
      <c r="B263" s="197">
        <v>42786</v>
      </c>
      <c r="C263" s="197"/>
      <c r="D263" s="198" t="s">
        <v>130</v>
      </c>
      <c r="E263" s="196" t="s">
        <v>271</v>
      </c>
      <c r="F263" s="199">
        <v>140.5</v>
      </c>
      <c r="G263" s="196"/>
      <c r="H263" s="196">
        <v>220</v>
      </c>
      <c r="I263" s="200">
        <v>220</v>
      </c>
      <c r="J263" s="288" t="s">
        <v>324</v>
      </c>
      <c r="K263" s="201">
        <f t="shared" si="91"/>
        <v>79.5</v>
      </c>
      <c r="L263" s="202">
        <f t="shared" si="92"/>
        <v>0.5658362989323843</v>
      </c>
      <c r="M263" s="203" t="s">
        <v>262</v>
      </c>
      <c r="N263" s="204">
        <v>42864</v>
      </c>
      <c r="O263" s="136"/>
      <c r="P263" s="18"/>
      <c r="Q263" s="18"/>
      <c r="R263" s="87"/>
      <c r="S263" s="18"/>
      <c r="T263" s="18"/>
      <c r="U263" s="18"/>
      <c r="V263" s="18"/>
      <c r="W263" s="18"/>
      <c r="X263" s="18"/>
      <c r="Y263" s="18"/>
      <c r="Z263" s="18"/>
    </row>
    <row r="264" spans="1:26">
      <c r="A264" s="557">
        <v>75</v>
      </c>
      <c r="B264" s="197">
        <v>42818</v>
      </c>
      <c r="C264" s="197"/>
      <c r="D264" s="198" t="s">
        <v>1738</v>
      </c>
      <c r="E264" s="196" t="s">
        <v>271</v>
      </c>
      <c r="F264" s="199">
        <v>300.5</v>
      </c>
      <c r="G264" s="196"/>
      <c r="H264" s="196">
        <v>417.5</v>
      </c>
      <c r="I264" s="200">
        <v>420</v>
      </c>
      <c r="J264" s="288" t="s">
        <v>2241</v>
      </c>
      <c r="K264" s="201">
        <f t="shared" si="91"/>
        <v>117</v>
      </c>
      <c r="L264" s="202">
        <f t="shared" si="92"/>
        <v>0.38935108153078202</v>
      </c>
      <c r="M264" s="203" t="s">
        <v>262</v>
      </c>
      <c r="N264" s="204">
        <v>43070</v>
      </c>
      <c r="O264" s="136"/>
      <c r="P264" s="18"/>
      <c r="Q264" s="18"/>
      <c r="R264" s="87"/>
      <c r="S264" s="18"/>
      <c r="T264" s="18"/>
      <c r="U264" s="18"/>
      <c r="V264" s="18"/>
      <c r="W264" s="18"/>
      <c r="X264" s="18"/>
      <c r="Y264" s="18"/>
      <c r="Z264" s="18"/>
    </row>
    <row r="265" spans="1:26">
      <c r="A265" s="557">
        <v>76</v>
      </c>
      <c r="B265" s="197">
        <v>42830</v>
      </c>
      <c r="C265" s="197"/>
      <c r="D265" s="198" t="s">
        <v>1361</v>
      </c>
      <c r="E265" s="196" t="s">
        <v>271</v>
      </c>
      <c r="F265" s="199">
        <v>785</v>
      </c>
      <c r="G265" s="196"/>
      <c r="H265" s="196">
        <v>930</v>
      </c>
      <c r="I265" s="200">
        <v>920</v>
      </c>
      <c r="J265" s="288" t="s">
        <v>2122</v>
      </c>
      <c r="K265" s="201">
        <f t="shared" si="91"/>
        <v>145</v>
      </c>
      <c r="L265" s="202">
        <f t="shared" si="92"/>
        <v>0.18471337579617833</v>
      </c>
      <c r="M265" s="203" t="s">
        <v>262</v>
      </c>
      <c r="N265" s="204">
        <v>42976</v>
      </c>
      <c r="O265" s="136"/>
      <c r="P265" s="18"/>
      <c r="Q265" s="18"/>
      <c r="R265" s="87"/>
      <c r="S265" s="18"/>
      <c r="T265" s="18"/>
      <c r="U265" s="18"/>
      <c r="V265" s="18"/>
      <c r="W265" s="18"/>
      <c r="X265" s="18"/>
      <c r="Y265" s="18"/>
      <c r="Z265" s="18"/>
    </row>
    <row r="266" spans="1:26">
      <c r="A266" s="557">
        <v>77</v>
      </c>
      <c r="B266" s="197">
        <v>42837</v>
      </c>
      <c r="C266" s="197"/>
      <c r="D266" s="198" t="s">
        <v>58</v>
      </c>
      <c r="E266" s="196" t="s">
        <v>271</v>
      </c>
      <c r="F266" s="199">
        <v>289.5</v>
      </c>
      <c r="G266" s="196"/>
      <c r="H266" s="196">
        <v>354</v>
      </c>
      <c r="I266" s="200">
        <v>360</v>
      </c>
      <c r="J266" s="288" t="s">
        <v>2187</v>
      </c>
      <c r="K266" s="201">
        <f t="shared" si="91"/>
        <v>64.5</v>
      </c>
      <c r="L266" s="202">
        <f>K266/F266</f>
        <v>0.22279792746113988</v>
      </c>
      <c r="M266" s="203" t="s">
        <v>262</v>
      </c>
      <c r="N266" s="204">
        <v>43040</v>
      </c>
      <c r="O266" s="136"/>
      <c r="P266" s="18"/>
      <c r="Q266" s="18"/>
      <c r="R266" s="87"/>
      <c r="S266" s="18"/>
      <c r="T266" s="18"/>
      <c r="U266" s="18"/>
      <c r="V266" s="18"/>
      <c r="W266" s="18"/>
      <c r="X266" s="18"/>
      <c r="Y266" s="18"/>
      <c r="Z266" s="18"/>
    </row>
    <row r="267" spans="1:26">
      <c r="A267" s="557">
        <v>78</v>
      </c>
      <c r="B267" s="197">
        <v>42845</v>
      </c>
      <c r="C267" s="197"/>
      <c r="D267" s="198" t="s">
        <v>1035</v>
      </c>
      <c r="E267" s="196" t="s">
        <v>271</v>
      </c>
      <c r="F267" s="199">
        <v>700</v>
      </c>
      <c r="G267" s="196"/>
      <c r="H267" s="196">
        <v>840</v>
      </c>
      <c r="I267" s="200">
        <v>840</v>
      </c>
      <c r="J267" s="288" t="s">
        <v>2034</v>
      </c>
      <c r="K267" s="201">
        <f t="shared" si="91"/>
        <v>140</v>
      </c>
      <c r="L267" s="202">
        <f>K267/F267</f>
        <v>0.2</v>
      </c>
      <c r="M267" s="203" t="s">
        <v>262</v>
      </c>
      <c r="N267" s="204">
        <v>42893</v>
      </c>
      <c r="O267" s="136"/>
      <c r="P267" s="18"/>
      <c r="Q267" s="18"/>
      <c r="R267" s="87"/>
      <c r="S267" s="18"/>
      <c r="T267" s="18"/>
      <c r="U267" s="18"/>
      <c r="V267" s="18"/>
      <c r="W267" s="18"/>
      <c r="X267" s="18"/>
      <c r="Y267" s="18"/>
      <c r="Z267" s="18"/>
    </row>
    <row r="268" spans="1:26">
      <c r="A268" s="561">
        <v>79</v>
      </c>
      <c r="B268" s="213">
        <v>42877</v>
      </c>
      <c r="C268" s="213"/>
      <c r="D268" s="214" t="s">
        <v>793</v>
      </c>
      <c r="E268" s="212" t="s">
        <v>271</v>
      </c>
      <c r="F268" s="215" t="s">
        <v>2001</v>
      </c>
      <c r="G268" s="216"/>
      <c r="H268" s="216"/>
      <c r="I268" s="216">
        <v>190</v>
      </c>
      <c r="J268" s="289" t="s">
        <v>261</v>
      </c>
      <c r="K268" s="216"/>
      <c r="L268" s="212"/>
      <c r="M268" s="217"/>
      <c r="N268" s="218"/>
      <c r="O268" s="136"/>
      <c r="P268" s="18"/>
      <c r="Q268" s="18"/>
      <c r="R268" s="87"/>
      <c r="S268" s="18"/>
      <c r="T268" s="18"/>
      <c r="U268" s="18"/>
      <c r="V268" s="18"/>
      <c r="W268" s="18"/>
      <c r="X268" s="18"/>
      <c r="Y268" s="18"/>
      <c r="Z268" s="18"/>
    </row>
    <row r="269" spans="1:26">
      <c r="A269" s="562">
        <v>80</v>
      </c>
      <c r="B269" s="206">
        <v>42887</v>
      </c>
      <c r="C269" s="206"/>
      <c r="D269" s="207" t="s">
        <v>718</v>
      </c>
      <c r="E269" s="205" t="s">
        <v>271</v>
      </c>
      <c r="F269" s="208">
        <v>130</v>
      </c>
      <c r="G269" s="209"/>
      <c r="H269" s="209">
        <v>155.5</v>
      </c>
      <c r="I269" s="209">
        <v>170</v>
      </c>
      <c r="J269" s="292" t="s">
        <v>2232</v>
      </c>
      <c r="K269" s="297">
        <f>H269-F269</f>
        <v>25.5</v>
      </c>
      <c r="L269" s="210">
        <f t="shared" ref="L269:L285" si="93">K269/F269</f>
        <v>0.19615384615384615</v>
      </c>
      <c r="M269" s="208" t="s">
        <v>262</v>
      </c>
      <c r="N269" s="211">
        <v>43056</v>
      </c>
      <c r="O269" s="136"/>
      <c r="P269" s="18"/>
      <c r="Q269" s="18"/>
      <c r="R269" s="87"/>
      <c r="S269" s="18"/>
      <c r="T269" s="18"/>
      <c r="U269" s="18"/>
      <c r="V269" s="18"/>
      <c r="W269" s="18"/>
      <c r="X269" s="18"/>
      <c r="Y269" s="18"/>
      <c r="Z269" s="18"/>
    </row>
    <row r="270" spans="1:26">
      <c r="A270" s="557">
        <v>81</v>
      </c>
      <c r="B270" s="197">
        <v>42901</v>
      </c>
      <c r="C270" s="197"/>
      <c r="D270" s="252" t="s">
        <v>2257</v>
      </c>
      <c r="E270" s="196" t="s">
        <v>271</v>
      </c>
      <c r="F270" s="199">
        <v>214.5</v>
      </c>
      <c r="G270" s="196"/>
      <c r="H270" s="196">
        <v>262</v>
      </c>
      <c r="I270" s="200">
        <v>262</v>
      </c>
      <c r="J270" s="288" t="s">
        <v>2123</v>
      </c>
      <c r="K270" s="201">
        <f t="shared" ref="K270:K285" si="94">H270-F270</f>
        <v>47.5</v>
      </c>
      <c r="L270" s="202">
        <f t="shared" si="93"/>
        <v>0.22144522144522144</v>
      </c>
      <c r="M270" s="203" t="s">
        <v>262</v>
      </c>
      <c r="N270" s="204">
        <v>42977</v>
      </c>
      <c r="O270" s="136"/>
      <c r="P270" s="18"/>
      <c r="Q270" s="18"/>
      <c r="R270" s="87"/>
      <c r="S270" s="18"/>
      <c r="T270" s="18"/>
      <c r="U270" s="18"/>
      <c r="V270" s="18"/>
      <c r="W270" s="18"/>
      <c r="X270" s="18"/>
      <c r="Y270" s="18"/>
      <c r="Z270" s="18"/>
    </row>
    <row r="271" spans="1:26">
      <c r="A271" s="557">
        <v>82</v>
      </c>
      <c r="B271" s="197">
        <v>42933</v>
      </c>
      <c r="C271" s="197"/>
      <c r="D271" s="198" t="s">
        <v>1131</v>
      </c>
      <c r="E271" s="196" t="s">
        <v>271</v>
      </c>
      <c r="F271" s="199">
        <v>370</v>
      </c>
      <c r="G271" s="196"/>
      <c r="H271" s="196">
        <v>447.5</v>
      </c>
      <c r="I271" s="200">
        <v>450</v>
      </c>
      <c r="J271" s="288" t="s">
        <v>324</v>
      </c>
      <c r="K271" s="201">
        <f t="shared" si="94"/>
        <v>77.5</v>
      </c>
      <c r="L271" s="202">
        <f t="shared" si="93"/>
        <v>0.20945945945945946</v>
      </c>
      <c r="M271" s="203" t="s">
        <v>262</v>
      </c>
      <c r="N271" s="204">
        <v>43035</v>
      </c>
      <c r="O271" s="136"/>
      <c r="P271" s="18"/>
      <c r="Q271" s="18"/>
      <c r="R271" s="87"/>
      <c r="S271" s="18"/>
      <c r="T271" s="18"/>
      <c r="U271" s="18"/>
      <c r="V271" s="18"/>
      <c r="W271" s="18"/>
      <c r="X271" s="18"/>
      <c r="Y271" s="18"/>
      <c r="Z271" s="18"/>
    </row>
    <row r="272" spans="1:26">
      <c r="A272" s="557">
        <v>83</v>
      </c>
      <c r="B272" s="197">
        <v>42943</v>
      </c>
      <c r="C272" s="197"/>
      <c r="D272" s="198" t="s">
        <v>209</v>
      </c>
      <c r="E272" s="196" t="s">
        <v>271</v>
      </c>
      <c r="F272" s="199">
        <v>657.5</v>
      </c>
      <c r="G272" s="196"/>
      <c r="H272" s="196">
        <v>825</v>
      </c>
      <c r="I272" s="200">
        <v>820</v>
      </c>
      <c r="J272" s="288" t="s">
        <v>324</v>
      </c>
      <c r="K272" s="201">
        <f t="shared" si="94"/>
        <v>167.5</v>
      </c>
      <c r="L272" s="202">
        <f t="shared" si="93"/>
        <v>0.25475285171102663</v>
      </c>
      <c r="M272" s="203" t="s">
        <v>262</v>
      </c>
      <c r="N272" s="204">
        <v>43090</v>
      </c>
      <c r="O272" s="136"/>
      <c r="P272" s="18"/>
      <c r="Q272" s="18"/>
      <c r="R272" s="87"/>
      <c r="S272" s="18"/>
      <c r="T272" s="18"/>
      <c r="U272" s="18"/>
      <c r="V272" s="18"/>
      <c r="W272" s="18"/>
      <c r="X272" s="18"/>
      <c r="Y272" s="18"/>
      <c r="Z272" s="18"/>
    </row>
    <row r="273" spans="1:26">
      <c r="A273" s="557">
        <v>84</v>
      </c>
      <c r="B273" s="197">
        <v>42964</v>
      </c>
      <c r="C273" s="197"/>
      <c r="D273" s="198" t="s">
        <v>732</v>
      </c>
      <c r="E273" s="196" t="s">
        <v>271</v>
      </c>
      <c r="F273" s="199">
        <v>605</v>
      </c>
      <c r="G273" s="196"/>
      <c r="H273" s="196">
        <v>750</v>
      </c>
      <c r="I273" s="200">
        <v>750</v>
      </c>
      <c r="J273" s="288" t="s">
        <v>2122</v>
      </c>
      <c r="K273" s="201">
        <f t="shared" si="94"/>
        <v>145</v>
      </c>
      <c r="L273" s="202">
        <f t="shared" si="93"/>
        <v>0.23966942148760331</v>
      </c>
      <c r="M273" s="203" t="s">
        <v>262</v>
      </c>
      <c r="N273" s="204">
        <v>43027</v>
      </c>
      <c r="O273" s="136"/>
      <c r="P273" s="18"/>
      <c r="Q273" s="18"/>
      <c r="R273" s="87"/>
      <c r="S273" s="18"/>
      <c r="T273" s="18"/>
      <c r="U273" s="18"/>
      <c r="V273" s="18"/>
      <c r="W273" s="18"/>
      <c r="X273" s="18"/>
      <c r="Y273" s="18"/>
      <c r="Z273" s="18"/>
    </row>
    <row r="274" spans="1:26">
      <c r="A274" s="563">
        <v>85</v>
      </c>
      <c r="B274" s="516">
        <v>42979</v>
      </c>
      <c r="C274" s="516"/>
      <c r="D274" s="517" t="s">
        <v>1470</v>
      </c>
      <c r="E274" s="518" t="s">
        <v>271</v>
      </c>
      <c r="F274" s="519">
        <v>255</v>
      </c>
      <c r="G274" s="520"/>
      <c r="H274" s="520">
        <v>217.25</v>
      </c>
      <c r="I274" s="520">
        <v>320</v>
      </c>
      <c r="J274" s="521" t="s">
        <v>3672</v>
      </c>
      <c r="K274" s="298">
        <f t="shared" si="94"/>
        <v>-37.75</v>
      </c>
      <c r="L274" s="522">
        <f t="shared" si="93"/>
        <v>-0.14803921568627451</v>
      </c>
      <c r="M274" s="227" t="s">
        <v>1804</v>
      </c>
      <c r="N274" s="523">
        <v>43661</v>
      </c>
      <c r="O274" s="136"/>
      <c r="P274" s="18"/>
      <c r="Q274" s="18"/>
      <c r="R274" s="87"/>
      <c r="S274" s="18"/>
      <c r="T274" s="18"/>
      <c r="U274" s="18"/>
      <c r="V274" s="18"/>
      <c r="W274" s="18"/>
      <c r="X274" s="18"/>
      <c r="Y274" s="18"/>
      <c r="Z274" s="18"/>
    </row>
    <row r="275" spans="1:26">
      <c r="A275" s="557">
        <v>86</v>
      </c>
      <c r="B275" s="197">
        <v>42997</v>
      </c>
      <c r="C275" s="197"/>
      <c r="D275" s="198" t="s">
        <v>1499</v>
      </c>
      <c r="E275" s="196" t="s">
        <v>271</v>
      </c>
      <c r="F275" s="199">
        <v>215</v>
      </c>
      <c r="G275" s="196"/>
      <c r="H275" s="196">
        <v>258</v>
      </c>
      <c r="I275" s="200">
        <v>258</v>
      </c>
      <c r="J275" s="288" t="s">
        <v>324</v>
      </c>
      <c r="K275" s="201">
        <f t="shared" si="94"/>
        <v>43</v>
      </c>
      <c r="L275" s="202">
        <f t="shared" si="93"/>
        <v>0.2</v>
      </c>
      <c r="M275" s="203" t="s">
        <v>262</v>
      </c>
      <c r="N275" s="204">
        <v>43040</v>
      </c>
      <c r="O275" s="136"/>
      <c r="P275" s="18"/>
      <c r="Q275" s="18"/>
      <c r="R275" s="87"/>
      <c r="S275" s="18"/>
      <c r="T275" s="18"/>
      <c r="U275" s="18"/>
      <c r="V275" s="18"/>
      <c r="W275" s="18"/>
      <c r="X275" s="18"/>
      <c r="Y275" s="18"/>
      <c r="Z275" s="18"/>
    </row>
    <row r="276" spans="1:26">
      <c r="A276" s="557">
        <v>87</v>
      </c>
      <c r="B276" s="197">
        <v>42998</v>
      </c>
      <c r="C276" s="197"/>
      <c r="D276" s="198" t="s">
        <v>586</v>
      </c>
      <c r="E276" s="196" t="s">
        <v>271</v>
      </c>
      <c r="F276" s="199">
        <v>75</v>
      </c>
      <c r="G276" s="196"/>
      <c r="H276" s="196">
        <v>90</v>
      </c>
      <c r="I276" s="200">
        <v>90</v>
      </c>
      <c r="J276" s="288" t="s">
        <v>2159</v>
      </c>
      <c r="K276" s="201">
        <f t="shared" si="94"/>
        <v>15</v>
      </c>
      <c r="L276" s="202">
        <f t="shared" si="93"/>
        <v>0.2</v>
      </c>
      <c r="M276" s="203" t="s">
        <v>262</v>
      </c>
      <c r="N276" s="204">
        <v>43019</v>
      </c>
      <c r="O276" s="136"/>
      <c r="P276" s="18"/>
      <c r="Q276" s="18"/>
      <c r="R276" s="87"/>
      <c r="S276" s="18"/>
      <c r="T276" s="18"/>
      <c r="U276" s="18"/>
      <c r="V276" s="18"/>
      <c r="W276" s="18"/>
      <c r="X276" s="18"/>
      <c r="Y276" s="18"/>
      <c r="Z276" s="18"/>
    </row>
    <row r="277" spans="1:26">
      <c r="A277" s="557">
        <v>88</v>
      </c>
      <c r="B277" s="197">
        <v>43011</v>
      </c>
      <c r="C277" s="197"/>
      <c r="D277" s="198" t="s">
        <v>1870</v>
      </c>
      <c r="E277" s="196" t="s">
        <v>271</v>
      </c>
      <c r="F277" s="199">
        <v>315</v>
      </c>
      <c r="G277" s="196"/>
      <c r="H277" s="196">
        <v>392</v>
      </c>
      <c r="I277" s="200">
        <v>384</v>
      </c>
      <c r="J277" s="288" t="s">
        <v>2155</v>
      </c>
      <c r="K277" s="201">
        <f t="shared" si="94"/>
        <v>77</v>
      </c>
      <c r="L277" s="202">
        <f t="shared" si="93"/>
        <v>0.24444444444444444</v>
      </c>
      <c r="M277" s="203" t="s">
        <v>262</v>
      </c>
      <c r="N277" s="204">
        <v>43017</v>
      </c>
      <c r="O277" s="136"/>
      <c r="P277" s="18"/>
      <c r="Q277" s="18"/>
      <c r="R277" s="87"/>
      <c r="S277" s="18"/>
      <c r="T277" s="18"/>
      <c r="U277" s="18"/>
      <c r="V277" s="18"/>
      <c r="W277" s="18"/>
      <c r="X277" s="18"/>
      <c r="Y277" s="18"/>
      <c r="Z277" s="18"/>
    </row>
    <row r="278" spans="1:26">
      <c r="A278" s="557">
        <v>89</v>
      </c>
      <c r="B278" s="197">
        <v>43013</v>
      </c>
      <c r="C278" s="197"/>
      <c r="D278" s="198" t="s">
        <v>1247</v>
      </c>
      <c r="E278" s="196" t="s">
        <v>271</v>
      </c>
      <c r="F278" s="199">
        <v>145</v>
      </c>
      <c r="G278" s="196"/>
      <c r="H278" s="196">
        <v>179</v>
      </c>
      <c r="I278" s="200">
        <v>180</v>
      </c>
      <c r="J278" s="288" t="s">
        <v>2166</v>
      </c>
      <c r="K278" s="201">
        <f t="shared" si="94"/>
        <v>34</v>
      </c>
      <c r="L278" s="202">
        <f t="shared" si="93"/>
        <v>0.23448275862068965</v>
      </c>
      <c r="M278" s="203" t="s">
        <v>262</v>
      </c>
      <c r="N278" s="204">
        <v>43025</v>
      </c>
      <c r="O278" s="136"/>
      <c r="P278" s="18"/>
      <c r="Q278" s="18"/>
      <c r="R278" s="87"/>
      <c r="S278" s="18"/>
      <c r="T278" s="18"/>
      <c r="U278" s="18"/>
      <c r="V278" s="18"/>
      <c r="W278" s="18"/>
      <c r="X278" s="18"/>
      <c r="Y278" s="18"/>
      <c r="Z278" s="18"/>
    </row>
    <row r="279" spans="1:26">
      <c r="A279" s="557">
        <v>90</v>
      </c>
      <c r="B279" s="197">
        <v>43014</v>
      </c>
      <c r="C279" s="197"/>
      <c r="D279" s="198" t="s">
        <v>606</v>
      </c>
      <c r="E279" s="196" t="s">
        <v>271</v>
      </c>
      <c r="F279" s="199">
        <v>256</v>
      </c>
      <c r="G279" s="196"/>
      <c r="H279" s="196">
        <v>323</v>
      </c>
      <c r="I279" s="200">
        <v>320</v>
      </c>
      <c r="J279" s="288" t="s">
        <v>324</v>
      </c>
      <c r="K279" s="201">
        <f t="shared" si="94"/>
        <v>67</v>
      </c>
      <c r="L279" s="202">
        <f t="shared" si="93"/>
        <v>0.26171875</v>
      </c>
      <c r="M279" s="203" t="s">
        <v>262</v>
      </c>
      <c r="N279" s="204">
        <v>43067</v>
      </c>
      <c r="O279" s="136"/>
      <c r="P279" s="18"/>
      <c r="Q279" s="18"/>
      <c r="R279" s="87"/>
      <c r="S279" s="18"/>
      <c r="T279" s="18"/>
      <c r="U279" s="18"/>
      <c r="V279" s="18"/>
      <c r="W279" s="18"/>
      <c r="X279" s="18"/>
      <c r="Y279" s="18"/>
      <c r="Z279" s="18"/>
    </row>
    <row r="280" spans="1:26">
      <c r="A280" s="562">
        <v>91</v>
      </c>
      <c r="B280" s="206">
        <v>43017</v>
      </c>
      <c r="C280" s="206"/>
      <c r="D280" s="207" t="s">
        <v>130</v>
      </c>
      <c r="E280" s="205" t="s">
        <v>271</v>
      </c>
      <c r="F280" s="208">
        <v>152.5</v>
      </c>
      <c r="G280" s="209"/>
      <c r="H280" s="209">
        <v>183.5</v>
      </c>
      <c r="I280" s="209">
        <v>210</v>
      </c>
      <c r="J280" s="292" t="s">
        <v>2190</v>
      </c>
      <c r="K280" s="297">
        <f t="shared" si="94"/>
        <v>31</v>
      </c>
      <c r="L280" s="210">
        <f t="shared" si="93"/>
        <v>0.20327868852459016</v>
      </c>
      <c r="M280" s="208" t="s">
        <v>262</v>
      </c>
      <c r="N280" s="211">
        <v>43042</v>
      </c>
      <c r="O280" s="136"/>
      <c r="P280" s="18"/>
      <c r="Q280" s="18"/>
      <c r="R280" s="87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557">
        <v>92</v>
      </c>
      <c r="B281" s="197">
        <v>43017</v>
      </c>
      <c r="C281" s="197"/>
      <c r="D281" s="198" t="s">
        <v>695</v>
      </c>
      <c r="E281" s="196" t="s">
        <v>271</v>
      </c>
      <c r="F281" s="199">
        <v>137.5</v>
      </c>
      <c r="G281" s="196"/>
      <c r="H281" s="196">
        <v>184</v>
      </c>
      <c r="I281" s="200">
        <v>183</v>
      </c>
      <c r="J281" s="286" t="s">
        <v>2434</v>
      </c>
      <c r="K281" s="201">
        <f t="shared" si="94"/>
        <v>46.5</v>
      </c>
      <c r="L281" s="202">
        <f t="shared" si="93"/>
        <v>0.33818181818181819</v>
      </c>
      <c r="M281" s="203" t="s">
        <v>262</v>
      </c>
      <c r="N281" s="204">
        <v>43108</v>
      </c>
      <c r="O281" s="136"/>
      <c r="P281" s="18"/>
      <c r="Q281" s="18"/>
      <c r="R281" s="87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557">
        <v>93</v>
      </c>
      <c r="B282" s="197">
        <v>43018</v>
      </c>
      <c r="C282" s="197"/>
      <c r="D282" s="198" t="s">
        <v>1249</v>
      </c>
      <c r="E282" s="196" t="s">
        <v>271</v>
      </c>
      <c r="F282" s="199">
        <v>125.5</v>
      </c>
      <c r="G282" s="196"/>
      <c r="H282" s="196">
        <v>158</v>
      </c>
      <c r="I282" s="200">
        <v>155</v>
      </c>
      <c r="J282" s="286" t="s">
        <v>2193</v>
      </c>
      <c r="K282" s="201">
        <f t="shared" si="94"/>
        <v>32.5</v>
      </c>
      <c r="L282" s="202">
        <f t="shared" si="93"/>
        <v>0.25896414342629481</v>
      </c>
      <c r="M282" s="203" t="s">
        <v>262</v>
      </c>
      <c r="N282" s="204">
        <v>43067</v>
      </c>
      <c r="O282" s="136"/>
      <c r="P282" s="18"/>
      <c r="Q282" s="18"/>
      <c r="R282" s="87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564">
        <v>94</v>
      </c>
      <c r="B283" s="237">
        <v>43046</v>
      </c>
      <c r="C283" s="237"/>
      <c r="D283" s="238" t="s">
        <v>823</v>
      </c>
      <c r="E283" s="236" t="s">
        <v>271</v>
      </c>
      <c r="F283" s="239">
        <v>740</v>
      </c>
      <c r="G283" s="236"/>
      <c r="H283" s="236">
        <v>892.5</v>
      </c>
      <c r="I283" s="240">
        <v>900</v>
      </c>
      <c r="J283" s="290" t="s">
        <v>2197</v>
      </c>
      <c r="K283" s="201">
        <f t="shared" si="94"/>
        <v>152.5</v>
      </c>
      <c r="L283" s="241">
        <f t="shared" si="93"/>
        <v>0.20608108108108109</v>
      </c>
      <c r="M283" s="242" t="s">
        <v>262</v>
      </c>
      <c r="N283" s="243">
        <v>43052</v>
      </c>
      <c r="O283" s="136"/>
      <c r="P283" s="18"/>
      <c r="Q283" s="18"/>
      <c r="R283" s="87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564">
        <v>95</v>
      </c>
      <c r="B284" s="237">
        <v>43073</v>
      </c>
      <c r="C284" s="237"/>
      <c r="D284" s="238" t="s">
        <v>1427</v>
      </c>
      <c r="E284" s="236" t="s">
        <v>271</v>
      </c>
      <c r="F284" s="239">
        <v>118.5</v>
      </c>
      <c r="G284" s="236"/>
      <c r="H284" s="236">
        <v>143.5</v>
      </c>
      <c r="I284" s="240">
        <v>145</v>
      </c>
      <c r="J284" s="290" t="s">
        <v>2242</v>
      </c>
      <c r="K284" s="201">
        <f t="shared" si="94"/>
        <v>25</v>
      </c>
      <c r="L284" s="241">
        <f t="shared" si="93"/>
        <v>0.2109704641350211</v>
      </c>
      <c r="M284" s="242" t="s">
        <v>262</v>
      </c>
      <c r="N284" s="243">
        <v>43097</v>
      </c>
      <c r="O284" s="136"/>
      <c r="P284" s="18"/>
      <c r="Q284" s="18"/>
      <c r="R284" s="87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562">
        <v>96</v>
      </c>
      <c r="B285" s="206">
        <v>43074</v>
      </c>
      <c r="C285" s="206"/>
      <c r="D285" s="207" t="s">
        <v>418</v>
      </c>
      <c r="E285" s="205" t="s">
        <v>271</v>
      </c>
      <c r="F285" s="208">
        <v>177.5</v>
      </c>
      <c r="G285" s="209"/>
      <c r="H285" s="209">
        <v>215</v>
      </c>
      <c r="I285" s="209">
        <v>230</v>
      </c>
      <c r="J285" s="294" t="s">
        <v>2253</v>
      </c>
      <c r="K285" s="297">
        <f t="shared" si="94"/>
        <v>37.5</v>
      </c>
      <c r="L285" s="210">
        <f t="shared" si="93"/>
        <v>0.21126760563380281</v>
      </c>
      <c r="M285" s="208" t="s">
        <v>262</v>
      </c>
      <c r="N285" s="211">
        <v>43096</v>
      </c>
      <c r="O285" s="136"/>
      <c r="P285" s="18"/>
      <c r="Q285" s="18"/>
      <c r="R285" s="87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558">
        <v>97</v>
      </c>
      <c r="B286" s="220">
        <v>43090</v>
      </c>
      <c r="C286" s="220"/>
      <c r="D286" s="409" t="s">
        <v>993</v>
      </c>
      <c r="E286" s="222" t="s">
        <v>271</v>
      </c>
      <c r="F286" s="219">
        <v>715</v>
      </c>
      <c r="G286" s="219"/>
      <c r="H286" s="223">
        <v>500</v>
      </c>
      <c r="I286" s="224">
        <v>872</v>
      </c>
      <c r="J286" s="302" t="s">
        <v>3843</v>
      </c>
      <c r="K286" s="298">
        <f>H286-F286</f>
        <v>-215</v>
      </c>
      <c r="L286" s="226">
        <f>K286/F286</f>
        <v>-0.30069930069930068</v>
      </c>
      <c r="M286" s="227" t="s">
        <v>1804</v>
      </c>
      <c r="N286" s="228">
        <v>43670</v>
      </c>
      <c r="O286" s="136"/>
      <c r="P286" s="18"/>
      <c r="Q286" s="18"/>
      <c r="R286" s="87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565">
        <v>98</v>
      </c>
      <c r="B287" s="245">
        <v>43138</v>
      </c>
      <c r="C287" s="245"/>
      <c r="D287" s="214" t="s">
        <v>793</v>
      </c>
      <c r="E287" s="212" t="s">
        <v>271</v>
      </c>
      <c r="F287" s="172" t="s">
        <v>2280</v>
      </c>
      <c r="G287" s="216"/>
      <c r="H287" s="216"/>
      <c r="I287" s="216">
        <v>190</v>
      </c>
      <c r="J287" s="287" t="s">
        <v>261</v>
      </c>
      <c r="K287" s="249"/>
      <c r="L287" s="250"/>
      <c r="M287" s="248"/>
      <c r="N287" s="251"/>
      <c r="O287" s="136"/>
      <c r="P287" s="18"/>
      <c r="Q287" s="18"/>
      <c r="R287" s="87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565">
        <v>99</v>
      </c>
      <c r="B288" s="245">
        <v>43158</v>
      </c>
      <c r="C288" s="245"/>
      <c r="D288" s="214" t="s">
        <v>1162</v>
      </c>
      <c r="E288" s="244" t="s">
        <v>271</v>
      </c>
      <c r="F288" s="246" t="s">
        <v>2441</v>
      </c>
      <c r="G288" s="244"/>
      <c r="H288" s="244"/>
      <c r="I288" s="247">
        <v>398</v>
      </c>
      <c r="J288" s="287" t="s">
        <v>261</v>
      </c>
      <c r="K288" s="216"/>
      <c r="L288" s="212"/>
      <c r="M288" s="217"/>
      <c r="N288" s="218"/>
      <c r="O288" s="136"/>
      <c r="P288" s="18"/>
      <c r="Q288" s="18"/>
      <c r="R288" s="87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566">
        <v>100</v>
      </c>
      <c r="B289" s="406">
        <v>43164</v>
      </c>
      <c r="C289" s="267"/>
      <c r="D289" s="214" t="s">
        <v>108</v>
      </c>
      <c r="E289" s="266" t="s">
        <v>271</v>
      </c>
      <c r="F289" s="268" t="s">
        <v>2442</v>
      </c>
      <c r="G289" s="266"/>
      <c r="H289" s="266"/>
      <c r="I289" s="269">
        <v>672</v>
      </c>
      <c r="J289" s="293" t="s">
        <v>261</v>
      </c>
      <c r="K289" s="249"/>
      <c r="L289" s="250"/>
      <c r="M289" s="248"/>
      <c r="N289" s="251"/>
      <c r="O289" s="136"/>
      <c r="P289" s="18"/>
      <c r="Q289" s="18"/>
      <c r="R289" s="87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562">
        <v>101</v>
      </c>
      <c r="B290" s="206">
        <v>43192</v>
      </c>
      <c r="C290" s="206"/>
      <c r="D290" s="207" t="s">
        <v>721</v>
      </c>
      <c r="E290" s="205" t="s">
        <v>271</v>
      </c>
      <c r="F290" s="208">
        <v>492.5</v>
      </c>
      <c r="G290" s="209"/>
      <c r="H290" s="209">
        <v>589</v>
      </c>
      <c r="I290" s="209">
        <v>613</v>
      </c>
      <c r="J290" s="294" t="s">
        <v>2253</v>
      </c>
      <c r="K290" s="297">
        <f>H290-F290</f>
        <v>96.5</v>
      </c>
      <c r="L290" s="210">
        <f>K290/F290</f>
        <v>0.19593908629441625</v>
      </c>
      <c r="M290" s="208" t="s">
        <v>262</v>
      </c>
      <c r="N290" s="211">
        <v>43333</v>
      </c>
      <c r="O290" s="136"/>
      <c r="P290" s="18"/>
      <c r="Q290" s="18"/>
      <c r="R290" s="87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558">
        <v>102</v>
      </c>
      <c r="B291" s="220">
        <v>43194</v>
      </c>
      <c r="C291" s="220"/>
      <c r="D291" s="409" t="s">
        <v>306</v>
      </c>
      <c r="E291" s="222" t="s">
        <v>271</v>
      </c>
      <c r="F291" s="219">
        <v>141.5</v>
      </c>
      <c r="G291" s="219"/>
      <c r="H291" s="223">
        <v>77</v>
      </c>
      <c r="I291" s="224">
        <v>180</v>
      </c>
      <c r="J291" s="302" t="s">
        <v>3230</v>
      </c>
      <c r="K291" s="298">
        <f>H291-F291</f>
        <v>-64.5</v>
      </c>
      <c r="L291" s="226">
        <f>K291/F291</f>
        <v>-0.45583038869257952</v>
      </c>
      <c r="M291" s="227" t="s">
        <v>1804</v>
      </c>
      <c r="N291" s="228">
        <v>43522</v>
      </c>
      <c r="O291" s="136"/>
      <c r="P291" s="18"/>
      <c r="Q291" s="18"/>
      <c r="R291" s="87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558">
        <v>103</v>
      </c>
      <c r="B292" s="220">
        <v>43209</v>
      </c>
      <c r="C292" s="220"/>
      <c r="D292" s="221" t="s">
        <v>1120</v>
      </c>
      <c r="E292" s="222" t="s">
        <v>271</v>
      </c>
      <c r="F292" s="219">
        <v>430</v>
      </c>
      <c r="G292" s="219"/>
      <c r="H292" s="223">
        <v>220</v>
      </c>
      <c r="I292" s="224">
        <v>537</v>
      </c>
      <c r="J292" s="302" t="s">
        <v>2615</v>
      </c>
      <c r="K292" s="298">
        <f>H292-F292</f>
        <v>-210</v>
      </c>
      <c r="L292" s="226">
        <f>K292/F292</f>
        <v>-0.48837209302325579</v>
      </c>
      <c r="M292" s="227" t="s">
        <v>1804</v>
      </c>
      <c r="N292" s="228">
        <v>43252</v>
      </c>
      <c r="O292" s="136"/>
      <c r="P292" s="18"/>
      <c r="Q292" s="18"/>
      <c r="R292" s="87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567">
        <v>104</v>
      </c>
      <c r="B293" s="367">
        <v>43220</v>
      </c>
      <c r="C293" s="367"/>
      <c r="D293" s="368" t="s">
        <v>842</v>
      </c>
      <c r="E293" s="366" t="s">
        <v>271</v>
      </c>
      <c r="F293" s="369">
        <v>156</v>
      </c>
      <c r="G293" s="370"/>
      <c r="H293" s="370">
        <v>196</v>
      </c>
      <c r="I293" s="370">
        <v>196</v>
      </c>
      <c r="J293" s="371" t="s">
        <v>3355</v>
      </c>
      <c r="K293" s="372">
        <f>H293-F293</f>
        <v>40</v>
      </c>
      <c r="L293" s="373">
        <f>K293/F293</f>
        <v>0.25641025641025639</v>
      </c>
      <c r="M293" s="369" t="s">
        <v>262</v>
      </c>
      <c r="N293" s="374">
        <v>43605</v>
      </c>
      <c r="O293" s="136"/>
      <c r="P293" s="18"/>
      <c r="Q293" s="18"/>
      <c r="R293" s="87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568">
        <v>105</v>
      </c>
      <c r="B294" s="267">
        <v>43258</v>
      </c>
      <c r="C294" s="267"/>
      <c r="D294" s="281" t="s">
        <v>1008</v>
      </c>
      <c r="E294" s="266" t="s">
        <v>271</v>
      </c>
      <c r="F294" s="246" t="s">
        <v>2617</v>
      </c>
      <c r="G294" s="266"/>
      <c r="H294" s="266"/>
      <c r="I294" s="269">
        <v>439</v>
      </c>
      <c r="J294" s="285" t="s">
        <v>261</v>
      </c>
      <c r="K294" s="270"/>
      <c r="L294" s="271"/>
      <c r="M294" s="272"/>
      <c r="N294" s="273"/>
      <c r="O294" s="136"/>
      <c r="P294" s="18"/>
      <c r="Q294" s="18"/>
      <c r="R294" s="87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568">
        <v>106</v>
      </c>
      <c r="B295" s="267">
        <v>43285</v>
      </c>
      <c r="C295" s="267"/>
      <c r="D295" s="281" t="s">
        <v>38</v>
      </c>
      <c r="E295" s="266" t="s">
        <v>271</v>
      </c>
      <c r="F295" s="246" t="s">
        <v>2639</v>
      </c>
      <c r="G295" s="266"/>
      <c r="H295" s="266"/>
      <c r="I295" s="269">
        <v>170</v>
      </c>
      <c r="J295" s="285" t="s">
        <v>261</v>
      </c>
      <c r="K295" s="270"/>
      <c r="L295" s="271"/>
      <c r="M295" s="272"/>
      <c r="N295" s="273"/>
      <c r="O295" s="136"/>
      <c r="P295" s="18"/>
      <c r="Q295" s="18"/>
      <c r="R295" s="87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569">
        <v>107</v>
      </c>
      <c r="B296" s="524">
        <v>43318</v>
      </c>
      <c r="C296" s="524"/>
      <c r="D296" s="525" t="s">
        <v>742</v>
      </c>
      <c r="E296" s="526" t="s">
        <v>271</v>
      </c>
      <c r="F296" s="527">
        <v>150</v>
      </c>
      <c r="G296" s="526"/>
      <c r="H296" s="526">
        <v>102</v>
      </c>
      <c r="I296" s="528">
        <v>182</v>
      </c>
      <c r="J296" s="302" t="s">
        <v>3673</v>
      </c>
      <c r="K296" s="298">
        <f>H296-F296</f>
        <v>-48</v>
      </c>
      <c r="L296" s="226">
        <f>K296/F296</f>
        <v>-0.32</v>
      </c>
      <c r="M296" s="227" t="s">
        <v>1804</v>
      </c>
      <c r="N296" s="228">
        <v>43661</v>
      </c>
      <c r="O296" s="136"/>
      <c r="P296" s="18"/>
      <c r="Q296" s="18"/>
      <c r="R296" s="87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564">
        <v>108</v>
      </c>
      <c r="B297" s="237">
        <v>43341</v>
      </c>
      <c r="C297" s="237"/>
      <c r="D297" s="238" t="s">
        <v>801</v>
      </c>
      <c r="E297" s="236" t="s">
        <v>271</v>
      </c>
      <c r="F297" s="239">
        <v>525</v>
      </c>
      <c r="G297" s="236"/>
      <c r="H297" s="236">
        <v>585</v>
      </c>
      <c r="I297" s="240">
        <v>635</v>
      </c>
      <c r="J297" s="290" t="s">
        <v>3702</v>
      </c>
      <c r="K297" s="201">
        <f>H297-F297</f>
        <v>60</v>
      </c>
      <c r="L297" s="241">
        <f>K297/F297</f>
        <v>0.11428571428571428</v>
      </c>
      <c r="M297" s="242"/>
      <c r="N297" s="243">
        <v>43662</v>
      </c>
      <c r="O297" s="136"/>
      <c r="P297" s="18"/>
      <c r="Q297" s="18"/>
      <c r="R297" s="87"/>
    </row>
    <row r="298" spans="1:26">
      <c r="A298" s="564">
        <v>109</v>
      </c>
      <c r="B298" s="237">
        <v>43395</v>
      </c>
      <c r="C298" s="237"/>
      <c r="D298" s="238" t="s">
        <v>732</v>
      </c>
      <c r="E298" s="236" t="s">
        <v>271</v>
      </c>
      <c r="F298" s="239">
        <v>475</v>
      </c>
      <c r="G298" s="236"/>
      <c r="H298" s="236">
        <v>574</v>
      </c>
      <c r="I298" s="240">
        <v>570</v>
      </c>
      <c r="J298" s="290" t="s">
        <v>324</v>
      </c>
      <c r="K298" s="201">
        <f>H298-F298</f>
        <v>99</v>
      </c>
      <c r="L298" s="241">
        <f>K298/F298</f>
        <v>0.20842105263157895</v>
      </c>
      <c r="M298" s="242" t="s">
        <v>262</v>
      </c>
      <c r="N298" s="243">
        <v>43403</v>
      </c>
      <c r="O298" s="136"/>
      <c r="P298" s="18"/>
      <c r="Q298" s="18"/>
      <c r="R298" s="87"/>
    </row>
    <row r="299" spans="1:26">
      <c r="A299" s="568">
        <v>110</v>
      </c>
      <c r="B299" s="267">
        <v>43396</v>
      </c>
      <c r="C299" s="267"/>
      <c r="D299" s="338" t="s">
        <v>2874</v>
      </c>
      <c r="E299" s="266" t="s">
        <v>271</v>
      </c>
      <c r="F299" s="246" t="s">
        <v>3011</v>
      </c>
      <c r="G299" s="266"/>
      <c r="H299" s="266"/>
      <c r="I299" s="269">
        <v>191</v>
      </c>
      <c r="J299" s="285" t="s">
        <v>261</v>
      </c>
      <c r="K299" s="270"/>
      <c r="L299" s="271"/>
      <c r="M299" s="272"/>
      <c r="N299" s="273"/>
      <c r="O299" s="136"/>
      <c r="Q299" s="18"/>
    </row>
    <row r="300" spans="1:26">
      <c r="A300" s="564">
        <v>111</v>
      </c>
      <c r="B300" s="237">
        <v>43397</v>
      </c>
      <c r="C300" s="237"/>
      <c r="D300" s="238" t="s">
        <v>816</v>
      </c>
      <c r="E300" s="236" t="s">
        <v>271</v>
      </c>
      <c r="F300" s="239">
        <v>707.5</v>
      </c>
      <c r="G300" s="236"/>
      <c r="H300" s="236">
        <v>872</v>
      </c>
      <c r="I300" s="240">
        <v>872</v>
      </c>
      <c r="J300" s="290" t="s">
        <v>324</v>
      </c>
      <c r="K300" s="201">
        <f>H300-F300</f>
        <v>164.5</v>
      </c>
      <c r="L300" s="241">
        <f>K300/F300</f>
        <v>0.23250883392226149</v>
      </c>
      <c r="M300" s="242" t="s">
        <v>262</v>
      </c>
      <c r="N300" s="243">
        <v>43482</v>
      </c>
      <c r="O300" s="136"/>
    </row>
    <row r="301" spans="1:26">
      <c r="A301" s="562">
        <v>112</v>
      </c>
      <c r="B301" s="206">
        <v>43398</v>
      </c>
      <c r="C301" s="206"/>
      <c r="D301" s="207" t="s">
        <v>335</v>
      </c>
      <c r="E301" s="205" t="s">
        <v>271</v>
      </c>
      <c r="F301" s="208">
        <v>707.5</v>
      </c>
      <c r="G301" s="209"/>
      <c r="H301" s="209">
        <v>850</v>
      </c>
      <c r="I301" s="209">
        <v>890</v>
      </c>
      <c r="J301" s="294" t="s">
        <v>3160</v>
      </c>
      <c r="K301" s="297">
        <f>H301-F301</f>
        <v>142.5</v>
      </c>
      <c r="L301" s="210">
        <f>K301/F301</f>
        <v>0.20141342756183744</v>
      </c>
      <c r="M301" s="208" t="s">
        <v>262</v>
      </c>
      <c r="N301" s="211">
        <v>43453</v>
      </c>
    </row>
    <row r="302" spans="1:26">
      <c r="A302" s="564">
        <v>113</v>
      </c>
      <c r="B302" s="237">
        <v>43398</v>
      </c>
      <c r="C302" s="237"/>
      <c r="D302" s="238" t="s">
        <v>655</v>
      </c>
      <c r="E302" s="236" t="s">
        <v>271</v>
      </c>
      <c r="F302" s="239">
        <v>164</v>
      </c>
      <c r="G302" s="236"/>
      <c r="H302" s="236">
        <v>204</v>
      </c>
      <c r="I302" s="240">
        <v>209</v>
      </c>
      <c r="J302" s="290" t="s">
        <v>283</v>
      </c>
      <c r="K302" s="201">
        <f>H302-F302</f>
        <v>40</v>
      </c>
      <c r="L302" s="241">
        <f>K302/F302</f>
        <v>0.24390243902439024</v>
      </c>
      <c r="M302" s="242" t="s">
        <v>262</v>
      </c>
      <c r="N302" s="243">
        <v>43539</v>
      </c>
    </row>
    <row r="303" spans="1:26">
      <c r="A303" s="564">
        <v>114</v>
      </c>
      <c r="B303" s="237">
        <v>43399</v>
      </c>
      <c r="C303" s="237"/>
      <c r="D303" s="238" t="s">
        <v>2710</v>
      </c>
      <c r="E303" s="236" t="s">
        <v>271</v>
      </c>
      <c r="F303" s="239">
        <v>240</v>
      </c>
      <c r="G303" s="236"/>
      <c r="H303" s="236">
        <v>297</v>
      </c>
      <c r="I303" s="240">
        <v>297</v>
      </c>
      <c r="J303" s="290" t="s">
        <v>324</v>
      </c>
      <c r="K303" s="201">
        <f>H303-F303</f>
        <v>57</v>
      </c>
      <c r="L303" s="241">
        <f>K303/F303</f>
        <v>0.23749999999999999</v>
      </c>
      <c r="M303" s="242" t="s">
        <v>262</v>
      </c>
      <c r="N303" s="243">
        <v>43417</v>
      </c>
    </row>
    <row r="304" spans="1:26">
      <c r="A304" s="565">
        <v>115</v>
      </c>
      <c r="B304" s="245">
        <v>43439</v>
      </c>
      <c r="C304" s="245"/>
      <c r="D304" s="338" t="s">
        <v>597</v>
      </c>
      <c r="E304" s="266" t="s">
        <v>271</v>
      </c>
      <c r="F304" s="268" t="s">
        <v>3034</v>
      </c>
      <c r="G304" s="266"/>
      <c r="H304" s="266"/>
      <c r="I304" s="269">
        <v>321</v>
      </c>
      <c r="J304" s="285" t="s">
        <v>261</v>
      </c>
      <c r="K304" s="270"/>
      <c r="L304" s="271"/>
      <c r="M304" s="272"/>
      <c r="N304" s="273"/>
    </row>
    <row r="305" spans="1:14">
      <c r="A305" s="564">
        <v>116</v>
      </c>
      <c r="B305" s="237">
        <v>43439</v>
      </c>
      <c r="C305" s="237"/>
      <c r="D305" s="238" t="s">
        <v>3036</v>
      </c>
      <c r="E305" s="236" t="s">
        <v>271</v>
      </c>
      <c r="F305" s="239">
        <v>202.5</v>
      </c>
      <c r="G305" s="236"/>
      <c r="H305" s="236">
        <v>255</v>
      </c>
      <c r="I305" s="240">
        <v>252</v>
      </c>
      <c r="J305" s="290" t="s">
        <v>324</v>
      </c>
      <c r="K305" s="201">
        <f>H305-F305</f>
        <v>52.5</v>
      </c>
      <c r="L305" s="241">
        <f>K305/F305</f>
        <v>0.25925925925925924</v>
      </c>
      <c r="M305" s="242" t="s">
        <v>262</v>
      </c>
      <c r="N305" s="243">
        <v>43542</v>
      </c>
    </row>
    <row r="306" spans="1:14">
      <c r="A306" s="564">
        <v>117</v>
      </c>
      <c r="B306" s="237">
        <v>43465</v>
      </c>
      <c r="C306" s="237"/>
      <c r="D306" s="238" t="s">
        <v>967</v>
      </c>
      <c r="E306" s="236" t="s">
        <v>271</v>
      </c>
      <c r="F306" s="239">
        <v>710</v>
      </c>
      <c r="G306" s="236"/>
      <c r="H306" s="236">
        <v>866</v>
      </c>
      <c r="I306" s="240">
        <v>866</v>
      </c>
      <c r="J306" s="290" t="s">
        <v>324</v>
      </c>
      <c r="K306" s="201">
        <f>H306-F306</f>
        <v>156</v>
      </c>
      <c r="L306" s="241">
        <f>K306/F306</f>
        <v>0.21971830985915494</v>
      </c>
      <c r="M306" s="242" t="s">
        <v>262</v>
      </c>
      <c r="N306" s="360">
        <v>43553</v>
      </c>
    </row>
    <row r="307" spans="1:14">
      <c r="A307" s="565">
        <v>118</v>
      </c>
      <c r="B307" s="245">
        <v>43469</v>
      </c>
      <c r="C307" s="245"/>
      <c r="D307" s="338" t="s">
        <v>1800</v>
      </c>
      <c r="E307" s="266" t="s">
        <v>271</v>
      </c>
      <c r="F307" s="268" t="s">
        <v>3172</v>
      </c>
      <c r="G307" s="266"/>
      <c r="H307" s="266"/>
      <c r="I307" s="269">
        <v>1185</v>
      </c>
      <c r="J307" s="285" t="s">
        <v>261</v>
      </c>
      <c r="K307" s="270"/>
      <c r="L307" s="271"/>
      <c r="M307" s="272"/>
      <c r="N307" s="273"/>
    </row>
    <row r="308" spans="1:14">
      <c r="A308" s="565">
        <v>119</v>
      </c>
      <c r="B308" s="245">
        <v>43522</v>
      </c>
      <c r="C308" s="245"/>
      <c r="D308" s="338" t="s">
        <v>237</v>
      </c>
      <c r="E308" s="266" t="s">
        <v>271</v>
      </c>
      <c r="F308" s="268" t="s">
        <v>3227</v>
      </c>
      <c r="G308" s="266"/>
      <c r="H308" s="266"/>
      <c r="I308" s="269">
        <v>411</v>
      </c>
      <c r="J308" s="285" t="s">
        <v>261</v>
      </c>
      <c r="K308" s="270"/>
      <c r="L308" s="271"/>
      <c r="M308" s="272"/>
      <c r="N308" s="273"/>
    </row>
    <row r="309" spans="1:14">
      <c r="A309" s="565">
        <v>120</v>
      </c>
      <c r="B309" s="245">
        <v>43559</v>
      </c>
      <c r="C309" s="245"/>
      <c r="D309" s="338" t="s">
        <v>940</v>
      </c>
      <c r="E309" s="266" t="s">
        <v>271</v>
      </c>
      <c r="F309" s="268" t="s">
        <v>3257</v>
      </c>
      <c r="G309" s="266"/>
      <c r="H309" s="266"/>
      <c r="I309" s="269">
        <v>158</v>
      </c>
      <c r="J309" s="285" t="s">
        <v>261</v>
      </c>
      <c r="K309" s="270"/>
      <c r="L309" s="271"/>
      <c r="M309" s="272"/>
      <c r="N309" s="273"/>
    </row>
    <row r="310" spans="1:14">
      <c r="A310" s="565">
        <v>121</v>
      </c>
      <c r="B310" s="245">
        <v>43559</v>
      </c>
      <c r="C310" s="245"/>
      <c r="D310" s="338" t="s">
        <v>2072</v>
      </c>
      <c r="E310" s="266" t="s">
        <v>271</v>
      </c>
      <c r="F310" s="268" t="s">
        <v>3258</v>
      </c>
      <c r="G310" s="266"/>
      <c r="H310" s="266"/>
      <c r="I310" s="269">
        <v>490</v>
      </c>
      <c r="J310" s="285" t="s">
        <v>261</v>
      </c>
      <c r="K310" s="270"/>
      <c r="L310" s="271"/>
      <c r="M310" s="272"/>
      <c r="N310" s="273"/>
    </row>
    <row r="311" spans="1:14">
      <c r="A311" s="266"/>
      <c r="B311" s="245"/>
      <c r="C311" s="245"/>
      <c r="D311" s="338"/>
      <c r="E311" s="266"/>
      <c r="F311" s="268"/>
      <c r="G311" s="266"/>
      <c r="H311" s="266"/>
      <c r="I311" s="269"/>
      <c r="J311" s="285"/>
      <c r="K311" s="270"/>
      <c r="L311" s="271"/>
      <c r="M311" s="272"/>
      <c r="N311" s="273"/>
    </row>
    <row r="312" spans="1:14">
      <c r="A312" s="266"/>
      <c r="B312" s="245"/>
      <c r="C312" s="245"/>
      <c r="D312" s="338"/>
      <c r="E312" s="266"/>
      <c r="F312" s="268"/>
      <c r="G312" s="266"/>
      <c r="H312" s="266"/>
      <c r="I312" s="269"/>
      <c r="J312" s="285"/>
      <c r="K312" s="270"/>
      <c r="L312" s="271"/>
      <c r="M312" s="272"/>
      <c r="N312" s="273"/>
    </row>
    <row r="313" spans="1:14">
      <c r="A313" s="266"/>
      <c r="B313" s="245"/>
      <c r="C313" s="245"/>
      <c r="D313" s="338"/>
      <c r="E313" s="266"/>
      <c r="F313" s="268"/>
      <c r="G313" s="266"/>
      <c r="H313" s="266"/>
      <c r="I313" s="269"/>
      <c r="J313" s="285"/>
      <c r="K313" s="270"/>
      <c r="L313" s="271"/>
      <c r="M313" s="272"/>
      <c r="N313" s="273"/>
    </row>
    <row r="314" spans="1:14">
      <c r="A314" s="266"/>
      <c r="B314" s="339"/>
      <c r="C314" s="339"/>
      <c r="D314" s="340"/>
      <c r="E314" s="266"/>
      <c r="F314" s="268" t="s">
        <v>353</v>
      </c>
      <c r="G314" s="266"/>
      <c r="H314" s="266"/>
      <c r="I314" s="269"/>
      <c r="J314" s="285"/>
      <c r="K314" s="270"/>
      <c r="L314" s="271"/>
      <c r="M314" s="272"/>
      <c r="N314" s="273"/>
    </row>
    <row r="315" spans="1:14">
      <c r="A315" s="382"/>
      <c r="B315" s="383"/>
      <c r="C315" s="383"/>
      <c r="D315" s="384"/>
      <c r="E315" s="382"/>
      <c r="F315" s="385"/>
      <c r="G315" s="382"/>
      <c r="H315" s="382"/>
      <c r="I315" s="386"/>
      <c r="J315" s="387"/>
      <c r="K315" s="388"/>
      <c r="L315" s="389"/>
      <c r="M315" s="390"/>
      <c r="N315" s="391"/>
    </row>
    <row r="316" spans="1:14" ht="15">
      <c r="A316" s="19"/>
      <c r="B316" s="231" t="s">
        <v>3372</v>
      </c>
      <c r="C316" s="231"/>
      <c r="D316" s="231"/>
      <c r="E316" s="231"/>
      <c r="F316" s="87"/>
      <c r="G316" s="87"/>
      <c r="H316" s="165"/>
      <c r="I316" s="87"/>
      <c r="J316" s="141"/>
      <c r="K316" s="160"/>
      <c r="L316" s="87"/>
      <c r="M316" s="87"/>
      <c r="N316" s="18"/>
    </row>
    <row r="317" spans="1:14" ht="38.25">
      <c r="A317" s="291" t="s">
        <v>13</v>
      </c>
      <c r="B317" s="84" t="s">
        <v>213</v>
      </c>
      <c r="C317" s="84"/>
      <c r="D317" s="85" t="s">
        <v>249</v>
      </c>
      <c r="E317" s="84" t="s">
        <v>250</v>
      </c>
      <c r="F317" s="84" t="s">
        <v>251</v>
      </c>
      <c r="G317" s="84" t="s">
        <v>268</v>
      </c>
      <c r="H317" s="84" t="s">
        <v>269</v>
      </c>
      <c r="I317" s="84" t="s">
        <v>254</v>
      </c>
      <c r="J317" s="295" t="s">
        <v>255</v>
      </c>
      <c r="K317" s="84" t="s">
        <v>256</v>
      </c>
      <c r="L317" s="84" t="s">
        <v>257</v>
      </c>
      <c r="M317" s="84" t="s">
        <v>258</v>
      </c>
      <c r="N317" s="85" t="s">
        <v>259</v>
      </c>
    </row>
    <row r="318" spans="1:14">
      <c r="A318" s="557">
        <v>1</v>
      </c>
      <c r="B318" s="197">
        <v>42473</v>
      </c>
      <c r="C318" s="197"/>
      <c r="D318" s="198" t="s">
        <v>229</v>
      </c>
      <c r="E318" s="196" t="s">
        <v>271</v>
      </c>
      <c r="F318" s="199">
        <v>196</v>
      </c>
      <c r="G318" s="196"/>
      <c r="H318" s="196">
        <v>299</v>
      </c>
      <c r="I318" s="200">
        <v>299</v>
      </c>
      <c r="J318" s="288" t="s">
        <v>324</v>
      </c>
      <c r="K318" s="201">
        <v>103</v>
      </c>
      <c r="L318" s="202">
        <v>0.52551020408163263</v>
      </c>
      <c r="M318" s="203" t="s">
        <v>262</v>
      </c>
      <c r="N318" s="204">
        <v>42620</v>
      </c>
    </row>
    <row r="319" spans="1:14">
      <c r="A319" s="557">
        <v>2</v>
      </c>
      <c r="B319" s="197">
        <v>42473</v>
      </c>
      <c r="C319" s="197"/>
      <c r="D319" s="198" t="s">
        <v>350</v>
      </c>
      <c r="E319" s="196" t="s">
        <v>271</v>
      </c>
      <c r="F319" s="199">
        <v>88</v>
      </c>
      <c r="G319" s="196"/>
      <c r="H319" s="196">
        <v>103</v>
      </c>
      <c r="I319" s="200">
        <v>103</v>
      </c>
      <c r="J319" s="288" t="s">
        <v>324</v>
      </c>
      <c r="K319" s="201">
        <v>15</v>
      </c>
      <c r="L319" s="202">
        <v>0.17045454545454544</v>
      </c>
      <c r="M319" s="203" t="s">
        <v>262</v>
      </c>
      <c r="N319" s="204">
        <v>42530</v>
      </c>
    </row>
    <row r="320" spans="1:14">
      <c r="A320" s="570">
        <v>3</v>
      </c>
      <c r="B320" s="404">
        <v>42522</v>
      </c>
      <c r="C320" s="404"/>
      <c r="D320" s="405" t="s">
        <v>362</v>
      </c>
      <c r="E320" s="392" t="s">
        <v>271</v>
      </c>
      <c r="F320" s="400" t="s">
        <v>363</v>
      </c>
      <c r="G320" s="396"/>
      <c r="H320" s="396"/>
      <c r="I320" s="396" t="s">
        <v>364</v>
      </c>
      <c r="J320" s="397" t="s">
        <v>261</v>
      </c>
      <c r="K320" s="398"/>
      <c r="L320" s="399"/>
      <c r="M320" s="400"/>
      <c r="N320" s="401"/>
    </row>
    <row r="321" spans="1:14">
      <c r="A321" s="557">
        <v>4</v>
      </c>
      <c r="B321" s="197">
        <v>42549</v>
      </c>
      <c r="C321" s="197"/>
      <c r="D321" s="252" t="s">
        <v>720</v>
      </c>
      <c r="E321" s="196" t="s">
        <v>271</v>
      </c>
      <c r="F321" s="199">
        <v>262.5</v>
      </c>
      <c r="G321" s="196"/>
      <c r="H321" s="196">
        <v>340</v>
      </c>
      <c r="I321" s="200">
        <v>333</v>
      </c>
      <c r="J321" s="288" t="s">
        <v>2162</v>
      </c>
      <c r="K321" s="201">
        <v>77.5</v>
      </c>
      <c r="L321" s="202">
        <v>0.29523809523809524</v>
      </c>
      <c r="M321" s="203" t="s">
        <v>262</v>
      </c>
      <c r="N321" s="204">
        <v>43017</v>
      </c>
    </row>
    <row r="322" spans="1:14">
      <c r="A322" s="557">
        <v>5</v>
      </c>
      <c r="B322" s="197">
        <v>42549</v>
      </c>
      <c r="C322" s="197"/>
      <c r="D322" s="252" t="s">
        <v>729</v>
      </c>
      <c r="E322" s="196" t="s">
        <v>271</v>
      </c>
      <c r="F322" s="199">
        <v>840</v>
      </c>
      <c r="G322" s="196"/>
      <c r="H322" s="196">
        <v>1230</v>
      </c>
      <c r="I322" s="200">
        <v>1230</v>
      </c>
      <c r="J322" s="288" t="s">
        <v>324</v>
      </c>
      <c r="K322" s="201">
        <v>390</v>
      </c>
      <c r="L322" s="202">
        <v>0.4642857142857143</v>
      </c>
      <c r="M322" s="203" t="s">
        <v>262</v>
      </c>
      <c r="N322" s="204">
        <v>42649</v>
      </c>
    </row>
    <row r="323" spans="1:14">
      <c r="A323" s="557">
        <v>6</v>
      </c>
      <c r="B323" s="197">
        <v>42646</v>
      </c>
      <c r="C323" s="197"/>
      <c r="D323" s="252" t="s">
        <v>897</v>
      </c>
      <c r="E323" s="196" t="s">
        <v>271</v>
      </c>
      <c r="F323" s="199">
        <v>430</v>
      </c>
      <c r="G323" s="196"/>
      <c r="H323" s="196">
        <v>596</v>
      </c>
      <c r="I323" s="200">
        <v>575</v>
      </c>
      <c r="J323" s="288" t="s">
        <v>1990</v>
      </c>
      <c r="K323" s="201">
        <v>166</v>
      </c>
      <c r="L323" s="202">
        <v>0.38604651162790699</v>
      </c>
      <c r="M323" s="203" t="s">
        <v>262</v>
      </c>
      <c r="N323" s="204">
        <v>42769</v>
      </c>
    </row>
    <row r="324" spans="1:14">
      <c r="A324" s="558">
        <v>7</v>
      </c>
      <c r="B324" s="220">
        <v>42710</v>
      </c>
      <c r="C324" s="220"/>
      <c r="D324" s="221" t="s">
        <v>1328</v>
      </c>
      <c r="E324" s="222" t="s">
        <v>271</v>
      </c>
      <c r="F324" s="219">
        <v>150.5</v>
      </c>
      <c r="G324" s="219"/>
      <c r="H324" s="223">
        <v>72.5</v>
      </c>
      <c r="I324" s="224">
        <v>174</v>
      </c>
      <c r="J324" s="225" t="s">
        <v>2667</v>
      </c>
      <c r="K324" s="298">
        <v>-78</v>
      </c>
      <c r="L324" s="226">
        <v>-0.51827242524916939</v>
      </c>
      <c r="M324" s="227" t="s">
        <v>1804</v>
      </c>
      <c r="N324" s="228">
        <v>43333</v>
      </c>
    </row>
    <row r="325" spans="1:14">
      <c r="A325" s="557">
        <v>8</v>
      </c>
      <c r="B325" s="197">
        <v>42739</v>
      </c>
      <c r="C325" s="197"/>
      <c r="D325" s="198" t="s">
        <v>665</v>
      </c>
      <c r="E325" s="196" t="s">
        <v>271</v>
      </c>
      <c r="F325" s="199">
        <v>99.5</v>
      </c>
      <c r="G325" s="196"/>
      <c r="H325" s="196">
        <v>158</v>
      </c>
      <c r="I325" s="200">
        <v>158</v>
      </c>
      <c r="J325" s="288" t="s">
        <v>324</v>
      </c>
      <c r="K325" s="201">
        <v>58.5</v>
      </c>
      <c r="L325" s="202">
        <v>0.5879396984924623</v>
      </c>
      <c r="M325" s="203" t="s">
        <v>262</v>
      </c>
      <c r="N325" s="204">
        <v>42898</v>
      </c>
    </row>
    <row r="326" spans="1:14">
      <c r="A326" s="557">
        <v>9</v>
      </c>
      <c r="B326" s="197">
        <v>42786</v>
      </c>
      <c r="C326" s="197"/>
      <c r="D326" s="198" t="s">
        <v>1531</v>
      </c>
      <c r="E326" s="196" t="s">
        <v>271</v>
      </c>
      <c r="F326" s="199">
        <v>202.5</v>
      </c>
      <c r="G326" s="196"/>
      <c r="H326" s="196">
        <v>234</v>
      </c>
      <c r="I326" s="200">
        <v>234</v>
      </c>
      <c r="J326" s="288" t="s">
        <v>324</v>
      </c>
      <c r="K326" s="201">
        <v>31.5</v>
      </c>
      <c r="L326" s="202">
        <v>0.15555555555555556</v>
      </c>
      <c r="M326" s="203" t="s">
        <v>262</v>
      </c>
      <c r="N326" s="204">
        <v>42836</v>
      </c>
    </row>
    <row r="327" spans="1:14">
      <c r="A327" s="557">
        <v>10</v>
      </c>
      <c r="B327" s="197">
        <v>42818</v>
      </c>
      <c r="C327" s="197"/>
      <c r="D327" s="198" t="s">
        <v>729</v>
      </c>
      <c r="E327" s="196" t="s">
        <v>271</v>
      </c>
      <c r="F327" s="199">
        <v>850</v>
      </c>
      <c r="G327" s="196"/>
      <c r="H327" s="196">
        <v>1042.5</v>
      </c>
      <c r="I327" s="200">
        <v>1023</v>
      </c>
      <c r="J327" s="288" t="s">
        <v>1986</v>
      </c>
      <c r="K327" s="201">
        <v>192.5</v>
      </c>
      <c r="L327" s="202">
        <v>0.22647058823529412</v>
      </c>
      <c r="M327" s="203" t="s">
        <v>262</v>
      </c>
      <c r="N327" s="204">
        <v>42830</v>
      </c>
    </row>
    <row r="328" spans="1:14">
      <c r="A328" s="558">
        <v>11</v>
      </c>
      <c r="B328" s="220">
        <v>42831</v>
      </c>
      <c r="C328" s="220"/>
      <c r="D328" s="221" t="s">
        <v>1781</v>
      </c>
      <c r="E328" s="222" t="s">
        <v>271</v>
      </c>
      <c r="F328" s="219">
        <v>40</v>
      </c>
      <c r="G328" s="219"/>
      <c r="H328" s="223">
        <v>13.1</v>
      </c>
      <c r="I328" s="224">
        <v>60</v>
      </c>
      <c r="J328" s="302" t="s">
        <v>3208</v>
      </c>
      <c r="K328" s="298">
        <v>-26.9</v>
      </c>
      <c r="L328" s="226">
        <v>-0.67249999999999999</v>
      </c>
      <c r="M328" s="227" t="s">
        <v>1804</v>
      </c>
      <c r="N328" s="228">
        <v>43138</v>
      </c>
    </row>
    <row r="329" spans="1:14">
      <c r="A329" s="557">
        <v>12</v>
      </c>
      <c r="B329" s="197">
        <v>42997</v>
      </c>
      <c r="C329" s="197"/>
      <c r="D329" s="198" t="s">
        <v>1499</v>
      </c>
      <c r="E329" s="196" t="s">
        <v>271</v>
      </c>
      <c r="F329" s="199">
        <v>215</v>
      </c>
      <c r="G329" s="196"/>
      <c r="H329" s="196">
        <v>258</v>
      </c>
      <c r="I329" s="200">
        <v>258</v>
      </c>
      <c r="J329" s="288" t="s">
        <v>324</v>
      </c>
      <c r="K329" s="201">
        <v>43</v>
      </c>
      <c r="L329" s="202">
        <v>0.2</v>
      </c>
      <c r="M329" s="203" t="s">
        <v>262</v>
      </c>
      <c r="N329" s="204">
        <v>43040</v>
      </c>
    </row>
    <row r="330" spans="1:14">
      <c r="A330" s="557">
        <v>13</v>
      </c>
      <c r="B330" s="197">
        <v>43018</v>
      </c>
      <c r="C330" s="197"/>
      <c r="D330" s="198" t="s">
        <v>2158</v>
      </c>
      <c r="E330" s="196" t="s">
        <v>271</v>
      </c>
      <c r="F330" s="199">
        <v>895</v>
      </c>
      <c r="G330" s="196"/>
      <c r="H330" s="196">
        <v>1122.5</v>
      </c>
      <c r="I330" s="200">
        <v>1078</v>
      </c>
      <c r="J330" s="286" t="s">
        <v>2267</v>
      </c>
      <c r="K330" s="201">
        <v>227.5</v>
      </c>
      <c r="L330" s="202">
        <v>0.25418994413407819</v>
      </c>
      <c r="M330" s="203" t="s">
        <v>262</v>
      </c>
      <c r="N330" s="204">
        <v>43117</v>
      </c>
    </row>
    <row r="331" spans="1:14">
      <c r="A331" s="564">
        <v>14</v>
      </c>
      <c r="B331" s="237">
        <v>43020</v>
      </c>
      <c r="C331" s="237"/>
      <c r="D331" s="238" t="s">
        <v>647</v>
      </c>
      <c r="E331" s="236" t="s">
        <v>271</v>
      </c>
      <c r="F331" s="239">
        <v>525</v>
      </c>
      <c r="G331" s="236"/>
      <c r="H331" s="236">
        <v>629</v>
      </c>
      <c r="I331" s="240">
        <v>629</v>
      </c>
      <c r="J331" s="571" t="s">
        <v>324</v>
      </c>
      <c r="K331" s="201">
        <v>104</v>
      </c>
      <c r="L331" s="241">
        <v>0.1980952380952381</v>
      </c>
      <c r="M331" s="242" t="s">
        <v>262</v>
      </c>
      <c r="N331" s="243">
        <v>43119</v>
      </c>
    </row>
    <row r="332" spans="1:14">
      <c r="A332" s="564">
        <v>15</v>
      </c>
      <c r="B332" s="237">
        <v>43098</v>
      </c>
      <c r="C332" s="237"/>
      <c r="D332" s="238" t="s">
        <v>1870</v>
      </c>
      <c r="E332" s="236" t="s">
        <v>271</v>
      </c>
      <c r="F332" s="239">
        <v>435</v>
      </c>
      <c r="G332" s="236"/>
      <c r="H332" s="236">
        <v>542.5</v>
      </c>
      <c r="I332" s="240">
        <v>539</v>
      </c>
      <c r="J332" s="290" t="s">
        <v>324</v>
      </c>
      <c r="K332" s="201">
        <v>107.5</v>
      </c>
      <c r="L332" s="241">
        <v>0.2471264367816092</v>
      </c>
      <c r="M332" s="242" t="s">
        <v>262</v>
      </c>
      <c r="N332" s="243">
        <v>43206</v>
      </c>
    </row>
    <row r="333" spans="1:14">
      <c r="A333" s="572">
        <v>16</v>
      </c>
      <c r="B333" s="573">
        <v>43098</v>
      </c>
      <c r="C333" s="573"/>
      <c r="D333" s="238" t="s">
        <v>1782</v>
      </c>
      <c r="E333" s="574" t="s">
        <v>271</v>
      </c>
      <c r="F333" s="575">
        <v>885</v>
      </c>
      <c r="G333" s="574"/>
      <c r="H333" s="574">
        <v>1090</v>
      </c>
      <c r="I333" s="576">
        <v>1084</v>
      </c>
      <c r="J333" s="290" t="s">
        <v>324</v>
      </c>
      <c r="K333" s="577">
        <v>205</v>
      </c>
      <c r="L333" s="578">
        <v>0.23163841807909605</v>
      </c>
      <c r="M333" s="579" t="s">
        <v>262</v>
      </c>
      <c r="N333" s="580">
        <v>43213</v>
      </c>
    </row>
    <row r="334" spans="1:14">
      <c r="A334" s="581">
        <v>17</v>
      </c>
      <c r="B334" s="582">
        <v>43237</v>
      </c>
      <c r="C334" s="393"/>
      <c r="D334" s="405" t="s">
        <v>1304</v>
      </c>
      <c r="E334" s="392" t="s">
        <v>271</v>
      </c>
      <c r="F334" s="395" t="s">
        <v>307</v>
      </c>
      <c r="G334" s="392"/>
      <c r="H334" s="392"/>
      <c r="I334" s="396">
        <v>348</v>
      </c>
      <c r="J334" s="402" t="s">
        <v>261</v>
      </c>
      <c r="K334" s="398"/>
      <c r="L334" s="399"/>
      <c r="M334" s="400"/>
      <c r="N334" s="401"/>
    </row>
    <row r="335" spans="1:14">
      <c r="A335" s="583">
        <v>18</v>
      </c>
      <c r="B335" s="584">
        <v>43294</v>
      </c>
      <c r="C335" s="584"/>
      <c r="D335" s="281" t="s">
        <v>1875</v>
      </c>
      <c r="E335" s="585" t="s">
        <v>271</v>
      </c>
      <c r="F335" s="586" t="s">
        <v>2646</v>
      </c>
      <c r="G335" s="585"/>
      <c r="H335" s="585"/>
      <c r="I335" s="587">
        <v>59</v>
      </c>
      <c r="J335" s="285" t="s">
        <v>261</v>
      </c>
      <c r="K335" s="588"/>
      <c r="L335" s="589"/>
      <c r="M335" s="590"/>
      <c r="N335" s="591"/>
    </row>
    <row r="336" spans="1:14">
      <c r="A336" s="558">
        <v>19</v>
      </c>
      <c r="B336" s="220">
        <v>43306</v>
      </c>
      <c r="C336" s="220"/>
      <c r="D336" s="221" t="s">
        <v>1781</v>
      </c>
      <c r="E336" s="222" t="s">
        <v>271</v>
      </c>
      <c r="F336" s="219">
        <v>27.5</v>
      </c>
      <c r="G336" s="219"/>
      <c r="H336" s="223">
        <v>13.1</v>
      </c>
      <c r="I336" s="224">
        <v>60</v>
      </c>
      <c r="J336" s="302" t="s">
        <v>3215</v>
      </c>
      <c r="K336" s="298">
        <v>-14.4</v>
      </c>
      <c r="L336" s="226">
        <v>-0.52363636363636368</v>
      </c>
      <c r="M336" s="227" t="s">
        <v>1804</v>
      </c>
      <c r="N336" s="228">
        <v>43138</v>
      </c>
    </row>
    <row r="337" spans="1:14">
      <c r="A337" s="572">
        <v>20</v>
      </c>
      <c r="B337" s="573">
        <v>43335</v>
      </c>
      <c r="C337" s="197"/>
      <c r="D337" s="238" t="s">
        <v>910</v>
      </c>
      <c r="E337" s="574" t="s">
        <v>271</v>
      </c>
      <c r="F337" s="592">
        <v>285</v>
      </c>
      <c r="G337" s="574"/>
      <c r="H337" s="574">
        <v>355</v>
      </c>
      <c r="I337" s="576">
        <v>364</v>
      </c>
      <c r="J337" s="290" t="s">
        <v>3162</v>
      </c>
      <c r="K337" s="201">
        <v>70</v>
      </c>
      <c r="L337" s="202">
        <v>0.24561403508771928</v>
      </c>
      <c r="M337" s="203" t="s">
        <v>262</v>
      </c>
      <c r="N337" s="204">
        <v>43455</v>
      </c>
    </row>
    <row r="338" spans="1:14">
      <c r="A338" s="565">
        <v>21</v>
      </c>
      <c r="B338" s="245">
        <v>43439</v>
      </c>
      <c r="C338" s="245"/>
      <c r="D338" s="338" t="s">
        <v>3035</v>
      </c>
      <c r="E338" s="266" t="s">
        <v>271</v>
      </c>
      <c r="F338" s="268" t="s">
        <v>2250</v>
      </c>
      <c r="G338" s="266"/>
      <c r="H338" s="266"/>
      <c r="I338" s="269">
        <v>840</v>
      </c>
      <c r="J338" s="285" t="s">
        <v>261</v>
      </c>
      <c r="K338" s="398"/>
      <c r="L338" s="399"/>
      <c r="M338" s="400"/>
      <c r="N338" s="401"/>
    </row>
    <row r="339" spans="1:14">
      <c r="A339" s="565">
        <v>22</v>
      </c>
      <c r="B339" s="245">
        <v>43578</v>
      </c>
      <c r="C339" s="393"/>
      <c r="D339" s="338" t="s">
        <v>3287</v>
      </c>
      <c r="E339" s="266" t="s">
        <v>260</v>
      </c>
      <c r="F339" s="268" t="s">
        <v>3288</v>
      </c>
      <c r="G339" s="266"/>
      <c r="H339" s="266"/>
      <c r="I339" s="269">
        <v>284</v>
      </c>
      <c r="J339" s="285" t="s">
        <v>261</v>
      </c>
      <c r="K339" s="398"/>
      <c r="L339" s="399"/>
      <c r="M339" s="400"/>
      <c r="N339" s="401"/>
    </row>
    <row r="340" spans="1:14">
      <c r="A340" s="593">
        <v>23</v>
      </c>
      <c r="B340" s="393">
        <v>43622</v>
      </c>
      <c r="C340" s="393"/>
      <c r="D340" s="594" t="s">
        <v>1342</v>
      </c>
      <c r="E340" s="392" t="s">
        <v>260</v>
      </c>
      <c r="F340" s="395">
        <v>334</v>
      </c>
      <c r="G340" s="392"/>
      <c r="H340" s="392"/>
      <c r="I340" s="396">
        <v>419</v>
      </c>
      <c r="J340" s="402" t="s">
        <v>261</v>
      </c>
      <c r="K340" s="398"/>
      <c r="L340" s="399"/>
      <c r="M340" s="400"/>
      <c r="N340" s="401"/>
    </row>
    <row r="341" spans="1:14">
      <c r="A341" s="565">
        <v>24</v>
      </c>
      <c r="B341" s="245">
        <v>43641</v>
      </c>
      <c r="C341" s="393"/>
      <c r="D341" s="338" t="s">
        <v>112</v>
      </c>
      <c r="E341" s="266" t="s">
        <v>271</v>
      </c>
      <c r="F341" s="268" t="s">
        <v>3412</v>
      </c>
      <c r="G341" s="266"/>
      <c r="H341" s="266"/>
      <c r="I341" s="269">
        <v>452</v>
      </c>
      <c r="J341" s="285" t="s">
        <v>261</v>
      </c>
      <c r="K341" s="398"/>
      <c r="L341" s="399"/>
      <c r="M341" s="400"/>
      <c r="N341" s="401"/>
    </row>
    <row r="342" spans="1:14">
      <c r="A342" s="393"/>
      <c r="B342" s="393"/>
      <c r="C342" s="393"/>
      <c r="D342" s="394"/>
      <c r="E342" s="392"/>
      <c r="F342" s="395"/>
      <c r="G342" s="392"/>
      <c r="H342" s="392"/>
      <c r="I342" s="396"/>
      <c r="J342" s="402"/>
      <c r="K342" s="398"/>
      <c r="L342" s="399"/>
      <c r="M342" s="400"/>
      <c r="N342" s="401"/>
    </row>
    <row r="343" spans="1:14">
      <c r="A343" s="393"/>
      <c r="B343" s="393"/>
      <c r="C343" s="393"/>
      <c r="D343" s="394"/>
      <c r="E343" s="392"/>
      <c r="F343" s="395"/>
      <c r="G343" s="392"/>
      <c r="H343" s="392"/>
      <c r="I343" s="396"/>
      <c r="J343" s="397"/>
      <c r="K343" s="398"/>
      <c r="L343" s="399"/>
      <c r="M343" s="400"/>
      <c r="N343" s="401"/>
    </row>
    <row r="344" spans="1:14">
      <c r="A344" s="392"/>
      <c r="B344" s="393"/>
      <c r="C344" s="393"/>
      <c r="D344" s="394"/>
      <c r="E344" s="392"/>
      <c r="F344" s="395"/>
      <c r="G344" s="392"/>
      <c r="H344" s="392"/>
      <c r="I344" s="396"/>
      <c r="J344" s="397"/>
      <c r="K344" s="398"/>
      <c r="L344" s="399"/>
      <c r="M344" s="400"/>
      <c r="N344" s="401"/>
    </row>
  </sheetData>
  <autoFilter ref="R1:R315"/>
  <mergeCells count="37">
    <mergeCell ref="N141:N142"/>
    <mergeCell ref="O141:O142"/>
    <mergeCell ref="A143:A144"/>
    <mergeCell ref="B143:B144"/>
    <mergeCell ref="J143:J144"/>
    <mergeCell ref="L143:L144"/>
    <mergeCell ref="M143:M144"/>
    <mergeCell ref="N143:N144"/>
    <mergeCell ref="O143:O144"/>
    <mergeCell ref="A141:A142"/>
    <mergeCell ref="B141:B142"/>
    <mergeCell ref="J141:J142"/>
    <mergeCell ref="L141:L142"/>
    <mergeCell ref="M141:M142"/>
    <mergeCell ref="N137:N138"/>
    <mergeCell ref="O137:O138"/>
    <mergeCell ref="B137:B138"/>
    <mergeCell ref="A137:A138"/>
    <mergeCell ref="J137:J138"/>
    <mergeCell ref="L137:L138"/>
    <mergeCell ref="M137:M138"/>
    <mergeCell ref="O135:O136"/>
    <mergeCell ref="R135:R136"/>
    <mergeCell ref="A135:A136"/>
    <mergeCell ref="B135:B136"/>
    <mergeCell ref="J135:J136"/>
    <mergeCell ref="L135:L136"/>
    <mergeCell ref="M135:M136"/>
    <mergeCell ref="N135:N136"/>
    <mergeCell ref="R132:R133"/>
    <mergeCell ref="N132:N133"/>
    <mergeCell ref="O132:O133"/>
    <mergeCell ref="A132:A133"/>
    <mergeCell ref="B132:B133"/>
    <mergeCell ref="J132:J133"/>
    <mergeCell ref="L132:L133"/>
    <mergeCell ref="M132:M133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38"/>
    </sheetView>
  </sheetViews>
  <sheetFormatPr defaultColWidth="9.140625" defaultRowHeight="12.75"/>
  <cols>
    <col min="1" max="1" width="15" style="265" bestFit="1" customWidth="1"/>
    <col min="2" max="9" width="9.140625" style="265"/>
    <col min="10" max="10" width="14" style="265" bestFit="1" customWidth="1"/>
    <col min="11" max="11" width="11.7109375" style="265" bestFit="1" customWidth="1"/>
    <col min="12" max="16384" width="9.140625" style="265"/>
  </cols>
  <sheetData>
    <row r="1" spans="1:14">
      <c r="A1" s="111" t="s">
        <v>2080</v>
      </c>
      <c r="B1" s="111" t="s">
        <v>2081</v>
      </c>
      <c r="C1" s="111" t="s">
        <v>2082</v>
      </c>
      <c r="D1" s="111" t="s">
        <v>26</v>
      </c>
      <c r="E1" s="111" t="s">
        <v>27</v>
      </c>
      <c r="F1" s="111" t="s">
        <v>2083</v>
      </c>
      <c r="G1" s="111" t="s">
        <v>2084</v>
      </c>
      <c r="H1" s="111" t="s">
        <v>2085</v>
      </c>
      <c r="I1" s="111" t="s">
        <v>2086</v>
      </c>
      <c r="J1" s="111" t="s">
        <v>2087</v>
      </c>
      <c r="K1" s="111" t="s">
        <v>2088</v>
      </c>
      <c r="L1" s="111" t="s">
        <v>2089</v>
      </c>
      <c r="M1" s="111" t="s">
        <v>2090</v>
      </c>
      <c r="N1" s="419" t="s">
        <v>2090</v>
      </c>
    </row>
    <row r="2" spans="1:14">
      <c r="A2" s="111" t="s">
        <v>376</v>
      </c>
      <c r="B2" s="111" t="s">
        <v>377</v>
      </c>
      <c r="C2" s="111">
        <v>36.4</v>
      </c>
      <c r="D2" s="111">
        <v>36.950000000000003</v>
      </c>
      <c r="E2" s="111">
        <v>35.200000000000003</v>
      </c>
      <c r="F2" s="111">
        <v>35.950000000000003</v>
      </c>
      <c r="G2" s="111">
        <v>36</v>
      </c>
      <c r="H2" s="111">
        <v>35.950000000000003</v>
      </c>
      <c r="I2" s="111">
        <v>19014</v>
      </c>
      <c r="J2" s="111">
        <v>686168.3</v>
      </c>
      <c r="K2" s="113">
        <v>43670</v>
      </c>
      <c r="L2" s="111">
        <v>311</v>
      </c>
      <c r="M2" s="111" t="s">
        <v>378</v>
      </c>
      <c r="N2" s="419"/>
    </row>
    <row r="3" spans="1:14">
      <c r="A3" s="111" t="s">
        <v>3167</v>
      </c>
      <c r="B3" s="111" t="s">
        <v>377</v>
      </c>
      <c r="C3" s="111">
        <v>15.95</v>
      </c>
      <c r="D3" s="111">
        <v>15.95</v>
      </c>
      <c r="E3" s="111">
        <v>15.65</v>
      </c>
      <c r="F3" s="111">
        <v>15.95</v>
      </c>
      <c r="G3" s="111">
        <v>15.95</v>
      </c>
      <c r="H3" s="111">
        <v>15.95</v>
      </c>
      <c r="I3" s="111">
        <v>137</v>
      </c>
      <c r="J3" s="111">
        <v>2176.35</v>
      </c>
      <c r="K3" s="113">
        <v>43670</v>
      </c>
      <c r="L3" s="111">
        <v>9</v>
      </c>
      <c r="M3" s="111" t="s">
        <v>3168</v>
      </c>
      <c r="N3" s="419"/>
    </row>
    <row r="4" spans="1:14">
      <c r="A4" s="111" t="s">
        <v>379</v>
      </c>
      <c r="B4" s="111" t="s">
        <v>377</v>
      </c>
      <c r="C4" s="111">
        <v>2.6</v>
      </c>
      <c r="D4" s="111">
        <v>2.6</v>
      </c>
      <c r="E4" s="111">
        <v>2.4500000000000002</v>
      </c>
      <c r="F4" s="111">
        <v>2.5499999999999998</v>
      </c>
      <c r="G4" s="111">
        <v>2.5499999999999998</v>
      </c>
      <c r="H4" s="111">
        <v>2.6</v>
      </c>
      <c r="I4" s="111">
        <v>1297934</v>
      </c>
      <c r="J4" s="111">
        <v>3261628.95</v>
      </c>
      <c r="K4" s="113">
        <v>43670</v>
      </c>
      <c r="L4" s="111">
        <v>629</v>
      </c>
      <c r="M4" s="111" t="s">
        <v>380</v>
      </c>
      <c r="N4" s="419"/>
    </row>
    <row r="5" spans="1:14">
      <c r="A5" s="111" t="s">
        <v>381</v>
      </c>
      <c r="B5" s="111" t="s">
        <v>377</v>
      </c>
      <c r="C5" s="111">
        <v>21853.75</v>
      </c>
      <c r="D5" s="111">
        <v>21900</v>
      </c>
      <c r="E5" s="111">
        <v>21400</v>
      </c>
      <c r="F5" s="111">
        <v>21454.2</v>
      </c>
      <c r="G5" s="111">
        <v>21401.5</v>
      </c>
      <c r="H5" s="111">
        <v>21828.400000000001</v>
      </c>
      <c r="I5" s="111">
        <v>912</v>
      </c>
      <c r="J5" s="111">
        <v>19656944.050000001</v>
      </c>
      <c r="K5" s="113">
        <v>43670</v>
      </c>
      <c r="L5" s="111">
        <v>461</v>
      </c>
      <c r="M5" s="111" t="s">
        <v>382</v>
      </c>
      <c r="N5" s="419"/>
    </row>
    <row r="6" spans="1:14">
      <c r="A6" s="111" t="s">
        <v>3427</v>
      </c>
      <c r="B6" s="111" t="s">
        <v>377</v>
      </c>
      <c r="C6" s="111">
        <v>7.9</v>
      </c>
      <c r="D6" s="111">
        <v>7.9</v>
      </c>
      <c r="E6" s="111">
        <v>7.6</v>
      </c>
      <c r="F6" s="111">
        <v>7.85</v>
      </c>
      <c r="G6" s="111">
        <v>7.85</v>
      </c>
      <c r="H6" s="111">
        <v>7.9</v>
      </c>
      <c r="I6" s="111">
        <v>1013</v>
      </c>
      <c r="J6" s="111">
        <v>7715.35</v>
      </c>
      <c r="K6" s="113">
        <v>43670</v>
      </c>
      <c r="L6" s="111">
        <v>6</v>
      </c>
      <c r="M6" s="111" t="s">
        <v>3428</v>
      </c>
      <c r="N6" s="419"/>
    </row>
    <row r="7" spans="1:14">
      <c r="A7" s="111" t="s">
        <v>2482</v>
      </c>
      <c r="B7" s="111" t="s">
        <v>377</v>
      </c>
      <c r="C7" s="111">
        <v>191</v>
      </c>
      <c r="D7" s="111">
        <v>202.75</v>
      </c>
      <c r="E7" s="111">
        <v>191</v>
      </c>
      <c r="F7" s="111">
        <v>202.75</v>
      </c>
      <c r="G7" s="111">
        <v>202.75</v>
      </c>
      <c r="H7" s="111">
        <v>193.1</v>
      </c>
      <c r="I7" s="111">
        <v>12779</v>
      </c>
      <c r="J7" s="111">
        <v>2562353.4500000002</v>
      </c>
      <c r="K7" s="113">
        <v>43670</v>
      </c>
      <c r="L7" s="111">
        <v>367</v>
      </c>
      <c r="M7" s="111" t="s">
        <v>2483</v>
      </c>
      <c r="N7" s="419"/>
    </row>
    <row r="8" spans="1:14">
      <c r="A8" s="111" t="s">
        <v>1942</v>
      </c>
      <c r="B8" s="111" t="s">
        <v>377</v>
      </c>
      <c r="C8" s="111">
        <v>94</v>
      </c>
      <c r="D8" s="111">
        <v>94</v>
      </c>
      <c r="E8" s="111">
        <v>88.55</v>
      </c>
      <c r="F8" s="111">
        <v>89.35</v>
      </c>
      <c r="G8" s="111">
        <v>89.6</v>
      </c>
      <c r="H8" s="111">
        <v>93.2</v>
      </c>
      <c r="I8" s="111">
        <v>176495</v>
      </c>
      <c r="J8" s="111">
        <v>15896044.85</v>
      </c>
      <c r="K8" s="113">
        <v>43670</v>
      </c>
      <c r="L8" s="111">
        <v>1830</v>
      </c>
      <c r="M8" s="111" t="s">
        <v>730</v>
      </c>
      <c r="N8" s="419"/>
    </row>
    <row r="9" spans="1:14">
      <c r="A9" s="111" t="s">
        <v>383</v>
      </c>
      <c r="B9" s="111" t="s">
        <v>377</v>
      </c>
      <c r="C9" s="111">
        <v>79.849999999999994</v>
      </c>
      <c r="D9" s="111">
        <v>81.150000000000006</v>
      </c>
      <c r="E9" s="111">
        <v>73.45</v>
      </c>
      <c r="F9" s="111">
        <v>73.45</v>
      </c>
      <c r="G9" s="111">
        <v>73.45</v>
      </c>
      <c r="H9" s="111">
        <v>77.3</v>
      </c>
      <c r="I9" s="111">
        <v>421508</v>
      </c>
      <c r="J9" s="111">
        <v>32430600.699999999</v>
      </c>
      <c r="K9" s="113">
        <v>43670</v>
      </c>
      <c r="L9" s="111">
        <v>2063</v>
      </c>
      <c r="M9" s="111" t="s">
        <v>1872</v>
      </c>
      <c r="N9" s="419"/>
    </row>
    <row r="10" spans="1:14">
      <c r="A10" s="111" t="s">
        <v>2740</v>
      </c>
      <c r="B10" s="111" t="s">
        <v>377</v>
      </c>
      <c r="C10" s="111">
        <v>9.9499999999999993</v>
      </c>
      <c r="D10" s="111">
        <v>10.6</v>
      </c>
      <c r="E10" s="111">
        <v>9.6999999999999993</v>
      </c>
      <c r="F10" s="111">
        <v>10.25</v>
      </c>
      <c r="G10" s="111">
        <v>10.5</v>
      </c>
      <c r="H10" s="111">
        <v>9.9499999999999993</v>
      </c>
      <c r="I10" s="111">
        <v>747762</v>
      </c>
      <c r="J10" s="111">
        <v>7559198.2000000002</v>
      </c>
      <c r="K10" s="113">
        <v>43670</v>
      </c>
      <c r="L10" s="111">
        <v>898</v>
      </c>
      <c r="M10" s="111" t="s">
        <v>2741</v>
      </c>
      <c r="N10" s="419"/>
    </row>
    <row r="11" spans="1:14" hidden="1">
      <c r="A11" s="111" t="s">
        <v>2742</v>
      </c>
      <c r="B11" s="111" t="s">
        <v>377</v>
      </c>
      <c r="C11" s="111">
        <v>484</v>
      </c>
      <c r="D11" s="111">
        <v>485.5</v>
      </c>
      <c r="E11" s="111">
        <v>478</v>
      </c>
      <c r="F11" s="111">
        <v>481.3</v>
      </c>
      <c r="G11" s="111">
        <v>481</v>
      </c>
      <c r="H11" s="111">
        <v>486</v>
      </c>
      <c r="I11" s="111">
        <v>5902</v>
      </c>
      <c r="J11" s="111">
        <v>2848851.85</v>
      </c>
      <c r="K11" s="113">
        <v>43670</v>
      </c>
      <c r="L11" s="111">
        <v>446</v>
      </c>
      <c r="M11" s="111" t="s">
        <v>2743</v>
      </c>
      <c r="N11" s="419"/>
    </row>
    <row r="12" spans="1:14">
      <c r="A12" s="111" t="s">
        <v>384</v>
      </c>
      <c r="B12" s="111" t="s">
        <v>377</v>
      </c>
      <c r="C12" s="111">
        <v>1616.25</v>
      </c>
      <c r="D12" s="111">
        <v>1633.25</v>
      </c>
      <c r="E12" s="111">
        <v>1613.65</v>
      </c>
      <c r="F12" s="111">
        <v>1629.7</v>
      </c>
      <c r="G12" s="111">
        <v>1625</v>
      </c>
      <c r="H12" s="111">
        <v>1631.4</v>
      </c>
      <c r="I12" s="111">
        <v>41540</v>
      </c>
      <c r="J12" s="111">
        <v>67632382.849999994</v>
      </c>
      <c r="K12" s="113">
        <v>43670</v>
      </c>
      <c r="L12" s="111">
        <v>2988</v>
      </c>
      <c r="M12" s="111" t="s">
        <v>2675</v>
      </c>
      <c r="N12" s="419"/>
    </row>
    <row r="13" spans="1:14">
      <c r="A13" s="111" t="s">
        <v>2200</v>
      </c>
      <c r="B13" s="111" t="s">
        <v>377</v>
      </c>
      <c r="C13" s="111">
        <v>17.8</v>
      </c>
      <c r="D13" s="111">
        <v>17.8</v>
      </c>
      <c r="E13" s="111">
        <v>16.25</v>
      </c>
      <c r="F13" s="111">
        <v>17.149999999999999</v>
      </c>
      <c r="G13" s="111">
        <v>17.3</v>
      </c>
      <c r="H13" s="111">
        <v>16.25</v>
      </c>
      <c r="I13" s="111">
        <v>4540</v>
      </c>
      <c r="J13" s="111">
        <v>77337.350000000006</v>
      </c>
      <c r="K13" s="113">
        <v>43670</v>
      </c>
      <c r="L13" s="111">
        <v>112</v>
      </c>
      <c r="M13" s="111" t="s">
        <v>2201</v>
      </c>
      <c r="N13" s="419"/>
    </row>
    <row r="14" spans="1:14">
      <c r="A14" s="111" t="s">
        <v>2999</v>
      </c>
      <c r="B14" s="111" t="s">
        <v>377</v>
      </c>
      <c r="C14" s="111">
        <v>1497</v>
      </c>
      <c r="D14" s="111">
        <v>1499</v>
      </c>
      <c r="E14" s="111">
        <v>1445.25</v>
      </c>
      <c r="F14" s="111">
        <v>1455.2</v>
      </c>
      <c r="G14" s="111">
        <v>1460</v>
      </c>
      <c r="H14" s="111">
        <v>1497.85</v>
      </c>
      <c r="I14" s="111">
        <v>46525</v>
      </c>
      <c r="J14" s="111">
        <v>68317739.900000006</v>
      </c>
      <c r="K14" s="113">
        <v>43670</v>
      </c>
      <c r="L14" s="111">
        <v>1687</v>
      </c>
      <c r="M14" s="111" t="s">
        <v>3000</v>
      </c>
      <c r="N14" s="419"/>
    </row>
    <row r="15" spans="1:14">
      <c r="A15" s="111" t="s">
        <v>385</v>
      </c>
      <c r="B15" s="111" t="s">
        <v>377</v>
      </c>
      <c r="C15" s="111">
        <v>32</v>
      </c>
      <c r="D15" s="111">
        <v>32.9</v>
      </c>
      <c r="E15" s="111">
        <v>31.2</v>
      </c>
      <c r="F15" s="111">
        <v>31.9</v>
      </c>
      <c r="G15" s="111">
        <v>31.7</v>
      </c>
      <c r="H15" s="111">
        <v>32.35</v>
      </c>
      <c r="I15" s="111">
        <v>85338</v>
      </c>
      <c r="J15" s="111">
        <v>2720103.15</v>
      </c>
      <c r="K15" s="113">
        <v>43670</v>
      </c>
      <c r="L15" s="111">
        <v>821</v>
      </c>
      <c r="M15" s="111" t="s">
        <v>386</v>
      </c>
      <c r="N15" s="419"/>
    </row>
    <row r="16" spans="1:14">
      <c r="A16" s="111" t="s">
        <v>183</v>
      </c>
      <c r="B16" s="111" t="s">
        <v>377</v>
      </c>
      <c r="C16" s="111">
        <v>1381.1</v>
      </c>
      <c r="D16" s="111">
        <v>1391.4</v>
      </c>
      <c r="E16" s="111">
        <v>1351</v>
      </c>
      <c r="F16" s="111">
        <v>1361.95</v>
      </c>
      <c r="G16" s="111">
        <v>1356</v>
      </c>
      <c r="H16" s="111">
        <v>1374.95</v>
      </c>
      <c r="I16" s="111">
        <v>62557</v>
      </c>
      <c r="J16" s="111">
        <v>85593607.5</v>
      </c>
      <c r="K16" s="113">
        <v>43670</v>
      </c>
      <c r="L16" s="111">
        <v>5113</v>
      </c>
      <c r="M16" s="111" t="s">
        <v>2744</v>
      </c>
      <c r="N16" s="419"/>
    </row>
    <row r="17" spans="1:14">
      <c r="A17" s="111" t="s">
        <v>2676</v>
      </c>
      <c r="B17" s="111" t="s">
        <v>377</v>
      </c>
      <c r="C17" s="111">
        <v>8675</v>
      </c>
      <c r="D17" s="111">
        <v>8675.9500000000007</v>
      </c>
      <c r="E17" s="111">
        <v>8517</v>
      </c>
      <c r="F17" s="111">
        <v>8629</v>
      </c>
      <c r="G17" s="111">
        <v>8650</v>
      </c>
      <c r="H17" s="111">
        <v>8629.35</v>
      </c>
      <c r="I17" s="111">
        <v>7720</v>
      </c>
      <c r="J17" s="111">
        <v>66275562.75</v>
      </c>
      <c r="K17" s="113">
        <v>43670</v>
      </c>
      <c r="L17" s="111">
        <v>543</v>
      </c>
      <c r="M17" s="111" t="s">
        <v>2677</v>
      </c>
      <c r="N17" s="419"/>
    </row>
    <row r="18" spans="1:14">
      <c r="A18" s="111" t="s">
        <v>2128</v>
      </c>
      <c r="B18" s="111" t="s">
        <v>377</v>
      </c>
      <c r="C18" s="111">
        <v>86.5</v>
      </c>
      <c r="D18" s="111">
        <v>86.55</v>
      </c>
      <c r="E18" s="111">
        <v>83.3</v>
      </c>
      <c r="F18" s="111">
        <v>84.2</v>
      </c>
      <c r="G18" s="111">
        <v>84.05</v>
      </c>
      <c r="H18" s="111">
        <v>86.4</v>
      </c>
      <c r="I18" s="111">
        <v>1318168</v>
      </c>
      <c r="J18" s="111">
        <v>111631383.75</v>
      </c>
      <c r="K18" s="113">
        <v>43670</v>
      </c>
      <c r="L18" s="111">
        <v>25944</v>
      </c>
      <c r="M18" s="111" t="s">
        <v>2129</v>
      </c>
      <c r="N18" s="419"/>
    </row>
    <row r="19" spans="1:14">
      <c r="A19" s="111" t="s">
        <v>387</v>
      </c>
      <c r="B19" s="111" t="s">
        <v>377</v>
      </c>
      <c r="C19" s="111">
        <v>202.25</v>
      </c>
      <c r="D19" s="111">
        <v>204.75</v>
      </c>
      <c r="E19" s="111">
        <v>200</v>
      </c>
      <c r="F19" s="111">
        <v>204.05</v>
      </c>
      <c r="G19" s="111">
        <v>204.05</v>
      </c>
      <c r="H19" s="111">
        <v>201.85</v>
      </c>
      <c r="I19" s="111">
        <v>193974</v>
      </c>
      <c r="J19" s="111">
        <v>39381982.700000003</v>
      </c>
      <c r="K19" s="113">
        <v>43670</v>
      </c>
      <c r="L19" s="111">
        <v>4499</v>
      </c>
      <c r="M19" s="111" t="s">
        <v>388</v>
      </c>
      <c r="N19" s="419"/>
    </row>
    <row r="20" spans="1:14">
      <c r="A20" s="111" t="s">
        <v>3766</v>
      </c>
      <c r="B20" s="111" t="s">
        <v>377</v>
      </c>
      <c r="C20" s="111">
        <v>266</v>
      </c>
      <c r="D20" s="111">
        <v>266</v>
      </c>
      <c r="E20" s="111">
        <v>260.67</v>
      </c>
      <c r="F20" s="111">
        <v>260.77</v>
      </c>
      <c r="G20" s="111">
        <v>260.77</v>
      </c>
      <c r="H20" s="111">
        <v>266</v>
      </c>
      <c r="I20" s="111">
        <v>62</v>
      </c>
      <c r="J20" s="111">
        <v>16208.83</v>
      </c>
      <c r="K20" s="113">
        <v>43670</v>
      </c>
      <c r="L20" s="111">
        <v>10</v>
      </c>
      <c r="M20" s="111" t="s">
        <v>3767</v>
      </c>
      <c r="N20" s="419"/>
    </row>
    <row r="21" spans="1:14" hidden="1">
      <c r="A21" s="111" t="s">
        <v>28</v>
      </c>
      <c r="B21" s="111" t="s">
        <v>377</v>
      </c>
      <c r="C21" s="111">
        <v>1578.6</v>
      </c>
      <c r="D21" s="111">
        <v>1590.35</v>
      </c>
      <c r="E21" s="111">
        <v>1564</v>
      </c>
      <c r="F21" s="111">
        <v>1569.6</v>
      </c>
      <c r="G21" s="111">
        <v>1568</v>
      </c>
      <c r="H21" s="111">
        <v>1584.85</v>
      </c>
      <c r="I21" s="111">
        <v>594470</v>
      </c>
      <c r="J21" s="111">
        <v>935811604.04999995</v>
      </c>
      <c r="K21" s="113">
        <v>43670</v>
      </c>
      <c r="L21" s="111">
        <v>40623</v>
      </c>
      <c r="M21" s="111" t="s">
        <v>389</v>
      </c>
      <c r="N21" s="419"/>
    </row>
    <row r="22" spans="1:14">
      <c r="A22" s="111" t="s">
        <v>390</v>
      </c>
      <c r="B22" s="111" t="s">
        <v>377</v>
      </c>
      <c r="C22" s="111">
        <v>829.3</v>
      </c>
      <c r="D22" s="111">
        <v>841.95</v>
      </c>
      <c r="E22" s="111">
        <v>815.3</v>
      </c>
      <c r="F22" s="111">
        <v>836.8</v>
      </c>
      <c r="G22" s="111">
        <v>840</v>
      </c>
      <c r="H22" s="111">
        <v>829.3</v>
      </c>
      <c r="I22" s="111">
        <v>7440</v>
      </c>
      <c r="J22" s="111">
        <v>6173842.75</v>
      </c>
      <c r="K22" s="113">
        <v>43670</v>
      </c>
      <c r="L22" s="111">
        <v>463</v>
      </c>
      <c r="M22" s="111" t="s">
        <v>391</v>
      </c>
      <c r="N22" s="419"/>
    </row>
    <row r="23" spans="1:14" hidden="1">
      <c r="A23" s="111" t="s">
        <v>2745</v>
      </c>
      <c r="B23" s="111" t="s">
        <v>377</v>
      </c>
      <c r="C23" s="111">
        <v>76</v>
      </c>
      <c r="D23" s="111">
        <v>77.900000000000006</v>
      </c>
      <c r="E23" s="111">
        <v>75.900000000000006</v>
      </c>
      <c r="F23" s="111">
        <v>76.650000000000006</v>
      </c>
      <c r="G23" s="111">
        <v>76.599999999999994</v>
      </c>
      <c r="H23" s="111">
        <v>75.95</v>
      </c>
      <c r="I23" s="111">
        <v>63818</v>
      </c>
      <c r="J23" s="111">
        <v>4874484.0999999996</v>
      </c>
      <c r="K23" s="113">
        <v>43670</v>
      </c>
      <c r="L23" s="111">
        <v>795</v>
      </c>
      <c r="M23" s="111" t="s">
        <v>2746</v>
      </c>
      <c r="N23" s="419"/>
    </row>
    <row r="24" spans="1:14">
      <c r="A24" s="111" t="s">
        <v>29</v>
      </c>
      <c r="B24" s="111" t="s">
        <v>377</v>
      </c>
      <c r="C24" s="111">
        <v>133.44999999999999</v>
      </c>
      <c r="D24" s="111">
        <v>134</v>
      </c>
      <c r="E24" s="111">
        <v>127.85</v>
      </c>
      <c r="F24" s="111">
        <v>129.80000000000001</v>
      </c>
      <c r="G24" s="111">
        <v>129.44999999999999</v>
      </c>
      <c r="H24" s="111">
        <v>134.05000000000001</v>
      </c>
      <c r="I24" s="111">
        <v>5403438</v>
      </c>
      <c r="J24" s="111">
        <v>702658790.25</v>
      </c>
      <c r="K24" s="113">
        <v>43670</v>
      </c>
      <c r="L24" s="111">
        <v>23638</v>
      </c>
      <c r="M24" s="111" t="s">
        <v>392</v>
      </c>
      <c r="N24" s="419"/>
    </row>
    <row r="25" spans="1:14">
      <c r="A25" s="111" t="s">
        <v>3021</v>
      </c>
      <c r="B25" s="111" t="s">
        <v>377</v>
      </c>
      <c r="C25" s="111">
        <v>163.6</v>
      </c>
      <c r="D25" s="111">
        <v>164.75</v>
      </c>
      <c r="E25" s="111">
        <v>159.6</v>
      </c>
      <c r="F25" s="111">
        <v>161.30000000000001</v>
      </c>
      <c r="G25" s="111">
        <v>161.1</v>
      </c>
      <c r="H25" s="111">
        <v>163.5</v>
      </c>
      <c r="I25" s="111">
        <v>346275</v>
      </c>
      <c r="J25" s="111">
        <v>55882055.100000001</v>
      </c>
      <c r="K25" s="113">
        <v>43670</v>
      </c>
      <c r="L25" s="111">
        <v>4279</v>
      </c>
      <c r="M25" s="111" t="s">
        <v>3022</v>
      </c>
      <c r="N25" s="419"/>
    </row>
    <row r="26" spans="1:14" hidden="1">
      <c r="A26" s="111" t="s">
        <v>2747</v>
      </c>
      <c r="B26" s="111" t="s">
        <v>377</v>
      </c>
      <c r="C26" s="111">
        <v>49.4</v>
      </c>
      <c r="D26" s="111">
        <v>49.5</v>
      </c>
      <c r="E26" s="111">
        <v>48.25</v>
      </c>
      <c r="F26" s="111">
        <v>48.45</v>
      </c>
      <c r="G26" s="111">
        <v>48.25</v>
      </c>
      <c r="H26" s="111">
        <v>48.8</v>
      </c>
      <c r="I26" s="111">
        <v>671080</v>
      </c>
      <c r="J26" s="111">
        <v>32586684.699999999</v>
      </c>
      <c r="K26" s="113">
        <v>43670</v>
      </c>
      <c r="L26" s="111">
        <v>2284</v>
      </c>
      <c r="M26" s="111" t="s">
        <v>2748</v>
      </c>
      <c r="N26" s="419"/>
    </row>
    <row r="27" spans="1:14">
      <c r="A27" s="111" t="s">
        <v>30</v>
      </c>
      <c r="B27" s="111" t="s">
        <v>377</v>
      </c>
      <c r="C27" s="111">
        <v>400</v>
      </c>
      <c r="D27" s="111">
        <v>400.55</v>
      </c>
      <c r="E27" s="111">
        <v>378</v>
      </c>
      <c r="F27" s="111">
        <v>380.8</v>
      </c>
      <c r="G27" s="111">
        <v>379.45</v>
      </c>
      <c r="H27" s="111">
        <v>399.75</v>
      </c>
      <c r="I27" s="111">
        <v>4748109</v>
      </c>
      <c r="J27" s="111">
        <v>1831840437.5999999</v>
      </c>
      <c r="K27" s="113">
        <v>43670</v>
      </c>
      <c r="L27" s="111">
        <v>62904</v>
      </c>
      <c r="M27" s="111" t="s">
        <v>393</v>
      </c>
      <c r="N27" s="419"/>
    </row>
    <row r="28" spans="1:14">
      <c r="A28" s="111" t="s">
        <v>31</v>
      </c>
      <c r="B28" s="111" t="s">
        <v>377</v>
      </c>
      <c r="C28" s="111">
        <v>63.1</v>
      </c>
      <c r="D28" s="111">
        <v>63.65</v>
      </c>
      <c r="E28" s="111">
        <v>61.7</v>
      </c>
      <c r="F28" s="111">
        <v>62.55</v>
      </c>
      <c r="G28" s="111">
        <v>62.2</v>
      </c>
      <c r="H28" s="111">
        <v>63.1</v>
      </c>
      <c r="I28" s="111">
        <v>9184835</v>
      </c>
      <c r="J28" s="111">
        <v>573083682.70000005</v>
      </c>
      <c r="K28" s="113">
        <v>43670</v>
      </c>
      <c r="L28" s="111">
        <v>18574</v>
      </c>
      <c r="M28" s="111" t="s">
        <v>394</v>
      </c>
      <c r="N28" s="419"/>
    </row>
    <row r="29" spans="1:14">
      <c r="A29" s="111" t="s">
        <v>395</v>
      </c>
      <c r="B29" s="111" t="s">
        <v>377</v>
      </c>
      <c r="C29" s="111">
        <v>213.1</v>
      </c>
      <c r="D29" s="111">
        <v>214.5</v>
      </c>
      <c r="E29" s="111">
        <v>206</v>
      </c>
      <c r="F29" s="111">
        <v>208.3</v>
      </c>
      <c r="G29" s="111">
        <v>208</v>
      </c>
      <c r="H29" s="111">
        <v>214.05</v>
      </c>
      <c r="I29" s="111">
        <v>59323</v>
      </c>
      <c r="J29" s="111">
        <v>12364418.449999999</v>
      </c>
      <c r="K29" s="113">
        <v>43670</v>
      </c>
      <c r="L29" s="111">
        <v>2165</v>
      </c>
      <c r="M29" s="111" t="s">
        <v>2749</v>
      </c>
      <c r="N29" s="419"/>
    </row>
    <row r="30" spans="1:14">
      <c r="A30" s="111" t="s">
        <v>396</v>
      </c>
      <c r="B30" s="111" t="s">
        <v>377</v>
      </c>
      <c r="C30" s="111">
        <v>257.05</v>
      </c>
      <c r="D30" s="111">
        <v>257.95</v>
      </c>
      <c r="E30" s="111">
        <v>245.3</v>
      </c>
      <c r="F30" s="111">
        <v>253.35</v>
      </c>
      <c r="G30" s="111">
        <v>252</v>
      </c>
      <c r="H30" s="111">
        <v>256.8</v>
      </c>
      <c r="I30" s="111">
        <v>18401</v>
      </c>
      <c r="J30" s="111">
        <v>4646008.55</v>
      </c>
      <c r="K30" s="113">
        <v>43670</v>
      </c>
      <c r="L30" s="111">
        <v>999</v>
      </c>
      <c r="M30" s="111" t="s">
        <v>397</v>
      </c>
      <c r="N30" s="419"/>
    </row>
    <row r="31" spans="1:14">
      <c r="A31" s="111" t="s">
        <v>2281</v>
      </c>
      <c r="B31" s="111" t="s">
        <v>377</v>
      </c>
      <c r="C31" s="111">
        <v>1.1000000000000001</v>
      </c>
      <c r="D31" s="111">
        <v>1.1499999999999999</v>
      </c>
      <c r="E31" s="111">
        <v>1.1000000000000001</v>
      </c>
      <c r="F31" s="111">
        <v>1.1499999999999999</v>
      </c>
      <c r="G31" s="111">
        <v>1.1499999999999999</v>
      </c>
      <c r="H31" s="111">
        <v>1.1000000000000001</v>
      </c>
      <c r="I31" s="111">
        <v>64479</v>
      </c>
      <c r="J31" s="111">
        <v>74137.350000000006</v>
      </c>
      <c r="K31" s="113">
        <v>43670</v>
      </c>
      <c r="L31" s="111">
        <v>30</v>
      </c>
      <c r="M31" s="111" t="s">
        <v>2282</v>
      </c>
      <c r="N31" s="419"/>
    </row>
    <row r="32" spans="1:14">
      <c r="A32" s="111" t="s">
        <v>2484</v>
      </c>
      <c r="B32" s="111" t="s">
        <v>377</v>
      </c>
      <c r="C32" s="111">
        <v>92.5</v>
      </c>
      <c r="D32" s="111">
        <v>101</v>
      </c>
      <c r="E32" s="111">
        <v>91.5</v>
      </c>
      <c r="F32" s="111">
        <v>93.7</v>
      </c>
      <c r="G32" s="111">
        <v>93.1</v>
      </c>
      <c r="H32" s="111">
        <v>92.2</v>
      </c>
      <c r="I32" s="111">
        <v>23369</v>
      </c>
      <c r="J32" s="111">
        <v>2214133.85</v>
      </c>
      <c r="K32" s="113">
        <v>43670</v>
      </c>
      <c r="L32" s="111">
        <v>431</v>
      </c>
      <c r="M32" s="111" t="s">
        <v>2485</v>
      </c>
      <c r="N32" s="419"/>
    </row>
    <row r="33" spans="1:14">
      <c r="A33" s="111" t="s">
        <v>2283</v>
      </c>
      <c r="B33" s="111" t="s">
        <v>377</v>
      </c>
      <c r="C33" s="111">
        <v>4.2</v>
      </c>
      <c r="D33" s="111">
        <v>4.3</v>
      </c>
      <c r="E33" s="111">
        <v>3.95</v>
      </c>
      <c r="F33" s="111">
        <v>3.95</v>
      </c>
      <c r="G33" s="111">
        <v>4.05</v>
      </c>
      <c r="H33" s="111">
        <v>4.1500000000000004</v>
      </c>
      <c r="I33" s="111">
        <v>57974</v>
      </c>
      <c r="J33" s="111">
        <v>234026.2</v>
      </c>
      <c r="K33" s="113">
        <v>43670</v>
      </c>
      <c r="L33" s="111">
        <v>160</v>
      </c>
      <c r="M33" s="111" t="s">
        <v>2284</v>
      </c>
      <c r="N33" s="419"/>
    </row>
    <row r="34" spans="1:14">
      <c r="A34" s="111" t="s">
        <v>398</v>
      </c>
      <c r="B34" s="111" t="s">
        <v>377</v>
      </c>
      <c r="C34" s="111">
        <v>310</v>
      </c>
      <c r="D34" s="111">
        <v>310</v>
      </c>
      <c r="E34" s="111">
        <v>302.5</v>
      </c>
      <c r="F34" s="111">
        <v>302.85000000000002</v>
      </c>
      <c r="G34" s="111">
        <v>304.60000000000002</v>
      </c>
      <c r="H34" s="111">
        <v>304.2</v>
      </c>
      <c r="I34" s="111">
        <v>1921</v>
      </c>
      <c r="J34" s="111">
        <v>584725.30000000005</v>
      </c>
      <c r="K34" s="113">
        <v>43670</v>
      </c>
      <c r="L34" s="111">
        <v>152</v>
      </c>
      <c r="M34" s="111" t="s">
        <v>399</v>
      </c>
      <c r="N34" s="419"/>
    </row>
    <row r="35" spans="1:14">
      <c r="A35" s="111" t="s">
        <v>3615</v>
      </c>
      <c r="B35" s="111" t="s">
        <v>377</v>
      </c>
      <c r="C35" s="111">
        <v>9.15</v>
      </c>
      <c r="D35" s="111">
        <v>10.050000000000001</v>
      </c>
      <c r="E35" s="111">
        <v>9.15</v>
      </c>
      <c r="F35" s="111">
        <v>10</v>
      </c>
      <c r="G35" s="111">
        <v>9.8000000000000007</v>
      </c>
      <c r="H35" s="111">
        <v>9.6</v>
      </c>
      <c r="I35" s="111">
        <v>8028</v>
      </c>
      <c r="J35" s="111">
        <v>79066.100000000006</v>
      </c>
      <c r="K35" s="113">
        <v>43670</v>
      </c>
      <c r="L35" s="111">
        <v>53</v>
      </c>
      <c r="M35" s="111" t="s">
        <v>3616</v>
      </c>
      <c r="N35" s="419"/>
    </row>
    <row r="36" spans="1:14">
      <c r="A36" s="111" t="s">
        <v>2285</v>
      </c>
      <c r="B36" s="111" t="s">
        <v>377</v>
      </c>
      <c r="C36" s="111">
        <v>13.9</v>
      </c>
      <c r="D36" s="111">
        <v>14.5</v>
      </c>
      <c r="E36" s="111">
        <v>13.5</v>
      </c>
      <c r="F36" s="111">
        <v>13.7</v>
      </c>
      <c r="G36" s="111">
        <v>13.85</v>
      </c>
      <c r="H36" s="111">
        <v>13.35</v>
      </c>
      <c r="I36" s="111">
        <v>13855</v>
      </c>
      <c r="J36" s="111">
        <v>194078.45</v>
      </c>
      <c r="K36" s="113">
        <v>43670</v>
      </c>
      <c r="L36" s="111">
        <v>76</v>
      </c>
      <c r="M36" s="111" t="s">
        <v>2286</v>
      </c>
      <c r="N36" s="419"/>
    </row>
    <row r="37" spans="1:14">
      <c r="A37" s="111" t="s">
        <v>400</v>
      </c>
      <c r="B37" s="111" t="s">
        <v>377</v>
      </c>
      <c r="C37" s="111">
        <v>56.1</v>
      </c>
      <c r="D37" s="111">
        <v>56.1</v>
      </c>
      <c r="E37" s="111">
        <v>52</v>
      </c>
      <c r="F37" s="111">
        <v>54.8</v>
      </c>
      <c r="G37" s="111">
        <v>55</v>
      </c>
      <c r="H37" s="111">
        <v>56.1</v>
      </c>
      <c r="I37" s="111">
        <v>5723</v>
      </c>
      <c r="J37" s="111">
        <v>309026.75</v>
      </c>
      <c r="K37" s="113">
        <v>43670</v>
      </c>
      <c r="L37" s="111">
        <v>196</v>
      </c>
      <c r="M37" s="111" t="s">
        <v>401</v>
      </c>
      <c r="N37" s="419"/>
    </row>
    <row r="38" spans="1:14">
      <c r="A38" s="111" t="s">
        <v>1820</v>
      </c>
      <c r="B38" s="111" t="s">
        <v>377</v>
      </c>
      <c r="C38" s="111">
        <v>157.9</v>
      </c>
      <c r="D38" s="111">
        <v>159</v>
      </c>
      <c r="E38" s="111">
        <v>155</v>
      </c>
      <c r="F38" s="111">
        <v>156.44999999999999</v>
      </c>
      <c r="G38" s="111">
        <v>156.25</v>
      </c>
      <c r="H38" s="111">
        <v>157.75</v>
      </c>
      <c r="I38" s="111">
        <v>20596</v>
      </c>
      <c r="J38" s="111">
        <v>3219581.7</v>
      </c>
      <c r="K38" s="113">
        <v>43670</v>
      </c>
      <c r="L38" s="111">
        <v>534</v>
      </c>
      <c r="M38" s="111" t="s">
        <v>2004</v>
      </c>
      <c r="N38" s="419"/>
    </row>
    <row r="39" spans="1:14">
      <c r="A39" s="111" t="s">
        <v>402</v>
      </c>
      <c r="B39" s="111" t="s">
        <v>377</v>
      </c>
      <c r="C39" s="111">
        <v>198.05</v>
      </c>
      <c r="D39" s="111">
        <v>202.75</v>
      </c>
      <c r="E39" s="111">
        <v>195.4</v>
      </c>
      <c r="F39" s="111">
        <v>199</v>
      </c>
      <c r="G39" s="111">
        <v>201</v>
      </c>
      <c r="H39" s="111">
        <v>198.75</v>
      </c>
      <c r="I39" s="111">
        <v>81508</v>
      </c>
      <c r="J39" s="111">
        <v>16168866.75</v>
      </c>
      <c r="K39" s="113">
        <v>43670</v>
      </c>
      <c r="L39" s="111">
        <v>4739</v>
      </c>
      <c r="M39" s="111" t="s">
        <v>403</v>
      </c>
      <c r="N39" s="419"/>
    </row>
    <row r="40" spans="1:14">
      <c r="A40" s="111" t="s">
        <v>2529</v>
      </c>
      <c r="B40" s="111" t="s">
        <v>377</v>
      </c>
      <c r="C40" s="111">
        <v>117.05</v>
      </c>
      <c r="D40" s="111">
        <v>117.05</v>
      </c>
      <c r="E40" s="111">
        <v>114.3</v>
      </c>
      <c r="F40" s="111">
        <v>116.85</v>
      </c>
      <c r="G40" s="111">
        <v>117</v>
      </c>
      <c r="H40" s="111">
        <v>118.55</v>
      </c>
      <c r="I40" s="111">
        <v>3854</v>
      </c>
      <c r="J40" s="111">
        <v>447943.8</v>
      </c>
      <c r="K40" s="113">
        <v>43670</v>
      </c>
      <c r="L40" s="111">
        <v>52</v>
      </c>
      <c r="M40" s="111" t="s">
        <v>2530</v>
      </c>
      <c r="N40" s="419"/>
    </row>
    <row r="41" spans="1:14">
      <c r="A41" s="111" t="s">
        <v>2287</v>
      </c>
      <c r="B41" s="111" t="s">
        <v>377</v>
      </c>
      <c r="C41" s="111">
        <v>100</v>
      </c>
      <c r="D41" s="111">
        <v>100</v>
      </c>
      <c r="E41" s="111">
        <v>90.35</v>
      </c>
      <c r="F41" s="111">
        <v>91.5</v>
      </c>
      <c r="G41" s="111">
        <v>90.4</v>
      </c>
      <c r="H41" s="111">
        <v>93.4</v>
      </c>
      <c r="I41" s="111">
        <v>2060</v>
      </c>
      <c r="J41" s="111">
        <v>189527.5</v>
      </c>
      <c r="K41" s="113">
        <v>43670</v>
      </c>
      <c r="L41" s="111">
        <v>59</v>
      </c>
      <c r="M41" s="111" t="s">
        <v>2288</v>
      </c>
      <c r="N41" s="419"/>
    </row>
    <row r="42" spans="1:14">
      <c r="A42" s="111" t="s">
        <v>2067</v>
      </c>
      <c r="B42" s="111" t="s">
        <v>377</v>
      </c>
      <c r="C42" s="111">
        <v>48.5</v>
      </c>
      <c r="D42" s="111">
        <v>50.9</v>
      </c>
      <c r="E42" s="111">
        <v>47.75</v>
      </c>
      <c r="F42" s="111">
        <v>48.1</v>
      </c>
      <c r="G42" s="111">
        <v>48.1</v>
      </c>
      <c r="H42" s="111">
        <v>50.95</v>
      </c>
      <c r="I42" s="111">
        <v>2618</v>
      </c>
      <c r="J42" s="111">
        <v>128064.95</v>
      </c>
      <c r="K42" s="113">
        <v>43670</v>
      </c>
      <c r="L42" s="111">
        <v>131</v>
      </c>
      <c r="M42" s="111" t="s">
        <v>2068</v>
      </c>
      <c r="N42" s="419"/>
    </row>
    <row r="43" spans="1:14">
      <c r="A43" s="111" t="s">
        <v>3046</v>
      </c>
      <c r="B43" s="111" t="s">
        <v>377</v>
      </c>
      <c r="C43" s="111">
        <v>53.7</v>
      </c>
      <c r="D43" s="111">
        <v>54</v>
      </c>
      <c r="E43" s="111">
        <v>52</v>
      </c>
      <c r="F43" s="111">
        <v>52.4</v>
      </c>
      <c r="G43" s="111">
        <v>52</v>
      </c>
      <c r="H43" s="111">
        <v>52.5</v>
      </c>
      <c r="I43" s="111">
        <v>7707</v>
      </c>
      <c r="J43" s="111">
        <v>407645.95</v>
      </c>
      <c r="K43" s="113">
        <v>43670</v>
      </c>
      <c r="L43" s="111">
        <v>197</v>
      </c>
      <c r="M43" s="111" t="s">
        <v>3047</v>
      </c>
      <c r="N43" s="419"/>
    </row>
    <row r="44" spans="1:14">
      <c r="A44" s="111" t="s">
        <v>3240</v>
      </c>
      <c r="B44" s="111" t="s">
        <v>3045</v>
      </c>
      <c r="C44" s="111">
        <v>91</v>
      </c>
      <c r="D44" s="111">
        <v>96.6</v>
      </c>
      <c r="E44" s="111">
        <v>90.5</v>
      </c>
      <c r="F44" s="111">
        <v>91.7</v>
      </c>
      <c r="G44" s="111">
        <v>90.5</v>
      </c>
      <c r="H44" s="111">
        <v>92.05</v>
      </c>
      <c r="I44" s="111">
        <v>17877</v>
      </c>
      <c r="J44" s="111">
        <v>1648932.75</v>
      </c>
      <c r="K44" s="113">
        <v>43670</v>
      </c>
      <c r="L44" s="111">
        <v>80</v>
      </c>
      <c r="M44" s="111" t="s">
        <v>3241</v>
      </c>
      <c r="N44" s="419"/>
    </row>
    <row r="45" spans="1:14">
      <c r="A45" s="111" t="s">
        <v>3204</v>
      </c>
      <c r="B45" s="111" t="s">
        <v>377</v>
      </c>
      <c r="C45" s="111">
        <v>166.1</v>
      </c>
      <c r="D45" s="111">
        <v>177.4</v>
      </c>
      <c r="E45" s="111">
        <v>166.05</v>
      </c>
      <c r="F45" s="111">
        <v>170.85</v>
      </c>
      <c r="G45" s="111">
        <v>171</v>
      </c>
      <c r="H45" s="111">
        <v>172.15</v>
      </c>
      <c r="I45" s="111">
        <v>243</v>
      </c>
      <c r="J45" s="111">
        <v>41420.300000000003</v>
      </c>
      <c r="K45" s="113">
        <v>43670</v>
      </c>
      <c r="L45" s="111">
        <v>43</v>
      </c>
      <c r="M45" s="111" t="s">
        <v>3205</v>
      </c>
      <c r="N45" s="419"/>
    </row>
    <row r="46" spans="1:14">
      <c r="A46" s="111" t="s">
        <v>404</v>
      </c>
      <c r="B46" s="111" t="s">
        <v>377</v>
      </c>
      <c r="C46" s="111">
        <v>299.3</v>
      </c>
      <c r="D46" s="111">
        <v>303.5</v>
      </c>
      <c r="E46" s="111">
        <v>295.64999999999998</v>
      </c>
      <c r="F46" s="111">
        <v>300.3</v>
      </c>
      <c r="G46" s="111">
        <v>301</v>
      </c>
      <c r="H46" s="111">
        <v>302.5</v>
      </c>
      <c r="I46" s="111">
        <v>2348</v>
      </c>
      <c r="J46" s="111">
        <v>703346.85</v>
      </c>
      <c r="K46" s="113">
        <v>43670</v>
      </c>
      <c r="L46" s="111">
        <v>145</v>
      </c>
      <c r="M46" s="111" t="s">
        <v>405</v>
      </c>
      <c r="N46" s="419"/>
    </row>
    <row r="47" spans="1:14">
      <c r="A47" s="111" t="s">
        <v>3027</v>
      </c>
      <c r="B47" s="111" t="s">
        <v>377</v>
      </c>
      <c r="C47" s="111">
        <v>290</v>
      </c>
      <c r="D47" s="111">
        <v>290</v>
      </c>
      <c r="E47" s="111">
        <v>270</v>
      </c>
      <c r="F47" s="111">
        <v>282.35000000000002</v>
      </c>
      <c r="G47" s="111">
        <v>280</v>
      </c>
      <c r="H47" s="111">
        <v>282.60000000000002</v>
      </c>
      <c r="I47" s="111">
        <v>487</v>
      </c>
      <c r="J47" s="111">
        <v>137679.9</v>
      </c>
      <c r="K47" s="113">
        <v>43670</v>
      </c>
      <c r="L47" s="111">
        <v>53</v>
      </c>
      <c r="M47" s="111" t="s">
        <v>3028</v>
      </c>
      <c r="N47" s="419"/>
    </row>
    <row r="48" spans="1:14">
      <c r="A48" s="111" t="s">
        <v>406</v>
      </c>
      <c r="B48" s="111" t="s">
        <v>377</v>
      </c>
      <c r="C48" s="111">
        <v>1753.9</v>
      </c>
      <c r="D48" s="111">
        <v>1754.3</v>
      </c>
      <c r="E48" s="111">
        <v>1690</v>
      </c>
      <c r="F48" s="111">
        <v>1706.65</v>
      </c>
      <c r="G48" s="111">
        <v>1690</v>
      </c>
      <c r="H48" s="111">
        <v>1759.15</v>
      </c>
      <c r="I48" s="111">
        <v>8410</v>
      </c>
      <c r="J48" s="111">
        <v>14392337.4</v>
      </c>
      <c r="K48" s="113">
        <v>43670</v>
      </c>
      <c r="L48" s="111">
        <v>1048</v>
      </c>
      <c r="M48" s="111" t="s">
        <v>407</v>
      </c>
      <c r="N48" s="419"/>
    </row>
    <row r="49" spans="1:14">
      <c r="A49" s="111" t="s">
        <v>2750</v>
      </c>
      <c r="B49" s="111" t="s">
        <v>377</v>
      </c>
      <c r="C49" s="111">
        <v>17.75</v>
      </c>
      <c r="D49" s="111">
        <v>18.3</v>
      </c>
      <c r="E49" s="111">
        <v>17.05</v>
      </c>
      <c r="F49" s="111">
        <v>17.2</v>
      </c>
      <c r="G49" s="111">
        <v>17.149999999999999</v>
      </c>
      <c r="H49" s="111">
        <v>17.7</v>
      </c>
      <c r="I49" s="111">
        <v>25047</v>
      </c>
      <c r="J49" s="111">
        <v>436754</v>
      </c>
      <c r="K49" s="113">
        <v>43670</v>
      </c>
      <c r="L49" s="111">
        <v>168</v>
      </c>
      <c r="M49" s="111" t="s">
        <v>2751</v>
      </c>
      <c r="N49" s="419"/>
    </row>
    <row r="50" spans="1:14">
      <c r="A50" s="111" t="s">
        <v>3305</v>
      </c>
      <c r="B50" s="111" t="s">
        <v>377</v>
      </c>
      <c r="C50" s="111">
        <v>20.6</v>
      </c>
      <c r="D50" s="111">
        <v>23.4</v>
      </c>
      <c r="E50" s="111">
        <v>20.5</v>
      </c>
      <c r="F50" s="111">
        <v>20.8</v>
      </c>
      <c r="G50" s="111">
        <v>21</v>
      </c>
      <c r="H50" s="111">
        <v>21.3</v>
      </c>
      <c r="I50" s="111">
        <v>1434</v>
      </c>
      <c r="J50" s="111">
        <v>30410.7</v>
      </c>
      <c r="K50" s="113">
        <v>43670</v>
      </c>
      <c r="L50" s="111">
        <v>77</v>
      </c>
      <c r="M50" s="111" t="s">
        <v>3306</v>
      </c>
      <c r="N50" s="419"/>
    </row>
    <row r="51" spans="1:14">
      <c r="A51" s="111" t="s">
        <v>230</v>
      </c>
      <c r="B51" s="111" t="s">
        <v>377</v>
      </c>
      <c r="C51" s="111">
        <v>902.9</v>
      </c>
      <c r="D51" s="111">
        <v>908.95</v>
      </c>
      <c r="E51" s="111">
        <v>890.1</v>
      </c>
      <c r="F51" s="111">
        <v>891.6</v>
      </c>
      <c r="G51" s="111">
        <v>891.45</v>
      </c>
      <c r="H51" s="111">
        <v>907.25</v>
      </c>
      <c r="I51" s="111">
        <v>65761</v>
      </c>
      <c r="J51" s="111">
        <v>58970524.25</v>
      </c>
      <c r="K51" s="113">
        <v>43670</v>
      </c>
      <c r="L51" s="111">
        <v>2375</v>
      </c>
      <c r="M51" s="111" t="s">
        <v>2726</v>
      </c>
      <c r="N51" s="419"/>
    </row>
    <row r="52" spans="1:14">
      <c r="A52" s="111" t="s">
        <v>409</v>
      </c>
      <c r="B52" s="111" t="s">
        <v>377</v>
      </c>
      <c r="C52" s="111">
        <v>140.15</v>
      </c>
      <c r="D52" s="111">
        <v>141.30000000000001</v>
      </c>
      <c r="E52" s="111">
        <v>130.6</v>
      </c>
      <c r="F52" s="111">
        <v>134</v>
      </c>
      <c r="G52" s="111">
        <v>135.15</v>
      </c>
      <c r="H52" s="111">
        <v>140.15</v>
      </c>
      <c r="I52" s="111">
        <v>30386</v>
      </c>
      <c r="J52" s="111">
        <v>4123198.85</v>
      </c>
      <c r="K52" s="113">
        <v>43670</v>
      </c>
      <c r="L52" s="111">
        <v>1203</v>
      </c>
      <c r="M52" s="111" t="s">
        <v>410</v>
      </c>
      <c r="N52" s="419"/>
    </row>
    <row r="53" spans="1:14">
      <c r="A53" s="111" t="s">
        <v>1976</v>
      </c>
      <c r="B53" s="111" t="s">
        <v>377</v>
      </c>
      <c r="C53" s="111">
        <v>239.3</v>
      </c>
      <c r="D53" s="111">
        <v>241.9</v>
      </c>
      <c r="E53" s="111">
        <v>236.3</v>
      </c>
      <c r="F53" s="111">
        <v>238.65</v>
      </c>
      <c r="G53" s="111">
        <v>240</v>
      </c>
      <c r="H53" s="111">
        <v>240</v>
      </c>
      <c r="I53" s="111">
        <v>1218</v>
      </c>
      <c r="J53" s="111">
        <v>290665.55</v>
      </c>
      <c r="K53" s="113">
        <v>43670</v>
      </c>
      <c r="L53" s="111">
        <v>57</v>
      </c>
      <c r="M53" s="111" t="s">
        <v>1977</v>
      </c>
      <c r="N53" s="419"/>
    </row>
    <row r="54" spans="1:14">
      <c r="A54" s="111" t="s">
        <v>2289</v>
      </c>
      <c r="B54" s="111" t="s">
        <v>377</v>
      </c>
      <c r="C54" s="111">
        <v>9.6</v>
      </c>
      <c r="D54" s="111">
        <v>9.6</v>
      </c>
      <c r="E54" s="111">
        <v>9.0500000000000007</v>
      </c>
      <c r="F54" s="111">
        <v>9.1</v>
      </c>
      <c r="G54" s="111">
        <v>9.15</v>
      </c>
      <c r="H54" s="111">
        <v>9.15</v>
      </c>
      <c r="I54" s="111">
        <v>243092</v>
      </c>
      <c r="J54" s="111">
        <v>2215068.0499999998</v>
      </c>
      <c r="K54" s="113">
        <v>43670</v>
      </c>
      <c r="L54" s="111">
        <v>568</v>
      </c>
      <c r="M54" s="111" t="s">
        <v>2290</v>
      </c>
      <c r="N54" s="419"/>
    </row>
    <row r="55" spans="1:14" hidden="1">
      <c r="A55" s="111" t="s">
        <v>411</v>
      </c>
      <c r="B55" s="111" t="s">
        <v>377</v>
      </c>
      <c r="C55" s="111">
        <v>1702.95</v>
      </c>
      <c r="D55" s="111">
        <v>1735.8</v>
      </c>
      <c r="E55" s="111">
        <v>1700</v>
      </c>
      <c r="F55" s="111">
        <v>1733.8</v>
      </c>
      <c r="G55" s="111">
        <v>1732</v>
      </c>
      <c r="H55" s="111">
        <v>1707.55</v>
      </c>
      <c r="I55" s="111">
        <v>2945</v>
      </c>
      <c r="J55" s="111">
        <v>5078998.2</v>
      </c>
      <c r="K55" s="113">
        <v>43670</v>
      </c>
      <c r="L55" s="111">
        <v>507</v>
      </c>
      <c r="M55" s="111" t="s">
        <v>412</v>
      </c>
      <c r="N55" s="419"/>
    </row>
    <row r="56" spans="1:14">
      <c r="A56" s="111" t="s">
        <v>2093</v>
      </c>
      <c r="B56" s="111" t="s">
        <v>377</v>
      </c>
      <c r="C56" s="111">
        <v>24.55</v>
      </c>
      <c r="D56" s="111">
        <v>25.2</v>
      </c>
      <c r="E56" s="111">
        <v>24</v>
      </c>
      <c r="F56" s="111">
        <v>24.55</v>
      </c>
      <c r="G56" s="111">
        <v>24.5</v>
      </c>
      <c r="H56" s="111">
        <v>24.9</v>
      </c>
      <c r="I56" s="111">
        <v>374320</v>
      </c>
      <c r="J56" s="111">
        <v>9150300.8499999996</v>
      </c>
      <c r="K56" s="113">
        <v>43670</v>
      </c>
      <c r="L56" s="111">
        <v>2018</v>
      </c>
      <c r="M56" s="111" t="s">
        <v>2094</v>
      </c>
      <c r="N56" s="419"/>
    </row>
    <row r="57" spans="1:14">
      <c r="A57" s="111" t="s">
        <v>2486</v>
      </c>
      <c r="B57" s="111" t="s">
        <v>377</v>
      </c>
      <c r="C57" s="111">
        <v>376.5</v>
      </c>
      <c r="D57" s="111">
        <v>382.95</v>
      </c>
      <c r="E57" s="111">
        <v>371</v>
      </c>
      <c r="F57" s="111">
        <v>372.25</v>
      </c>
      <c r="G57" s="111">
        <v>371</v>
      </c>
      <c r="H57" s="111">
        <v>381.25</v>
      </c>
      <c r="I57" s="111">
        <v>961</v>
      </c>
      <c r="J57" s="111">
        <v>359213</v>
      </c>
      <c r="K57" s="113">
        <v>43670</v>
      </c>
      <c r="L57" s="111">
        <v>50</v>
      </c>
      <c r="M57" s="111" t="s">
        <v>2487</v>
      </c>
      <c r="N57" s="419"/>
    </row>
    <row r="58" spans="1:14" hidden="1">
      <c r="A58" s="111" t="s">
        <v>32</v>
      </c>
      <c r="B58" s="111" t="s">
        <v>377</v>
      </c>
      <c r="C58" s="111">
        <v>40.6</v>
      </c>
      <c r="D58" s="111">
        <v>40.85</v>
      </c>
      <c r="E58" s="111">
        <v>39.65</v>
      </c>
      <c r="F58" s="111">
        <v>39.85</v>
      </c>
      <c r="G58" s="111">
        <v>39.75</v>
      </c>
      <c r="H58" s="111">
        <v>40.65</v>
      </c>
      <c r="I58" s="111">
        <v>2042252</v>
      </c>
      <c r="J58" s="111">
        <v>81973017.299999997</v>
      </c>
      <c r="K58" s="113">
        <v>43670</v>
      </c>
      <c r="L58" s="111">
        <v>9709</v>
      </c>
      <c r="M58" s="111" t="s">
        <v>2752</v>
      </c>
      <c r="N58" s="419"/>
    </row>
    <row r="59" spans="1:14" hidden="1">
      <c r="A59" s="111" t="s">
        <v>3048</v>
      </c>
      <c r="B59" s="111" t="s">
        <v>3045</v>
      </c>
      <c r="C59" s="111">
        <v>1.1000000000000001</v>
      </c>
      <c r="D59" s="111">
        <v>1.2</v>
      </c>
      <c r="E59" s="111">
        <v>1.1000000000000001</v>
      </c>
      <c r="F59" s="111">
        <v>1.1499999999999999</v>
      </c>
      <c r="G59" s="111">
        <v>1.1499999999999999</v>
      </c>
      <c r="H59" s="111">
        <v>1.1499999999999999</v>
      </c>
      <c r="I59" s="111">
        <v>5631</v>
      </c>
      <c r="J59" s="111">
        <v>6531.45</v>
      </c>
      <c r="K59" s="113">
        <v>43670</v>
      </c>
      <c r="L59" s="111">
        <v>21</v>
      </c>
      <c r="M59" s="111" t="s">
        <v>3049</v>
      </c>
      <c r="N59" s="419"/>
    </row>
    <row r="60" spans="1:14">
      <c r="A60" s="111" t="s">
        <v>2727</v>
      </c>
      <c r="B60" s="111" t="s">
        <v>377</v>
      </c>
      <c r="C60" s="111">
        <v>42.8</v>
      </c>
      <c r="D60" s="111">
        <v>43.2</v>
      </c>
      <c r="E60" s="111">
        <v>42.2</v>
      </c>
      <c r="F60" s="111">
        <v>43.15</v>
      </c>
      <c r="G60" s="111">
        <v>43.2</v>
      </c>
      <c r="H60" s="111">
        <v>42.8</v>
      </c>
      <c r="I60" s="111">
        <v>148315</v>
      </c>
      <c r="J60" s="111">
        <v>6352793.5499999998</v>
      </c>
      <c r="K60" s="113">
        <v>43670</v>
      </c>
      <c r="L60" s="111">
        <v>739</v>
      </c>
      <c r="M60" s="111" t="s">
        <v>2728</v>
      </c>
      <c r="N60" s="419"/>
    </row>
    <row r="61" spans="1:14">
      <c r="A61" s="111" t="s">
        <v>413</v>
      </c>
      <c r="B61" s="111" t="s">
        <v>377</v>
      </c>
      <c r="C61" s="111">
        <v>501.1</v>
      </c>
      <c r="D61" s="111">
        <v>506.75</v>
      </c>
      <c r="E61" s="111">
        <v>501.1</v>
      </c>
      <c r="F61" s="111">
        <v>503.75</v>
      </c>
      <c r="G61" s="111">
        <v>502.3</v>
      </c>
      <c r="H61" s="111">
        <v>508.9</v>
      </c>
      <c r="I61" s="111">
        <v>461</v>
      </c>
      <c r="J61" s="111">
        <v>232872.25</v>
      </c>
      <c r="K61" s="113">
        <v>43670</v>
      </c>
      <c r="L61" s="111">
        <v>39</v>
      </c>
      <c r="M61" s="111" t="s">
        <v>414</v>
      </c>
      <c r="N61" s="419"/>
    </row>
    <row r="62" spans="1:14">
      <c r="A62" s="111" t="s">
        <v>2753</v>
      </c>
      <c r="B62" s="111" t="s">
        <v>377</v>
      </c>
      <c r="C62" s="111">
        <v>37.15</v>
      </c>
      <c r="D62" s="111">
        <v>38.1</v>
      </c>
      <c r="E62" s="111">
        <v>35.25</v>
      </c>
      <c r="F62" s="111">
        <v>36.15</v>
      </c>
      <c r="G62" s="111">
        <v>36.200000000000003</v>
      </c>
      <c r="H62" s="111">
        <v>37.25</v>
      </c>
      <c r="I62" s="111">
        <v>5038</v>
      </c>
      <c r="J62" s="111">
        <v>182818.65</v>
      </c>
      <c r="K62" s="113">
        <v>43670</v>
      </c>
      <c r="L62" s="111">
        <v>128</v>
      </c>
      <c r="M62" s="111" t="s">
        <v>2754</v>
      </c>
      <c r="N62" s="419"/>
    </row>
    <row r="63" spans="1:14">
      <c r="A63" s="111" t="s">
        <v>415</v>
      </c>
      <c r="B63" s="111" t="s">
        <v>377</v>
      </c>
      <c r="C63" s="111">
        <v>1762</v>
      </c>
      <c r="D63" s="111">
        <v>1777.7</v>
      </c>
      <c r="E63" s="111">
        <v>1750</v>
      </c>
      <c r="F63" s="111">
        <v>1769.25</v>
      </c>
      <c r="G63" s="111">
        <v>1777.7</v>
      </c>
      <c r="H63" s="111">
        <v>1762.3</v>
      </c>
      <c r="I63" s="111">
        <v>6231</v>
      </c>
      <c r="J63" s="111">
        <v>10983454.699999999</v>
      </c>
      <c r="K63" s="113">
        <v>43670</v>
      </c>
      <c r="L63" s="111">
        <v>1644</v>
      </c>
      <c r="M63" s="111" t="s">
        <v>2729</v>
      </c>
      <c r="N63" s="419"/>
    </row>
    <row r="64" spans="1:14">
      <c r="A64" s="111" t="s">
        <v>416</v>
      </c>
      <c r="B64" s="111" t="s">
        <v>377</v>
      </c>
      <c r="C64" s="111">
        <v>775.1</v>
      </c>
      <c r="D64" s="111">
        <v>786.9</v>
      </c>
      <c r="E64" s="111">
        <v>735.05</v>
      </c>
      <c r="F64" s="111">
        <v>769.8</v>
      </c>
      <c r="G64" s="111">
        <v>779</v>
      </c>
      <c r="H64" s="111">
        <v>775.15</v>
      </c>
      <c r="I64" s="111">
        <v>8760</v>
      </c>
      <c r="J64" s="111">
        <v>6662962</v>
      </c>
      <c r="K64" s="113">
        <v>43670</v>
      </c>
      <c r="L64" s="111">
        <v>1523</v>
      </c>
      <c r="M64" s="111" t="s">
        <v>417</v>
      </c>
      <c r="N64" s="419"/>
    </row>
    <row r="65" spans="1:14">
      <c r="A65" s="111" t="s">
        <v>418</v>
      </c>
      <c r="B65" s="111" t="s">
        <v>377</v>
      </c>
      <c r="C65" s="111">
        <v>97.2</v>
      </c>
      <c r="D65" s="111">
        <v>100.35</v>
      </c>
      <c r="E65" s="111">
        <v>95.4</v>
      </c>
      <c r="F65" s="111">
        <v>99.65</v>
      </c>
      <c r="G65" s="111">
        <v>99.45</v>
      </c>
      <c r="H65" s="111">
        <v>98.25</v>
      </c>
      <c r="I65" s="111">
        <v>75921</v>
      </c>
      <c r="J65" s="111">
        <v>7459412</v>
      </c>
      <c r="K65" s="113">
        <v>43670</v>
      </c>
      <c r="L65" s="111">
        <v>1544</v>
      </c>
      <c r="M65" s="111" t="s">
        <v>419</v>
      </c>
      <c r="N65" s="419"/>
    </row>
    <row r="66" spans="1:14">
      <c r="A66" s="111" t="s">
        <v>420</v>
      </c>
      <c r="B66" s="111" t="s">
        <v>377</v>
      </c>
      <c r="C66" s="111">
        <v>310.10000000000002</v>
      </c>
      <c r="D66" s="111">
        <v>314.75</v>
      </c>
      <c r="E66" s="111">
        <v>297.75</v>
      </c>
      <c r="F66" s="111">
        <v>299.95</v>
      </c>
      <c r="G66" s="111">
        <v>297.75</v>
      </c>
      <c r="H66" s="111">
        <v>309.45</v>
      </c>
      <c r="I66" s="111">
        <v>5304</v>
      </c>
      <c r="J66" s="111">
        <v>1603970.45</v>
      </c>
      <c r="K66" s="113">
        <v>43670</v>
      </c>
      <c r="L66" s="111">
        <v>617</v>
      </c>
      <c r="M66" s="111" t="s">
        <v>421</v>
      </c>
      <c r="N66" s="419"/>
    </row>
    <row r="67" spans="1:14">
      <c r="A67" s="111" t="s">
        <v>3578</v>
      </c>
      <c r="B67" s="111" t="s">
        <v>377</v>
      </c>
      <c r="C67" s="111">
        <v>14.1</v>
      </c>
      <c r="D67" s="111">
        <v>14.55</v>
      </c>
      <c r="E67" s="111">
        <v>13.95</v>
      </c>
      <c r="F67" s="111">
        <v>14.25</v>
      </c>
      <c r="G67" s="111">
        <v>14.45</v>
      </c>
      <c r="H67" s="111">
        <v>14.65</v>
      </c>
      <c r="I67" s="111">
        <v>1669</v>
      </c>
      <c r="J67" s="111">
        <v>23504</v>
      </c>
      <c r="K67" s="113">
        <v>43670</v>
      </c>
      <c r="L67" s="111">
        <v>40</v>
      </c>
      <c r="M67" s="111" t="s">
        <v>3579</v>
      </c>
      <c r="N67" s="419"/>
    </row>
    <row r="68" spans="1:14">
      <c r="A68" s="111" t="s">
        <v>2291</v>
      </c>
      <c r="B68" s="111" t="s">
        <v>377</v>
      </c>
      <c r="C68" s="111">
        <v>2.85</v>
      </c>
      <c r="D68" s="111">
        <v>2.9</v>
      </c>
      <c r="E68" s="111">
        <v>2.7</v>
      </c>
      <c r="F68" s="111">
        <v>2.9</v>
      </c>
      <c r="G68" s="111">
        <v>2.9</v>
      </c>
      <c r="H68" s="111">
        <v>2.8</v>
      </c>
      <c r="I68" s="111">
        <v>6488380</v>
      </c>
      <c r="J68" s="111">
        <v>17846737.350000001</v>
      </c>
      <c r="K68" s="113">
        <v>43670</v>
      </c>
      <c r="L68" s="111">
        <v>1209</v>
      </c>
      <c r="M68" s="111" t="s">
        <v>2292</v>
      </c>
      <c r="N68" s="419"/>
    </row>
    <row r="69" spans="1:14">
      <c r="A69" s="111" t="s">
        <v>2095</v>
      </c>
      <c r="B69" s="111" t="s">
        <v>377</v>
      </c>
      <c r="C69" s="111">
        <v>19.600000000000001</v>
      </c>
      <c r="D69" s="111">
        <v>19.600000000000001</v>
      </c>
      <c r="E69" s="111">
        <v>17.899999999999999</v>
      </c>
      <c r="F69" s="111">
        <v>18.100000000000001</v>
      </c>
      <c r="G69" s="111">
        <v>18.149999999999999</v>
      </c>
      <c r="H69" s="111">
        <v>19.8</v>
      </c>
      <c r="I69" s="111">
        <v>36042</v>
      </c>
      <c r="J69" s="111">
        <v>669560.19999999995</v>
      </c>
      <c r="K69" s="113">
        <v>43670</v>
      </c>
      <c r="L69" s="111">
        <v>391</v>
      </c>
      <c r="M69" s="111" t="s">
        <v>2096</v>
      </c>
      <c r="N69" s="419"/>
    </row>
    <row r="70" spans="1:14">
      <c r="A70" s="111" t="s">
        <v>370</v>
      </c>
      <c r="B70" s="111" t="s">
        <v>377</v>
      </c>
      <c r="C70" s="111">
        <v>350</v>
      </c>
      <c r="D70" s="111">
        <v>350.8</v>
      </c>
      <c r="E70" s="111">
        <v>324.14999999999998</v>
      </c>
      <c r="F70" s="111">
        <v>325.10000000000002</v>
      </c>
      <c r="G70" s="111">
        <v>324.25</v>
      </c>
      <c r="H70" s="111">
        <v>345.55</v>
      </c>
      <c r="I70" s="111">
        <v>10152</v>
      </c>
      <c r="J70" s="111">
        <v>3350935.75</v>
      </c>
      <c r="K70" s="113">
        <v>43670</v>
      </c>
      <c r="L70" s="111">
        <v>700</v>
      </c>
      <c r="M70" s="111" t="s">
        <v>422</v>
      </c>
      <c r="N70" s="419"/>
    </row>
    <row r="71" spans="1:14">
      <c r="A71" s="111" t="s">
        <v>3747</v>
      </c>
      <c r="B71" s="111" t="s">
        <v>3045</v>
      </c>
      <c r="C71" s="111">
        <v>0.65</v>
      </c>
      <c r="D71" s="111">
        <v>0.7</v>
      </c>
      <c r="E71" s="111">
        <v>0.65</v>
      </c>
      <c r="F71" s="111">
        <v>0.65</v>
      </c>
      <c r="G71" s="111">
        <v>0.65</v>
      </c>
      <c r="H71" s="111">
        <v>0.7</v>
      </c>
      <c r="I71" s="111">
        <v>2860</v>
      </c>
      <c r="J71" s="111">
        <v>1860.5</v>
      </c>
      <c r="K71" s="113">
        <v>43670</v>
      </c>
      <c r="L71" s="111">
        <v>8</v>
      </c>
      <c r="M71" s="111" t="s">
        <v>3748</v>
      </c>
      <c r="N71" s="419"/>
    </row>
    <row r="72" spans="1:14">
      <c r="A72" s="111" t="s">
        <v>184</v>
      </c>
      <c r="B72" s="111" t="s">
        <v>377</v>
      </c>
      <c r="C72" s="111">
        <v>622</v>
      </c>
      <c r="D72" s="111">
        <v>642.75</v>
      </c>
      <c r="E72" s="111">
        <v>620.54999999999995</v>
      </c>
      <c r="F72" s="111">
        <v>633.5</v>
      </c>
      <c r="G72" s="111">
        <v>632</v>
      </c>
      <c r="H72" s="111">
        <v>628</v>
      </c>
      <c r="I72" s="111">
        <v>950507</v>
      </c>
      <c r="J72" s="111">
        <v>599731310.5</v>
      </c>
      <c r="K72" s="113">
        <v>43670</v>
      </c>
      <c r="L72" s="111">
        <v>14841</v>
      </c>
      <c r="M72" s="111" t="s">
        <v>424</v>
      </c>
      <c r="N72" s="419"/>
    </row>
    <row r="73" spans="1:14">
      <c r="A73" s="111" t="s">
        <v>2276</v>
      </c>
      <c r="B73" s="111" t="s">
        <v>377</v>
      </c>
      <c r="C73" s="111">
        <v>808</v>
      </c>
      <c r="D73" s="111">
        <v>826</v>
      </c>
      <c r="E73" s="111">
        <v>781.35</v>
      </c>
      <c r="F73" s="111">
        <v>801.85</v>
      </c>
      <c r="G73" s="111">
        <v>817</v>
      </c>
      <c r="H73" s="111">
        <v>811.3</v>
      </c>
      <c r="I73" s="111">
        <v>7570</v>
      </c>
      <c r="J73" s="111">
        <v>6055775.2000000002</v>
      </c>
      <c r="K73" s="113">
        <v>43670</v>
      </c>
      <c r="L73" s="111">
        <v>812</v>
      </c>
      <c r="M73" s="111" t="s">
        <v>2277</v>
      </c>
      <c r="N73" s="419"/>
    </row>
    <row r="74" spans="1:14">
      <c r="A74" s="111" t="s">
        <v>425</v>
      </c>
      <c r="B74" s="111" t="s">
        <v>377</v>
      </c>
      <c r="C74" s="111">
        <v>951.1</v>
      </c>
      <c r="D74" s="111">
        <v>954.95</v>
      </c>
      <c r="E74" s="111">
        <v>877</v>
      </c>
      <c r="F74" s="111">
        <v>934.8</v>
      </c>
      <c r="G74" s="111">
        <v>935.1</v>
      </c>
      <c r="H74" s="111">
        <v>945.1</v>
      </c>
      <c r="I74" s="111">
        <v>9308</v>
      </c>
      <c r="J74" s="111">
        <v>8461954.75</v>
      </c>
      <c r="K74" s="113">
        <v>43670</v>
      </c>
      <c r="L74" s="111">
        <v>1086</v>
      </c>
      <c r="M74" s="111" t="s">
        <v>426</v>
      </c>
      <c r="N74" s="419"/>
    </row>
    <row r="75" spans="1:14">
      <c r="A75" s="111" t="s">
        <v>33</v>
      </c>
      <c r="B75" s="111" t="s">
        <v>377</v>
      </c>
      <c r="C75" s="111">
        <v>217.5</v>
      </c>
      <c r="D75" s="111">
        <v>218.95</v>
      </c>
      <c r="E75" s="111">
        <v>213.45</v>
      </c>
      <c r="F75" s="111">
        <v>215.7</v>
      </c>
      <c r="G75" s="111">
        <v>216.2</v>
      </c>
      <c r="H75" s="111">
        <v>217.65</v>
      </c>
      <c r="I75" s="111">
        <v>1690968</v>
      </c>
      <c r="J75" s="111">
        <v>364652481.64999998</v>
      </c>
      <c r="K75" s="113">
        <v>43670</v>
      </c>
      <c r="L75" s="111">
        <v>25930</v>
      </c>
      <c r="M75" s="111" t="s">
        <v>427</v>
      </c>
      <c r="N75" s="419"/>
    </row>
    <row r="76" spans="1:14">
      <c r="A76" s="111" t="s">
        <v>2488</v>
      </c>
      <c r="B76" s="111" t="s">
        <v>377</v>
      </c>
      <c r="C76" s="111">
        <v>15.3</v>
      </c>
      <c r="D76" s="111">
        <v>16.25</v>
      </c>
      <c r="E76" s="111">
        <v>14.8</v>
      </c>
      <c r="F76" s="111">
        <v>14.9</v>
      </c>
      <c r="G76" s="111">
        <v>15.1</v>
      </c>
      <c r="H76" s="111">
        <v>16</v>
      </c>
      <c r="I76" s="111">
        <v>7490</v>
      </c>
      <c r="J76" s="111">
        <v>113110.1</v>
      </c>
      <c r="K76" s="113">
        <v>43670</v>
      </c>
      <c r="L76" s="111">
        <v>136</v>
      </c>
      <c r="M76" s="111" t="s">
        <v>2489</v>
      </c>
      <c r="N76" s="419"/>
    </row>
    <row r="77" spans="1:14">
      <c r="A77" s="111" t="s">
        <v>2268</v>
      </c>
      <c r="B77" s="111" t="s">
        <v>377</v>
      </c>
      <c r="C77" s="111">
        <v>16.05</v>
      </c>
      <c r="D77" s="111">
        <v>17.25</v>
      </c>
      <c r="E77" s="111">
        <v>16.05</v>
      </c>
      <c r="F77" s="111">
        <v>17</v>
      </c>
      <c r="G77" s="111">
        <v>17.25</v>
      </c>
      <c r="H77" s="111">
        <v>16.399999999999999</v>
      </c>
      <c r="I77" s="111">
        <v>15415</v>
      </c>
      <c r="J77" s="111">
        <v>258238.35</v>
      </c>
      <c r="K77" s="113">
        <v>43670</v>
      </c>
      <c r="L77" s="111">
        <v>100</v>
      </c>
      <c r="M77" s="111" t="s">
        <v>1288</v>
      </c>
      <c r="N77" s="419"/>
    </row>
    <row r="78" spans="1:14">
      <c r="A78" s="111" t="s">
        <v>428</v>
      </c>
      <c r="B78" s="111" t="s">
        <v>377</v>
      </c>
      <c r="C78" s="111">
        <v>299.39999999999998</v>
      </c>
      <c r="D78" s="111">
        <v>300.55</v>
      </c>
      <c r="E78" s="111">
        <v>293.05</v>
      </c>
      <c r="F78" s="111">
        <v>296.85000000000002</v>
      </c>
      <c r="G78" s="111">
        <v>294</v>
      </c>
      <c r="H78" s="111">
        <v>299.39999999999998</v>
      </c>
      <c r="I78" s="111">
        <v>8347</v>
      </c>
      <c r="J78" s="111">
        <v>2471932.7000000002</v>
      </c>
      <c r="K78" s="113">
        <v>43670</v>
      </c>
      <c r="L78" s="111">
        <v>386</v>
      </c>
      <c r="M78" s="111" t="s">
        <v>2474</v>
      </c>
      <c r="N78" s="419"/>
    </row>
    <row r="79" spans="1:14">
      <c r="A79" s="111" t="s">
        <v>429</v>
      </c>
      <c r="B79" s="111" t="s">
        <v>377</v>
      </c>
      <c r="C79" s="111">
        <v>28.95</v>
      </c>
      <c r="D79" s="111">
        <v>29.35</v>
      </c>
      <c r="E79" s="111">
        <v>27.65</v>
      </c>
      <c r="F79" s="111">
        <v>27.8</v>
      </c>
      <c r="G79" s="111">
        <v>27.8</v>
      </c>
      <c r="H79" s="111">
        <v>28.9</v>
      </c>
      <c r="I79" s="111">
        <v>216267</v>
      </c>
      <c r="J79" s="111">
        <v>6096377.4000000004</v>
      </c>
      <c r="K79" s="113">
        <v>43670</v>
      </c>
      <c r="L79" s="111">
        <v>755</v>
      </c>
      <c r="M79" s="111" t="s">
        <v>430</v>
      </c>
      <c r="N79" s="419"/>
    </row>
    <row r="80" spans="1:14">
      <c r="A80" s="111" t="s">
        <v>34</v>
      </c>
      <c r="B80" s="111" t="s">
        <v>377</v>
      </c>
      <c r="C80" s="111">
        <v>21.5</v>
      </c>
      <c r="D80" s="111">
        <v>22.8</v>
      </c>
      <c r="E80" s="111">
        <v>21.2</v>
      </c>
      <c r="F80" s="111">
        <v>22.1</v>
      </c>
      <c r="G80" s="111">
        <v>22</v>
      </c>
      <c r="H80" s="111">
        <v>21.45</v>
      </c>
      <c r="I80" s="111">
        <v>1269334</v>
      </c>
      <c r="J80" s="111">
        <v>27732463.949999999</v>
      </c>
      <c r="K80" s="113">
        <v>43670</v>
      </c>
      <c r="L80" s="111">
        <v>3313</v>
      </c>
      <c r="M80" s="111" t="s">
        <v>431</v>
      </c>
      <c r="N80" s="419"/>
    </row>
    <row r="81" spans="1:14">
      <c r="A81" s="111" t="s">
        <v>2202</v>
      </c>
      <c r="B81" s="111" t="s">
        <v>377</v>
      </c>
      <c r="C81" s="111">
        <v>3.05</v>
      </c>
      <c r="D81" s="111">
        <v>3.15</v>
      </c>
      <c r="E81" s="111">
        <v>3.05</v>
      </c>
      <c r="F81" s="111">
        <v>3.05</v>
      </c>
      <c r="G81" s="111">
        <v>3.05</v>
      </c>
      <c r="H81" s="111">
        <v>3.2</v>
      </c>
      <c r="I81" s="111">
        <v>44128</v>
      </c>
      <c r="J81" s="111">
        <v>134665.9</v>
      </c>
      <c r="K81" s="113">
        <v>43670</v>
      </c>
      <c r="L81" s="111">
        <v>63</v>
      </c>
      <c r="M81" s="111" t="s">
        <v>2203</v>
      </c>
      <c r="N81" s="419"/>
    </row>
    <row r="82" spans="1:14">
      <c r="A82" s="111" t="s">
        <v>432</v>
      </c>
      <c r="B82" s="111" t="s">
        <v>377</v>
      </c>
      <c r="C82" s="111">
        <v>291.3</v>
      </c>
      <c r="D82" s="111">
        <v>293</v>
      </c>
      <c r="E82" s="111">
        <v>285</v>
      </c>
      <c r="F82" s="111">
        <v>285.89999999999998</v>
      </c>
      <c r="G82" s="111">
        <v>288.95</v>
      </c>
      <c r="H82" s="111">
        <v>289.64999999999998</v>
      </c>
      <c r="I82" s="111">
        <v>20386</v>
      </c>
      <c r="J82" s="111">
        <v>5868233.8499999996</v>
      </c>
      <c r="K82" s="113">
        <v>43670</v>
      </c>
      <c r="L82" s="111">
        <v>888</v>
      </c>
      <c r="M82" s="111" t="s">
        <v>433</v>
      </c>
      <c r="N82" s="419"/>
    </row>
    <row r="83" spans="1:14">
      <c r="A83" s="111" t="s">
        <v>2531</v>
      </c>
      <c r="B83" s="111" t="s">
        <v>377</v>
      </c>
      <c r="C83" s="111">
        <v>8.1</v>
      </c>
      <c r="D83" s="111">
        <v>8.6999999999999993</v>
      </c>
      <c r="E83" s="111">
        <v>8.1</v>
      </c>
      <c r="F83" s="111">
        <v>8.6999999999999993</v>
      </c>
      <c r="G83" s="111">
        <v>8.6999999999999993</v>
      </c>
      <c r="H83" s="111">
        <v>8.3000000000000007</v>
      </c>
      <c r="I83" s="111">
        <v>8519</v>
      </c>
      <c r="J83" s="111">
        <v>72964</v>
      </c>
      <c r="K83" s="113">
        <v>43670</v>
      </c>
      <c r="L83" s="111">
        <v>81</v>
      </c>
      <c r="M83" s="111" t="s">
        <v>2532</v>
      </c>
      <c r="N83" s="419"/>
    </row>
    <row r="84" spans="1:14">
      <c r="A84" s="111" t="s">
        <v>3050</v>
      </c>
      <c r="B84" s="111" t="s">
        <v>3045</v>
      </c>
      <c r="C84" s="111">
        <v>0.5</v>
      </c>
      <c r="D84" s="111">
        <v>0.6</v>
      </c>
      <c r="E84" s="111">
        <v>0.5</v>
      </c>
      <c r="F84" s="111">
        <v>0.6</v>
      </c>
      <c r="G84" s="111">
        <v>0.6</v>
      </c>
      <c r="H84" s="111">
        <v>0.55000000000000004</v>
      </c>
      <c r="I84" s="111">
        <v>22827</v>
      </c>
      <c r="J84" s="111">
        <v>13180.75</v>
      </c>
      <c r="K84" s="113">
        <v>43670</v>
      </c>
      <c r="L84" s="111">
        <v>15</v>
      </c>
      <c r="M84" s="111" t="s">
        <v>3051</v>
      </c>
      <c r="N84" s="419"/>
    </row>
    <row r="85" spans="1:14" hidden="1">
      <c r="A85" s="111" t="s">
        <v>434</v>
      </c>
      <c r="B85" s="111" t="s">
        <v>377</v>
      </c>
      <c r="C85" s="111">
        <v>4.7</v>
      </c>
      <c r="D85" s="111">
        <v>4.9000000000000004</v>
      </c>
      <c r="E85" s="111">
        <v>4.5999999999999996</v>
      </c>
      <c r="F85" s="111">
        <v>4.5999999999999996</v>
      </c>
      <c r="G85" s="111">
        <v>4.5999999999999996</v>
      </c>
      <c r="H85" s="111">
        <v>4.8</v>
      </c>
      <c r="I85" s="111">
        <v>40915</v>
      </c>
      <c r="J85" s="111">
        <v>192547.7</v>
      </c>
      <c r="K85" s="113">
        <v>43670</v>
      </c>
      <c r="L85" s="111">
        <v>95</v>
      </c>
      <c r="M85" s="111" t="s">
        <v>435</v>
      </c>
      <c r="N85" s="419"/>
    </row>
    <row r="86" spans="1:14">
      <c r="A86" s="111" t="s">
        <v>436</v>
      </c>
      <c r="B86" s="111" t="s">
        <v>377</v>
      </c>
      <c r="C86" s="111">
        <v>4.95</v>
      </c>
      <c r="D86" s="111">
        <v>4.95</v>
      </c>
      <c r="E86" s="111">
        <v>4.8</v>
      </c>
      <c r="F86" s="111">
        <v>4.8499999999999996</v>
      </c>
      <c r="G86" s="111">
        <v>4.95</v>
      </c>
      <c r="H86" s="111">
        <v>5</v>
      </c>
      <c r="I86" s="111">
        <v>14662</v>
      </c>
      <c r="J86" s="111">
        <v>71408</v>
      </c>
      <c r="K86" s="113">
        <v>43670</v>
      </c>
      <c r="L86" s="111">
        <v>67</v>
      </c>
      <c r="M86" s="111" t="s">
        <v>437</v>
      </c>
      <c r="N86" s="419"/>
    </row>
    <row r="87" spans="1:14">
      <c r="A87" s="111" t="s">
        <v>3052</v>
      </c>
      <c r="B87" s="111" t="s">
        <v>3045</v>
      </c>
      <c r="C87" s="111">
        <v>0.9</v>
      </c>
      <c r="D87" s="111">
        <v>0.9</v>
      </c>
      <c r="E87" s="111">
        <v>0.85</v>
      </c>
      <c r="F87" s="111">
        <v>0.9</v>
      </c>
      <c r="G87" s="111">
        <v>0.9</v>
      </c>
      <c r="H87" s="111">
        <v>0.9</v>
      </c>
      <c r="I87" s="111">
        <v>22527</v>
      </c>
      <c r="J87" s="111">
        <v>19326.25</v>
      </c>
      <c r="K87" s="113">
        <v>43670</v>
      </c>
      <c r="L87" s="111">
        <v>18</v>
      </c>
      <c r="M87" s="111" t="s">
        <v>3053</v>
      </c>
      <c r="N87" s="419"/>
    </row>
    <row r="88" spans="1:14">
      <c r="A88" s="111" t="s">
        <v>3232</v>
      </c>
      <c r="B88" s="111" t="s">
        <v>377</v>
      </c>
      <c r="C88" s="111">
        <v>480.1</v>
      </c>
      <c r="D88" s="111">
        <v>484.2</v>
      </c>
      <c r="E88" s="111">
        <v>477</v>
      </c>
      <c r="F88" s="111">
        <v>477.1</v>
      </c>
      <c r="G88" s="111">
        <v>477</v>
      </c>
      <c r="H88" s="111">
        <v>486</v>
      </c>
      <c r="I88" s="111">
        <v>2458</v>
      </c>
      <c r="J88" s="111">
        <v>1178208.25</v>
      </c>
      <c r="K88" s="113">
        <v>43670</v>
      </c>
      <c r="L88" s="111">
        <v>314</v>
      </c>
      <c r="M88" s="111" t="s">
        <v>3233</v>
      </c>
      <c r="N88" s="419"/>
    </row>
    <row r="89" spans="1:14">
      <c r="A89" s="111" t="s">
        <v>2730</v>
      </c>
      <c r="B89" s="111" t="s">
        <v>377</v>
      </c>
      <c r="C89" s="111">
        <v>518.85</v>
      </c>
      <c r="D89" s="111">
        <v>533.04999999999995</v>
      </c>
      <c r="E89" s="111">
        <v>518.1</v>
      </c>
      <c r="F89" s="111">
        <v>525.6</v>
      </c>
      <c r="G89" s="111">
        <v>530</v>
      </c>
      <c r="H89" s="111">
        <v>523.20000000000005</v>
      </c>
      <c r="I89" s="111">
        <v>3951</v>
      </c>
      <c r="J89" s="111">
        <v>2075265.9</v>
      </c>
      <c r="K89" s="113">
        <v>43670</v>
      </c>
      <c r="L89" s="111">
        <v>435</v>
      </c>
      <c r="M89" s="111" t="s">
        <v>2731</v>
      </c>
      <c r="N89" s="419"/>
    </row>
    <row r="90" spans="1:14">
      <c r="A90" s="111" t="s">
        <v>2755</v>
      </c>
      <c r="B90" s="111" t="s">
        <v>377</v>
      </c>
      <c r="C90" s="111">
        <v>157</v>
      </c>
      <c r="D90" s="111">
        <v>157</v>
      </c>
      <c r="E90" s="111">
        <v>148.25</v>
      </c>
      <c r="F90" s="111">
        <v>150.1</v>
      </c>
      <c r="G90" s="111">
        <v>152.25</v>
      </c>
      <c r="H90" s="111">
        <v>157</v>
      </c>
      <c r="I90" s="111">
        <v>8971</v>
      </c>
      <c r="J90" s="111">
        <v>1358063</v>
      </c>
      <c r="K90" s="113">
        <v>43670</v>
      </c>
      <c r="L90" s="111">
        <v>163</v>
      </c>
      <c r="M90" s="111" t="s">
        <v>2756</v>
      </c>
      <c r="N90" s="419"/>
    </row>
    <row r="91" spans="1:14">
      <c r="A91" s="111" t="s">
        <v>2732</v>
      </c>
      <c r="B91" s="111" t="s">
        <v>377</v>
      </c>
      <c r="C91" s="111">
        <v>184.95</v>
      </c>
      <c r="D91" s="111">
        <v>188</v>
      </c>
      <c r="E91" s="111">
        <v>182.5</v>
      </c>
      <c r="F91" s="111">
        <v>185.95</v>
      </c>
      <c r="G91" s="111">
        <v>186</v>
      </c>
      <c r="H91" s="111">
        <v>184.85</v>
      </c>
      <c r="I91" s="111">
        <v>7955</v>
      </c>
      <c r="J91" s="111">
        <v>1477323.9</v>
      </c>
      <c r="K91" s="113">
        <v>43670</v>
      </c>
      <c r="L91" s="111">
        <v>359</v>
      </c>
      <c r="M91" s="111" t="s">
        <v>3519</v>
      </c>
      <c r="N91" s="419"/>
    </row>
    <row r="92" spans="1:14">
      <c r="A92" s="111" t="s">
        <v>2133</v>
      </c>
      <c r="B92" s="111" t="s">
        <v>377</v>
      </c>
      <c r="C92" s="111">
        <v>247.7</v>
      </c>
      <c r="D92" s="111">
        <v>247.7</v>
      </c>
      <c r="E92" s="111">
        <v>237</v>
      </c>
      <c r="F92" s="111">
        <v>238</v>
      </c>
      <c r="G92" s="111">
        <v>237</v>
      </c>
      <c r="H92" s="111">
        <v>245.8</v>
      </c>
      <c r="I92" s="111">
        <v>25807</v>
      </c>
      <c r="J92" s="111">
        <v>6193941.5499999998</v>
      </c>
      <c r="K92" s="113">
        <v>43670</v>
      </c>
      <c r="L92" s="111">
        <v>1722</v>
      </c>
      <c r="M92" s="111" t="s">
        <v>2134</v>
      </c>
      <c r="N92" s="419"/>
    </row>
    <row r="93" spans="1:14">
      <c r="A93" s="111" t="s">
        <v>438</v>
      </c>
      <c r="B93" s="111" t="s">
        <v>377</v>
      </c>
      <c r="C93" s="111">
        <v>1495.1</v>
      </c>
      <c r="D93" s="111">
        <v>1522</v>
      </c>
      <c r="E93" s="111">
        <v>1458.9</v>
      </c>
      <c r="F93" s="111">
        <v>1502.85</v>
      </c>
      <c r="G93" s="111">
        <v>1511</v>
      </c>
      <c r="H93" s="111">
        <v>1490.2</v>
      </c>
      <c r="I93" s="111">
        <v>21358</v>
      </c>
      <c r="J93" s="111">
        <v>31910472.050000001</v>
      </c>
      <c r="K93" s="113">
        <v>43670</v>
      </c>
      <c r="L93" s="111">
        <v>1800</v>
      </c>
      <c r="M93" s="111" t="s">
        <v>439</v>
      </c>
      <c r="N93" s="419"/>
    </row>
    <row r="94" spans="1:14">
      <c r="A94" s="111" t="s">
        <v>440</v>
      </c>
      <c r="B94" s="111" t="s">
        <v>377</v>
      </c>
      <c r="C94" s="111">
        <v>531</v>
      </c>
      <c r="D94" s="111">
        <v>532.1</v>
      </c>
      <c r="E94" s="111">
        <v>518.25</v>
      </c>
      <c r="F94" s="111">
        <v>527.65</v>
      </c>
      <c r="G94" s="111">
        <v>524</v>
      </c>
      <c r="H94" s="111">
        <v>530.29999999999995</v>
      </c>
      <c r="I94" s="111">
        <v>14453</v>
      </c>
      <c r="J94" s="111">
        <v>7584318.1500000004</v>
      </c>
      <c r="K94" s="113">
        <v>43670</v>
      </c>
      <c r="L94" s="111">
        <v>1261</v>
      </c>
      <c r="M94" s="111" t="s">
        <v>441</v>
      </c>
      <c r="N94" s="419"/>
    </row>
    <row r="95" spans="1:14">
      <c r="A95" s="111" t="s">
        <v>2278</v>
      </c>
      <c r="B95" s="111" t="s">
        <v>377</v>
      </c>
      <c r="C95" s="111">
        <v>94.85</v>
      </c>
      <c r="D95" s="111">
        <v>94.85</v>
      </c>
      <c r="E95" s="111">
        <v>86.55</v>
      </c>
      <c r="F95" s="111">
        <v>87.8</v>
      </c>
      <c r="G95" s="111">
        <v>87.25</v>
      </c>
      <c r="H95" s="111">
        <v>92.2</v>
      </c>
      <c r="I95" s="111">
        <v>26202</v>
      </c>
      <c r="J95" s="111">
        <v>2325297.1</v>
      </c>
      <c r="K95" s="113">
        <v>43670</v>
      </c>
      <c r="L95" s="111">
        <v>1008</v>
      </c>
      <c r="M95" s="111" t="s">
        <v>2279</v>
      </c>
      <c r="N95" s="419"/>
    </row>
    <row r="96" spans="1:14">
      <c r="A96" s="111" t="s">
        <v>35</v>
      </c>
      <c r="B96" s="111" t="s">
        <v>377</v>
      </c>
      <c r="C96" s="111">
        <v>1360.1</v>
      </c>
      <c r="D96" s="111">
        <v>1372.65</v>
      </c>
      <c r="E96" s="111">
        <v>1317.7</v>
      </c>
      <c r="F96" s="111">
        <v>1335.45</v>
      </c>
      <c r="G96" s="111">
        <v>1332</v>
      </c>
      <c r="H96" s="111">
        <v>1366</v>
      </c>
      <c r="I96" s="111">
        <v>398286</v>
      </c>
      <c r="J96" s="111">
        <v>533489156.19999999</v>
      </c>
      <c r="K96" s="113">
        <v>43670</v>
      </c>
      <c r="L96" s="111">
        <v>27338</v>
      </c>
      <c r="M96" s="111" t="s">
        <v>442</v>
      </c>
      <c r="N96" s="419"/>
    </row>
    <row r="97" spans="1:14">
      <c r="A97" s="111" t="s">
        <v>36</v>
      </c>
      <c r="B97" s="111" t="s">
        <v>377</v>
      </c>
      <c r="C97" s="111">
        <v>167.5</v>
      </c>
      <c r="D97" s="111">
        <v>168</v>
      </c>
      <c r="E97" s="111">
        <v>162.5</v>
      </c>
      <c r="F97" s="111">
        <v>164.55</v>
      </c>
      <c r="G97" s="111">
        <v>164</v>
      </c>
      <c r="H97" s="111">
        <v>167.5</v>
      </c>
      <c r="I97" s="111">
        <v>3311058</v>
      </c>
      <c r="J97" s="111">
        <v>546001566.39999998</v>
      </c>
      <c r="K97" s="113">
        <v>43670</v>
      </c>
      <c r="L97" s="111">
        <v>39567</v>
      </c>
      <c r="M97" s="111" t="s">
        <v>443</v>
      </c>
      <c r="N97" s="419"/>
    </row>
    <row r="98" spans="1:14">
      <c r="A98" s="111" t="s">
        <v>2006</v>
      </c>
      <c r="B98" s="111" t="s">
        <v>377</v>
      </c>
      <c r="C98" s="111">
        <v>906.65</v>
      </c>
      <c r="D98" s="111">
        <v>906.7</v>
      </c>
      <c r="E98" s="111">
        <v>870.05</v>
      </c>
      <c r="F98" s="111">
        <v>900.05</v>
      </c>
      <c r="G98" s="111">
        <v>906.7</v>
      </c>
      <c r="H98" s="111">
        <v>897.6</v>
      </c>
      <c r="I98" s="111">
        <v>324</v>
      </c>
      <c r="J98" s="111">
        <v>288059.65000000002</v>
      </c>
      <c r="K98" s="113">
        <v>43670</v>
      </c>
      <c r="L98" s="111">
        <v>50</v>
      </c>
      <c r="M98" s="111" t="s">
        <v>3007</v>
      </c>
      <c r="N98" s="419"/>
    </row>
    <row r="99" spans="1:14">
      <c r="A99" s="111" t="s">
        <v>444</v>
      </c>
      <c r="B99" s="111" t="s">
        <v>377</v>
      </c>
      <c r="C99" s="111">
        <v>116</v>
      </c>
      <c r="D99" s="111">
        <v>133.30000000000001</v>
      </c>
      <c r="E99" s="111">
        <v>116</v>
      </c>
      <c r="F99" s="111">
        <v>129</v>
      </c>
      <c r="G99" s="111">
        <v>127.45</v>
      </c>
      <c r="H99" s="111">
        <v>115.85</v>
      </c>
      <c r="I99" s="111">
        <v>1087359</v>
      </c>
      <c r="J99" s="111">
        <v>140716545.15000001</v>
      </c>
      <c r="K99" s="113">
        <v>43670</v>
      </c>
      <c r="L99" s="111">
        <v>19805</v>
      </c>
      <c r="M99" s="111" t="s">
        <v>445</v>
      </c>
      <c r="N99" s="419"/>
    </row>
    <row r="100" spans="1:14">
      <c r="A100" s="111" t="s">
        <v>446</v>
      </c>
      <c r="B100" s="111" t="s">
        <v>377</v>
      </c>
      <c r="C100" s="111">
        <v>28.65</v>
      </c>
      <c r="D100" s="111">
        <v>28.9</v>
      </c>
      <c r="E100" s="111">
        <v>27.75</v>
      </c>
      <c r="F100" s="111">
        <v>27.95</v>
      </c>
      <c r="G100" s="111">
        <v>27.8</v>
      </c>
      <c r="H100" s="111">
        <v>28</v>
      </c>
      <c r="I100" s="111">
        <v>6243</v>
      </c>
      <c r="J100" s="111">
        <v>175150.45</v>
      </c>
      <c r="K100" s="113">
        <v>43670</v>
      </c>
      <c r="L100" s="111">
        <v>95</v>
      </c>
      <c r="M100" s="111" t="s">
        <v>447</v>
      </c>
      <c r="N100" s="419"/>
    </row>
    <row r="101" spans="1:14">
      <c r="A101" s="111" t="s">
        <v>2533</v>
      </c>
      <c r="B101" s="111" t="s">
        <v>377</v>
      </c>
      <c r="C101" s="111">
        <v>18.55</v>
      </c>
      <c r="D101" s="111">
        <v>19.05</v>
      </c>
      <c r="E101" s="111">
        <v>18</v>
      </c>
      <c r="F101" s="111">
        <v>18.45</v>
      </c>
      <c r="G101" s="111">
        <v>18.55</v>
      </c>
      <c r="H101" s="111">
        <v>18.350000000000001</v>
      </c>
      <c r="I101" s="111">
        <v>21284</v>
      </c>
      <c r="J101" s="111">
        <v>393869.55</v>
      </c>
      <c r="K101" s="113">
        <v>43670</v>
      </c>
      <c r="L101" s="111">
        <v>273</v>
      </c>
      <c r="M101" s="111" t="s">
        <v>2534</v>
      </c>
      <c r="N101" s="419"/>
    </row>
    <row r="102" spans="1:14">
      <c r="A102" s="111" t="s">
        <v>448</v>
      </c>
      <c r="B102" s="111" t="s">
        <v>377</v>
      </c>
      <c r="C102" s="111">
        <v>2.6</v>
      </c>
      <c r="D102" s="111">
        <v>2.7</v>
      </c>
      <c r="E102" s="111">
        <v>2.5499999999999998</v>
      </c>
      <c r="F102" s="111">
        <v>2.7</v>
      </c>
      <c r="G102" s="111">
        <v>2.6</v>
      </c>
      <c r="H102" s="111">
        <v>2.65</v>
      </c>
      <c r="I102" s="111">
        <v>45065</v>
      </c>
      <c r="J102" s="111">
        <v>119299.05</v>
      </c>
      <c r="K102" s="113">
        <v>43670</v>
      </c>
      <c r="L102" s="111">
        <v>57</v>
      </c>
      <c r="M102" s="111" t="s">
        <v>2035</v>
      </c>
      <c r="N102" s="419"/>
    </row>
    <row r="103" spans="1:14">
      <c r="A103" s="111" t="s">
        <v>2293</v>
      </c>
      <c r="B103" s="111" t="s">
        <v>377</v>
      </c>
      <c r="C103" s="111">
        <v>52.5</v>
      </c>
      <c r="D103" s="111">
        <v>52.5</v>
      </c>
      <c r="E103" s="111">
        <v>49.65</v>
      </c>
      <c r="F103" s="111">
        <v>51.05</v>
      </c>
      <c r="G103" s="111">
        <v>51.1</v>
      </c>
      <c r="H103" s="111">
        <v>50.7</v>
      </c>
      <c r="I103" s="111">
        <v>17164</v>
      </c>
      <c r="J103" s="111">
        <v>869226.05</v>
      </c>
      <c r="K103" s="113">
        <v>43670</v>
      </c>
      <c r="L103" s="111">
        <v>230</v>
      </c>
      <c r="M103" s="111" t="s">
        <v>2294</v>
      </c>
      <c r="N103" s="419"/>
    </row>
    <row r="104" spans="1:14">
      <c r="A104" s="111" t="s">
        <v>3308</v>
      </c>
      <c r="B104" s="111" t="s">
        <v>377</v>
      </c>
      <c r="C104" s="111">
        <v>20</v>
      </c>
      <c r="D104" s="111">
        <v>20.25</v>
      </c>
      <c r="E104" s="111">
        <v>20</v>
      </c>
      <c r="F104" s="111">
        <v>20.25</v>
      </c>
      <c r="G104" s="111">
        <v>20.25</v>
      </c>
      <c r="H104" s="111">
        <v>20.350000000000001</v>
      </c>
      <c r="I104" s="111">
        <v>42</v>
      </c>
      <c r="J104" s="111">
        <v>850</v>
      </c>
      <c r="K104" s="113">
        <v>43670</v>
      </c>
      <c r="L104" s="111">
        <v>3</v>
      </c>
      <c r="M104" s="111" t="s">
        <v>3309</v>
      </c>
      <c r="N104" s="419"/>
    </row>
    <row r="105" spans="1:14">
      <c r="A105" s="111" t="s">
        <v>1978</v>
      </c>
      <c r="B105" s="111" t="s">
        <v>377</v>
      </c>
      <c r="C105" s="111">
        <v>36.35</v>
      </c>
      <c r="D105" s="111">
        <v>38.450000000000003</v>
      </c>
      <c r="E105" s="111">
        <v>36.35</v>
      </c>
      <c r="F105" s="111">
        <v>37.299999999999997</v>
      </c>
      <c r="G105" s="111">
        <v>37.5</v>
      </c>
      <c r="H105" s="111">
        <v>38.1</v>
      </c>
      <c r="I105" s="111">
        <v>38148</v>
      </c>
      <c r="J105" s="111">
        <v>1427542.15</v>
      </c>
      <c r="K105" s="113">
        <v>43670</v>
      </c>
      <c r="L105" s="111">
        <v>363</v>
      </c>
      <c r="M105" s="111" t="s">
        <v>1979</v>
      </c>
      <c r="N105" s="419"/>
    </row>
    <row r="106" spans="1:14">
      <c r="A106" s="111" t="s">
        <v>2535</v>
      </c>
      <c r="B106" s="111" t="s">
        <v>377</v>
      </c>
      <c r="C106" s="111">
        <v>408</v>
      </c>
      <c r="D106" s="111">
        <v>408.4</v>
      </c>
      <c r="E106" s="111">
        <v>400.15</v>
      </c>
      <c r="F106" s="111">
        <v>404.85</v>
      </c>
      <c r="G106" s="111">
        <v>406.8</v>
      </c>
      <c r="H106" s="111">
        <v>405.4</v>
      </c>
      <c r="I106" s="111">
        <v>4697</v>
      </c>
      <c r="J106" s="111">
        <v>1900952.15</v>
      </c>
      <c r="K106" s="113">
        <v>43670</v>
      </c>
      <c r="L106" s="111">
        <v>95</v>
      </c>
      <c r="M106" s="111" t="s">
        <v>2536</v>
      </c>
      <c r="N106" s="419"/>
    </row>
    <row r="107" spans="1:14">
      <c r="A107" s="111" t="s">
        <v>449</v>
      </c>
      <c r="B107" s="111" t="s">
        <v>377</v>
      </c>
      <c r="C107" s="111">
        <v>38.5</v>
      </c>
      <c r="D107" s="111">
        <v>39.35</v>
      </c>
      <c r="E107" s="111">
        <v>36.950000000000003</v>
      </c>
      <c r="F107" s="111">
        <v>37.15</v>
      </c>
      <c r="G107" s="111">
        <v>37.5</v>
      </c>
      <c r="H107" s="111">
        <v>38.85</v>
      </c>
      <c r="I107" s="111">
        <v>5498</v>
      </c>
      <c r="J107" s="111">
        <v>207498.5</v>
      </c>
      <c r="K107" s="113">
        <v>43670</v>
      </c>
      <c r="L107" s="111">
        <v>141</v>
      </c>
      <c r="M107" s="111" t="s">
        <v>450</v>
      </c>
      <c r="N107" s="419"/>
    </row>
    <row r="108" spans="1:14">
      <c r="A108" s="111" t="s">
        <v>451</v>
      </c>
      <c r="B108" s="111" t="s">
        <v>3045</v>
      </c>
      <c r="C108" s="111">
        <v>57</v>
      </c>
      <c r="D108" s="111">
        <v>57</v>
      </c>
      <c r="E108" s="111">
        <v>53.3</v>
      </c>
      <c r="F108" s="111">
        <v>54.55</v>
      </c>
      <c r="G108" s="111">
        <v>56.5</v>
      </c>
      <c r="H108" s="111">
        <v>55.95</v>
      </c>
      <c r="I108" s="111">
        <v>6608</v>
      </c>
      <c r="J108" s="111">
        <v>364713.5</v>
      </c>
      <c r="K108" s="113">
        <v>43670</v>
      </c>
      <c r="L108" s="111">
        <v>53</v>
      </c>
      <c r="M108" s="111" t="s">
        <v>452</v>
      </c>
      <c r="N108" s="419"/>
    </row>
    <row r="109" spans="1:14">
      <c r="A109" s="111" t="s">
        <v>453</v>
      </c>
      <c r="B109" s="111" t="s">
        <v>377</v>
      </c>
      <c r="C109" s="111">
        <v>11.5</v>
      </c>
      <c r="D109" s="111">
        <v>11.8</v>
      </c>
      <c r="E109" s="111">
        <v>11.15</v>
      </c>
      <c r="F109" s="111">
        <v>11.7</v>
      </c>
      <c r="G109" s="111">
        <v>11.65</v>
      </c>
      <c r="H109" s="111">
        <v>11.65</v>
      </c>
      <c r="I109" s="111">
        <v>1794</v>
      </c>
      <c r="J109" s="111">
        <v>20660.400000000001</v>
      </c>
      <c r="K109" s="113">
        <v>43670</v>
      </c>
      <c r="L109" s="111">
        <v>26</v>
      </c>
      <c r="M109" s="111" t="s">
        <v>454</v>
      </c>
      <c r="N109" s="419"/>
    </row>
    <row r="110" spans="1:14">
      <c r="A110" s="111" t="s">
        <v>2007</v>
      </c>
      <c r="B110" s="111" t="s">
        <v>377</v>
      </c>
      <c r="C110" s="111">
        <v>16.850000000000001</v>
      </c>
      <c r="D110" s="111">
        <v>17.95</v>
      </c>
      <c r="E110" s="111">
        <v>16.850000000000001</v>
      </c>
      <c r="F110" s="111">
        <v>17.600000000000001</v>
      </c>
      <c r="G110" s="111">
        <v>17.8</v>
      </c>
      <c r="H110" s="111">
        <v>16.850000000000001</v>
      </c>
      <c r="I110" s="111">
        <v>19163</v>
      </c>
      <c r="J110" s="111">
        <v>333200.75</v>
      </c>
      <c r="K110" s="113">
        <v>43670</v>
      </c>
      <c r="L110" s="111">
        <v>62</v>
      </c>
      <c r="M110" s="111" t="s">
        <v>2008</v>
      </c>
      <c r="N110" s="419"/>
    </row>
    <row r="111" spans="1:14">
      <c r="A111" s="111" t="s">
        <v>3054</v>
      </c>
      <c r="B111" s="111" t="s">
        <v>377</v>
      </c>
      <c r="C111" s="111">
        <v>30.15</v>
      </c>
      <c r="D111" s="111">
        <v>30.45</v>
      </c>
      <c r="E111" s="111">
        <v>29.75</v>
      </c>
      <c r="F111" s="111">
        <v>29.75</v>
      </c>
      <c r="G111" s="111">
        <v>29.75</v>
      </c>
      <c r="H111" s="111">
        <v>31.3</v>
      </c>
      <c r="I111" s="111">
        <v>4855</v>
      </c>
      <c r="J111" s="111">
        <v>145826.5</v>
      </c>
      <c r="K111" s="113">
        <v>43670</v>
      </c>
      <c r="L111" s="111">
        <v>86</v>
      </c>
      <c r="M111" s="111" t="s">
        <v>3055</v>
      </c>
      <c r="N111" s="419"/>
    </row>
    <row r="112" spans="1:14">
      <c r="A112" s="111" t="s">
        <v>37</v>
      </c>
      <c r="B112" s="111" t="s">
        <v>377</v>
      </c>
      <c r="C112" s="111">
        <v>60</v>
      </c>
      <c r="D112" s="111">
        <v>60.5</v>
      </c>
      <c r="E112" s="111">
        <v>56.7</v>
      </c>
      <c r="F112" s="111">
        <v>58.3</v>
      </c>
      <c r="G112" s="111">
        <v>58.65</v>
      </c>
      <c r="H112" s="111">
        <v>60.15</v>
      </c>
      <c r="I112" s="111">
        <v>5193665</v>
      </c>
      <c r="J112" s="111">
        <v>301793195.80000001</v>
      </c>
      <c r="K112" s="113">
        <v>43670</v>
      </c>
      <c r="L112" s="111">
        <v>16278</v>
      </c>
      <c r="M112" s="111" t="s">
        <v>455</v>
      </c>
      <c r="N112" s="419"/>
    </row>
    <row r="113" spans="1:14">
      <c r="A113" s="111" t="s">
        <v>3242</v>
      </c>
      <c r="B113" s="111" t="s">
        <v>377</v>
      </c>
      <c r="C113" s="111">
        <v>651.15</v>
      </c>
      <c r="D113" s="111">
        <v>654.5</v>
      </c>
      <c r="E113" s="111">
        <v>650</v>
      </c>
      <c r="F113" s="111">
        <v>654</v>
      </c>
      <c r="G113" s="111">
        <v>654</v>
      </c>
      <c r="H113" s="111">
        <v>655.20000000000005</v>
      </c>
      <c r="I113" s="111">
        <v>78928</v>
      </c>
      <c r="J113" s="111">
        <v>51608632.75</v>
      </c>
      <c r="K113" s="113">
        <v>43670</v>
      </c>
      <c r="L113" s="111">
        <v>9933</v>
      </c>
      <c r="M113" s="111" t="s">
        <v>3243</v>
      </c>
      <c r="N113" s="419"/>
    </row>
    <row r="114" spans="1:14">
      <c r="A114" s="111" t="s">
        <v>1914</v>
      </c>
      <c r="B114" s="111" t="s">
        <v>377</v>
      </c>
      <c r="C114" s="111">
        <v>91.2</v>
      </c>
      <c r="D114" s="111">
        <v>93.45</v>
      </c>
      <c r="E114" s="111">
        <v>90.15</v>
      </c>
      <c r="F114" s="111">
        <v>92.6</v>
      </c>
      <c r="G114" s="111">
        <v>90.5</v>
      </c>
      <c r="H114" s="111">
        <v>93.3</v>
      </c>
      <c r="I114" s="111">
        <v>10541</v>
      </c>
      <c r="J114" s="111">
        <v>967352.8</v>
      </c>
      <c r="K114" s="113">
        <v>43670</v>
      </c>
      <c r="L114" s="111">
        <v>775</v>
      </c>
      <c r="M114" s="111" t="s">
        <v>456</v>
      </c>
      <c r="N114" s="419"/>
    </row>
    <row r="115" spans="1:14">
      <c r="A115" s="111" t="s">
        <v>457</v>
      </c>
      <c r="B115" s="111" t="s">
        <v>377</v>
      </c>
      <c r="C115" s="111">
        <v>205</v>
      </c>
      <c r="D115" s="111">
        <v>207.25</v>
      </c>
      <c r="E115" s="111">
        <v>205</v>
      </c>
      <c r="F115" s="111">
        <v>205.1</v>
      </c>
      <c r="G115" s="111">
        <v>205</v>
      </c>
      <c r="H115" s="111">
        <v>205.95</v>
      </c>
      <c r="I115" s="111">
        <v>6524</v>
      </c>
      <c r="J115" s="111">
        <v>1339789</v>
      </c>
      <c r="K115" s="113">
        <v>43670</v>
      </c>
      <c r="L115" s="111">
        <v>190</v>
      </c>
      <c r="M115" s="111" t="s">
        <v>458</v>
      </c>
      <c r="N115" s="419"/>
    </row>
    <row r="116" spans="1:14">
      <c r="A116" s="111" t="s">
        <v>459</v>
      </c>
      <c r="B116" s="111" t="s">
        <v>377</v>
      </c>
      <c r="C116" s="111">
        <v>130.05000000000001</v>
      </c>
      <c r="D116" s="111">
        <v>135.4</v>
      </c>
      <c r="E116" s="111">
        <v>128.94999999999999</v>
      </c>
      <c r="F116" s="111">
        <v>129.75</v>
      </c>
      <c r="G116" s="111">
        <v>131</v>
      </c>
      <c r="H116" s="111">
        <v>132.85</v>
      </c>
      <c r="I116" s="111">
        <v>518</v>
      </c>
      <c r="J116" s="111">
        <v>67254.05</v>
      </c>
      <c r="K116" s="113">
        <v>43670</v>
      </c>
      <c r="L116" s="111">
        <v>48</v>
      </c>
      <c r="M116" s="111" t="s">
        <v>460</v>
      </c>
      <c r="N116" s="419"/>
    </row>
    <row r="117" spans="1:14">
      <c r="A117" s="111" t="s">
        <v>1923</v>
      </c>
      <c r="B117" s="111" t="s">
        <v>377</v>
      </c>
      <c r="C117" s="111">
        <v>39.1</v>
      </c>
      <c r="D117" s="111">
        <v>40.950000000000003</v>
      </c>
      <c r="E117" s="111">
        <v>39.1</v>
      </c>
      <c r="F117" s="111">
        <v>39.450000000000003</v>
      </c>
      <c r="G117" s="111">
        <v>40.950000000000003</v>
      </c>
      <c r="H117" s="111">
        <v>39.950000000000003</v>
      </c>
      <c r="I117" s="111">
        <v>1449</v>
      </c>
      <c r="J117" s="111">
        <v>57130.45</v>
      </c>
      <c r="K117" s="113">
        <v>43670</v>
      </c>
      <c r="L117" s="111">
        <v>34</v>
      </c>
      <c r="M117" s="111" t="s">
        <v>1924</v>
      </c>
      <c r="N117" s="419"/>
    </row>
    <row r="118" spans="1:14">
      <c r="A118" s="111" t="s">
        <v>461</v>
      </c>
      <c r="B118" s="111" t="s">
        <v>377</v>
      </c>
      <c r="C118" s="111">
        <v>21.8</v>
      </c>
      <c r="D118" s="111">
        <v>21.8</v>
      </c>
      <c r="E118" s="111">
        <v>21.8</v>
      </c>
      <c r="F118" s="111">
        <v>21.8</v>
      </c>
      <c r="G118" s="111">
        <v>21.8</v>
      </c>
      <c r="H118" s="111">
        <v>20.8</v>
      </c>
      <c r="I118" s="111">
        <v>7564</v>
      </c>
      <c r="J118" s="111">
        <v>164895.20000000001</v>
      </c>
      <c r="K118" s="113">
        <v>43670</v>
      </c>
      <c r="L118" s="111">
        <v>30</v>
      </c>
      <c r="M118" s="111" t="s">
        <v>462</v>
      </c>
      <c r="N118" s="419"/>
    </row>
    <row r="119" spans="1:14">
      <c r="A119" s="111" t="s">
        <v>463</v>
      </c>
      <c r="B119" s="111" t="s">
        <v>377</v>
      </c>
      <c r="C119" s="111">
        <v>114.8</v>
      </c>
      <c r="D119" s="111">
        <v>115</v>
      </c>
      <c r="E119" s="111">
        <v>113.25</v>
      </c>
      <c r="F119" s="111">
        <v>114.75</v>
      </c>
      <c r="G119" s="111">
        <v>115</v>
      </c>
      <c r="H119" s="111">
        <v>114.05</v>
      </c>
      <c r="I119" s="111">
        <v>12815</v>
      </c>
      <c r="J119" s="111">
        <v>1463401.85</v>
      </c>
      <c r="K119" s="113">
        <v>43670</v>
      </c>
      <c r="L119" s="111">
        <v>232</v>
      </c>
      <c r="M119" s="111" t="s">
        <v>464</v>
      </c>
      <c r="N119" s="419"/>
    </row>
    <row r="120" spans="1:14" hidden="1">
      <c r="A120" s="111" t="s">
        <v>465</v>
      </c>
      <c r="B120" s="111" t="s">
        <v>377</v>
      </c>
      <c r="C120" s="111">
        <v>8.15</v>
      </c>
      <c r="D120" s="111">
        <v>8.5</v>
      </c>
      <c r="E120" s="111">
        <v>7.9</v>
      </c>
      <c r="F120" s="111">
        <v>8.0500000000000007</v>
      </c>
      <c r="G120" s="111">
        <v>7.95</v>
      </c>
      <c r="H120" s="111">
        <v>8.3000000000000007</v>
      </c>
      <c r="I120" s="111">
        <v>17682</v>
      </c>
      <c r="J120" s="111">
        <v>142830.85</v>
      </c>
      <c r="K120" s="113">
        <v>43670</v>
      </c>
      <c r="L120" s="111">
        <v>104</v>
      </c>
      <c r="M120" s="111" t="s">
        <v>466</v>
      </c>
      <c r="N120" s="419"/>
    </row>
    <row r="121" spans="1:14">
      <c r="A121" s="111" t="s">
        <v>467</v>
      </c>
      <c r="B121" s="111" t="s">
        <v>377</v>
      </c>
      <c r="C121" s="111">
        <v>119.05</v>
      </c>
      <c r="D121" s="111">
        <v>121.7</v>
      </c>
      <c r="E121" s="111">
        <v>113.9</v>
      </c>
      <c r="F121" s="111">
        <v>119.9</v>
      </c>
      <c r="G121" s="111">
        <v>121.5</v>
      </c>
      <c r="H121" s="111">
        <v>119.05</v>
      </c>
      <c r="I121" s="111">
        <v>1232246</v>
      </c>
      <c r="J121" s="111">
        <v>147636380.80000001</v>
      </c>
      <c r="K121" s="113">
        <v>43670</v>
      </c>
      <c r="L121" s="111">
        <v>2984</v>
      </c>
      <c r="M121" s="111" t="s">
        <v>468</v>
      </c>
      <c r="N121" s="419"/>
    </row>
    <row r="122" spans="1:14">
      <c r="A122" s="111" t="s">
        <v>38</v>
      </c>
      <c r="B122" s="111" t="s">
        <v>377</v>
      </c>
      <c r="C122" s="111">
        <v>74.849999999999994</v>
      </c>
      <c r="D122" s="111">
        <v>75.3</v>
      </c>
      <c r="E122" s="111">
        <v>71.900000000000006</v>
      </c>
      <c r="F122" s="111">
        <v>72.55</v>
      </c>
      <c r="G122" s="111">
        <v>72.2</v>
      </c>
      <c r="H122" s="111">
        <v>75</v>
      </c>
      <c r="I122" s="111">
        <v>29917145</v>
      </c>
      <c r="J122" s="111">
        <v>2173552508.5999999</v>
      </c>
      <c r="K122" s="113">
        <v>43670</v>
      </c>
      <c r="L122" s="111">
        <v>102460</v>
      </c>
      <c r="M122" s="111" t="s">
        <v>469</v>
      </c>
      <c r="N122" s="419"/>
    </row>
    <row r="123" spans="1:14">
      <c r="A123" s="111" t="s">
        <v>2490</v>
      </c>
      <c r="B123" s="111" t="s">
        <v>377</v>
      </c>
      <c r="C123" s="111">
        <v>117.45</v>
      </c>
      <c r="D123" s="111">
        <v>129.80000000000001</v>
      </c>
      <c r="E123" s="111">
        <v>107.95</v>
      </c>
      <c r="F123" s="111">
        <v>121.85</v>
      </c>
      <c r="G123" s="111">
        <v>119.25</v>
      </c>
      <c r="H123" s="111">
        <v>119.9</v>
      </c>
      <c r="I123" s="111">
        <v>2852</v>
      </c>
      <c r="J123" s="111">
        <v>340555.8</v>
      </c>
      <c r="K123" s="113">
        <v>43670</v>
      </c>
      <c r="L123" s="111">
        <v>407</v>
      </c>
      <c r="M123" s="111" t="s">
        <v>2491</v>
      </c>
      <c r="N123" s="419"/>
    </row>
    <row r="124" spans="1:14">
      <c r="A124" s="111" t="s">
        <v>39</v>
      </c>
      <c r="B124" s="111" t="s">
        <v>377</v>
      </c>
      <c r="C124" s="111">
        <v>1430.5</v>
      </c>
      <c r="D124" s="111">
        <v>1493.5</v>
      </c>
      <c r="E124" s="111">
        <v>1395.15</v>
      </c>
      <c r="F124" s="111">
        <v>1483.4</v>
      </c>
      <c r="G124" s="111">
        <v>1478.5</v>
      </c>
      <c r="H124" s="111">
        <v>1429.35</v>
      </c>
      <c r="I124" s="111">
        <v>7400250</v>
      </c>
      <c r="J124" s="111">
        <v>10756764457</v>
      </c>
      <c r="K124" s="113">
        <v>43670</v>
      </c>
      <c r="L124" s="111">
        <v>231051</v>
      </c>
      <c r="M124" s="111" t="s">
        <v>470</v>
      </c>
      <c r="N124" s="419"/>
    </row>
    <row r="125" spans="1:14">
      <c r="A125" s="111" t="s">
        <v>471</v>
      </c>
      <c r="B125" s="111" t="s">
        <v>377</v>
      </c>
      <c r="C125" s="111">
        <v>223.85</v>
      </c>
      <c r="D125" s="111">
        <v>224.7</v>
      </c>
      <c r="E125" s="111">
        <v>218.6</v>
      </c>
      <c r="F125" s="111">
        <v>221</v>
      </c>
      <c r="G125" s="111">
        <v>220.75</v>
      </c>
      <c r="H125" s="111">
        <v>222.7</v>
      </c>
      <c r="I125" s="111">
        <v>55387</v>
      </c>
      <c r="J125" s="111">
        <v>12241472.1</v>
      </c>
      <c r="K125" s="113">
        <v>43670</v>
      </c>
      <c r="L125" s="111">
        <v>1929</v>
      </c>
      <c r="M125" s="111" t="s">
        <v>472</v>
      </c>
      <c r="N125" s="419"/>
    </row>
    <row r="126" spans="1:14">
      <c r="A126" s="111" t="s">
        <v>2097</v>
      </c>
      <c r="B126" s="111" t="s">
        <v>377</v>
      </c>
      <c r="C126" s="111">
        <v>141.25</v>
      </c>
      <c r="D126" s="111">
        <v>146</v>
      </c>
      <c r="E126" s="111">
        <v>140</v>
      </c>
      <c r="F126" s="111">
        <v>145.9</v>
      </c>
      <c r="G126" s="111">
        <v>145.9</v>
      </c>
      <c r="H126" s="111">
        <v>144.9</v>
      </c>
      <c r="I126" s="111">
        <v>824</v>
      </c>
      <c r="J126" s="111">
        <v>116443.75</v>
      </c>
      <c r="K126" s="113">
        <v>43670</v>
      </c>
      <c r="L126" s="111">
        <v>14</v>
      </c>
      <c r="M126" s="111" t="s">
        <v>2098</v>
      </c>
      <c r="N126" s="419"/>
    </row>
    <row r="127" spans="1:14">
      <c r="A127" s="111" t="s">
        <v>3056</v>
      </c>
      <c r="B127" s="111" t="s">
        <v>3045</v>
      </c>
      <c r="C127" s="111">
        <v>1.1499999999999999</v>
      </c>
      <c r="D127" s="111">
        <v>1.25</v>
      </c>
      <c r="E127" s="111">
        <v>1.1499999999999999</v>
      </c>
      <c r="F127" s="111">
        <v>1.2</v>
      </c>
      <c r="G127" s="111">
        <v>1.2</v>
      </c>
      <c r="H127" s="111">
        <v>1.2</v>
      </c>
      <c r="I127" s="111">
        <v>168672</v>
      </c>
      <c r="J127" s="111">
        <v>197005.1</v>
      </c>
      <c r="K127" s="113">
        <v>43670</v>
      </c>
      <c r="L127" s="111">
        <v>98</v>
      </c>
      <c r="M127" s="111" t="s">
        <v>3057</v>
      </c>
      <c r="N127" s="419"/>
    </row>
    <row r="128" spans="1:14">
      <c r="A128" s="111" t="s">
        <v>473</v>
      </c>
      <c r="B128" s="111" t="s">
        <v>377</v>
      </c>
      <c r="C128" s="111">
        <v>354</v>
      </c>
      <c r="D128" s="111">
        <v>355</v>
      </c>
      <c r="E128" s="111">
        <v>323.35000000000002</v>
      </c>
      <c r="F128" s="111">
        <v>327.14999999999998</v>
      </c>
      <c r="G128" s="111">
        <v>326</v>
      </c>
      <c r="H128" s="111">
        <v>356.8</v>
      </c>
      <c r="I128" s="111">
        <v>19568</v>
      </c>
      <c r="J128" s="111">
        <v>6592631.9500000002</v>
      </c>
      <c r="K128" s="113">
        <v>43670</v>
      </c>
      <c r="L128" s="111">
        <v>1601</v>
      </c>
      <c r="M128" s="111" t="s">
        <v>474</v>
      </c>
      <c r="N128" s="419"/>
    </row>
    <row r="129" spans="1:14">
      <c r="A129" s="111" t="s">
        <v>2439</v>
      </c>
      <c r="B129" s="111" t="s">
        <v>377</v>
      </c>
      <c r="C129" s="111">
        <v>121.3</v>
      </c>
      <c r="D129" s="111">
        <v>124.2</v>
      </c>
      <c r="E129" s="111">
        <v>121.25</v>
      </c>
      <c r="F129" s="111">
        <v>122</v>
      </c>
      <c r="G129" s="111">
        <v>122.7</v>
      </c>
      <c r="H129" s="111">
        <v>125</v>
      </c>
      <c r="I129" s="111">
        <v>31558</v>
      </c>
      <c r="J129" s="111">
        <v>3856417.45</v>
      </c>
      <c r="K129" s="113">
        <v>43670</v>
      </c>
      <c r="L129" s="111">
        <v>885</v>
      </c>
      <c r="M129" s="111" t="s">
        <v>2440</v>
      </c>
      <c r="N129" s="419"/>
    </row>
    <row r="130" spans="1:14">
      <c r="A130" s="111" t="s">
        <v>475</v>
      </c>
      <c r="B130" s="111" t="s">
        <v>377</v>
      </c>
      <c r="C130" s="111">
        <v>1230.7</v>
      </c>
      <c r="D130" s="111">
        <v>1238.0999999999999</v>
      </c>
      <c r="E130" s="111">
        <v>1180.05</v>
      </c>
      <c r="F130" s="111">
        <v>1193.55</v>
      </c>
      <c r="G130" s="111">
        <v>1183.2</v>
      </c>
      <c r="H130" s="111">
        <v>1230.7</v>
      </c>
      <c r="I130" s="111">
        <v>20780</v>
      </c>
      <c r="J130" s="111">
        <v>25079278.25</v>
      </c>
      <c r="K130" s="113">
        <v>43670</v>
      </c>
      <c r="L130" s="111">
        <v>2363</v>
      </c>
      <c r="M130" s="111" t="s">
        <v>476</v>
      </c>
      <c r="N130" s="419"/>
    </row>
    <row r="131" spans="1:14">
      <c r="A131" s="111" t="s">
        <v>477</v>
      </c>
      <c r="B131" s="111" t="s">
        <v>377</v>
      </c>
      <c r="C131" s="111">
        <v>83</v>
      </c>
      <c r="D131" s="111">
        <v>84.15</v>
      </c>
      <c r="E131" s="111">
        <v>80.25</v>
      </c>
      <c r="F131" s="111">
        <v>81.5</v>
      </c>
      <c r="G131" s="111">
        <v>80.900000000000006</v>
      </c>
      <c r="H131" s="111">
        <v>82.8</v>
      </c>
      <c r="I131" s="111">
        <v>50190</v>
      </c>
      <c r="J131" s="111">
        <v>4105048</v>
      </c>
      <c r="K131" s="113">
        <v>43670</v>
      </c>
      <c r="L131" s="111">
        <v>423</v>
      </c>
      <c r="M131" s="111" t="s">
        <v>478</v>
      </c>
      <c r="N131" s="419"/>
    </row>
    <row r="132" spans="1:14">
      <c r="A132" s="111" t="s">
        <v>479</v>
      </c>
      <c r="B132" s="111" t="s">
        <v>377</v>
      </c>
      <c r="C132" s="111">
        <v>1850</v>
      </c>
      <c r="D132" s="111">
        <v>1876.55</v>
      </c>
      <c r="E132" s="111">
        <v>1830.1</v>
      </c>
      <c r="F132" s="111">
        <v>1853</v>
      </c>
      <c r="G132" s="111">
        <v>1859</v>
      </c>
      <c r="H132" s="111">
        <v>1854.3</v>
      </c>
      <c r="I132" s="111">
        <v>6630</v>
      </c>
      <c r="J132" s="111">
        <v>12248296.5</v>
      </c>
      <c r="K132" s="113">
        <v>43670</v>
      </c>
      <c r="L132" s="111">
        <v>825</v>
      </c>
      <c r="M132" s="111" t="s">
        <v>480</v>
      </c>
      <c r="N132" s="419"/>
    </row>
    <row r="133" spans="1:14">
      <c r="A133" s="111" t="s">
        <v>2264</v>
      </c>
      <c r="B133" s="111" t="s">
        <v>377</v>
      </c>
      <c r="C133" s="111">
        <v>91.1</v>
      </c>
      <c r="D133" s="111">
        <v>95.8</v>
      </c>
      <c r="E133" s="111">
        <v>91.1</v>
      </c>
      <c r="F133" s="111">
        <v>95.55</v>
      </c>
      <c r="G133" s="111">
        <v>95.5</v>
      </c>
      <c r="H133" s="111">
        <v>92.2</v>
      </c>
      <c r="I133" s="111">
        <v>219160</v>
      </c>
      <c r="J133" s="111">
        <v>20627682.850000001</v>
      </c>
      <c r="K133" s="113">
        <v>43670</v>
      </c>
      <c r="L133" s="111">
        <v>2337</v>
      </c>
      <c r="M133" s="111" t="s">
        <v>2265</v>
      </c>
      <c r="N133" s="419"/>
    </row>
    <row r="134" spans="1:14">
      <c r="A134" s="111" t="s">
        <v>481</v>
      </c>
      <c r="B134" s="111" t="s">
        <v>377</v>
      </c>
      <c r="C134" s="111">
        <v>511.55</v>
      </c>
      <c r="D134" s="111">
        <v>526.35</v>
      </c>
      <c r="E134" s="111">
        <v>491</v>
      </c>
      <c r="F134" s="111">
        <v>494.5</v>
      </c>
      <c r="G134" s="111">
        <v>494.75</v>
      </c>
      <c r="H134" s="111">
        <v>516.35</v>
      </c>
      <c r="I134" s="111">
        <v>5189</v>
      </c>
      <c r="J134" s="111">
        <v>2585980.1</v>
      </c>
      <c r="K134" s="113">
        <v>43670</v>
      </c>
      <c r="L134" s="111">
        <v>573</v>
      </c>
      <c r="M134" s="111" t="s">
        <v>482</v>
      </c>
      <c r="N134" s="419"/>
    </row>
    <row r="135" spans="1:14">
      <c r="A135" s="111" t="s">
        <v>483</v>
      </c>
      <c r="B135" s="111" t="s">
        <v>377</v>
      </c>
      <c r="C135" s="111">
        <v>8.35</v>
      </c>
      <c r="D135" s="111">
        <v>8.5</v>
      </c>
      <c r="E135" s="111">
        <v>8.15</v>
      </c>
      <c r="F135" s="111">
        <v>8.3000000000000007</v>
      </c>
      <c r="G135" s="111">
        <v>8.15</v>
      </c>
      <c r="H135" s="111">
        <v>8.5</v>
      </c>
      <c r="I135" s="111">
        <v>13537</v>
      </c>
      <c r="J135" s="111">
        <v>112822.15</v>
      </c>
      <c r="K135" s="113">
        <v>43670</v>
      </c>
      <c r="L135" s="111">
        <v>85</v>
      </c>
      <c r="M135" s="111" t="s">
        <v>484</v>
      </c>
      <c r="N135" s="419"/>
    </row>
    <row r="136" spans="1:14">
      <c r="A136" s="111" t="s">
        <v>3058</v>
      </c>
      <c r="B136" s="111" t="s">
        <v>3045</v>
      </c>
      <c r="C136" s="111">
        <v>42</v>
      </c>
      <c r="D136" s="111">
        <v>42</v>
      </c>
      <c r="E136" s="111">
        <v>39</v>
      </c>
      <c r="F136" s="111">
        <v>41.7</v>
      </c>
      <c r="G136" s="111">
        <v>42</v>
      </c>
      <c r="H136" s="111">
        <v>41.05</v>
      </c>
      <c r="I136" s="111">
        <v>4180</v>
      </c>
      <c r="J136" s="111">
        <v>168382.45</v>
      </c>
      <c r="K136" s="113">
        <v>43670</v>
      </c>
      <c r="L136" s="111">
        <v>58</v>
      </c>
      <c r="M136" s="111" t="s">
        <v>3059</v>
      </c>
      <c r="N136" s="419"/>
    </row>
    <row r="137" spans="1:14">
      <c r="A137" s="111" t="s">
        <v>3537</v>
      </c>
      <c r="B137" s="111" t="s">
        <v>3045</v>
      </c>
      <c r="C137" s="111">
        <v>0.25</v>
      </c>
      <c r="D137" s="111">
        <v>0.25</v>
      </c>
      <c r="E137" s="111">
        <v>0.15</v>
      </c>
      <c r="F137" s="111">
        <v>0.25</v>
      </c>
      <c r="G137" s="111">
        <v>0.25</v>
      </c>
      <c r="H137" s="111">
        <v>0.2</v>
      </c>
      <c r="I137" s="111">
        <v>6319</v>
      </c>
      <c r="J137" s="111">
        <v>1270.55</v>
      </c>
      <c r="K137" s="113">
        <v>43670</v>
      </c>
      <c r="L137" s="111">
        <v>33</v>
      </c>
      <c r="M137" s="111" t="s">
        <v>3538</v>
      </c>
      <c r="N137" s="419"/>
    </row>
    <row r="138" spans="1:14">
      <c r="A138" s="111" t="s">
        <v>485</v>
      </c>
      <c r="B138" s="111" t="s">
        <v>377</v>
      </c>
      <c r="C138" s="111">
        <v>3653.65</v>
      </c>
      <c r="D138" s="111">
        <v>3720</v>
      </c>
      <c r="E138" s="111">
        <v>3628.45</v>
      </c>
      <c r="F138" s="111">
        <v>3662.35</v>
      </c>
      <c r="G138" s="111">
        <v>3675</v>
      </c>
      <c r="H138" s="111">
        <v>3699.6</v>
      </c>
      <c r="I138" s="111">
        <v>11020</v>
      </c>
      <c r="J138" s="111">
        <v>40440291.200000003</v>
      </c>
      <c r="K138" s="113">
        <v>43670</v>
      </c>
      <c r="L138" s="111">
        <v>2237</v>
      </c>
      <c r="M138" s="111" t="s">
        <v>486</v>
      </c>
      <c r="N138" s="419"/>
    </row>
    <row r="139" spans="1:14">
      <c r="A139" s="111" t="s">
        <v>487</v>
      </c>
      <c r="B139" s="111" t="s">
        <v>377</v>
      </c>
      <c r="C139" s="111">
        <v>262.8</v>
      </c>
      <c r="D139" s="111">
        <v>274.7</v>
      </c>
      <c r="E139" s="111">
        <v>259.89999999999998</v>
      </c>
      <c r="F139" s="111">
        <v>265.89999999999998</v>
      </c>
      <c r="G139" s="111">
        <v>264.05</v>
      </c>
      <c r="H139" s="111">
        <v>262</v>
      </c>
      <c r="I139" s="111">
        <v>14205</v>
      </c>
      <c r="J139" s="111">
        <v>3728442.5</v>
      </c>
      <c r="K139" s="113">
        <v>43670</v>
      </c>
      <c r="L139" s="111">
        <v>644</v>
      </c>
      <c r="M139" s="111" t="s">
        <v>488</v>
      </c>
      <c r="N139" s="419"/>
    </row>
    <row r="140" spans="1:14">
      <c r="A140" s="111" t="s">
        <v>2054</v>
      </c>
      <c r="B140" s="111" t="s">
        <v>377</v>
      </c>
      <c r="C140" s="111">
        <v>658</v>
      </c>
      <c r="D140" s="111">
        <v>666</v>
      </c>
      <c r="E140" s="111">
        <v>624</v>
      </c>
      <c r="F140" s="111">
        <v>632.9</v>
      </c>
      <c r="G140" s="111">
        <v>659</v>
      </c>
      <c r="H140" s="111">
        <v>656.55</v>
      </c>
      <c r="I140" s="111">
        <v>213735</v>
      </c>
      <c r="J140" s="111">
        <v>136634882.44999999</v>
      </c>
      <c r="K140" s="113">
        <v>43670</v>
      </c>
      <c r="L140" s="111">
        <v>11108</v>
      </c>
      <c r="M140" s="111" t="s">
        <v>2055</v>
      </c>
      <c r="N140" s="419"/>
    </row>
    <row r="141" spans="1:14">
      <c r="A141" s="111" t="s">
        <v>489</v>
      </c>
      <c r="B141" s="111" t="s">
        <v>377</v>
      </c>
      <c r="C141" s="111">
        <v>104.4</v>
      </c>
      <c r="D141" s="111">
        <v>105</v>
      </c>
      <c r="E141" s="111">
        <v>101.05</v>
      </c>
      <c r="F141" s="111">
        <v>104.2</v>
      </c>
      <c r="G141" s="111">
        <v>101.3</v>
      </c>
      <c r="H141" s="111">
        <v>104.35</v>
      </c>
      <c r="I141" s="111">
        <v>11321</v>
      </c>
      <c r="J141" s="111">
        <v>1169567.55</v>
      </c>
      <c r="K141" s="113">
        <v>43670</v>
      </c>
      <c r="L141" s="111">
        <v>165</v>
      </c>
      <c r="M141" s="111" t="s">
        <v>490</v>
      </c>
      <c r="N141" s="419"/>
    </row>
    <row r="142" spans="1:14">
      <c r="A142" s="111" t="s">
        <v>40</v>
      </c>
      <c r="B142" s="111" t="s">
        <v>377</v>
      </c>
      <c r="C142" s="111">
        <v>562.79999999999995</v>
      </c>
      <c r="D142" s="111">
        <v>566.54999999999995</v>
      </c>
      <c r="E142" s="111">
        <v>545.70000000000005</v>
      </c>
      <c r="F142" s="111">
        <v>548.35</v>
      </c>
      <c r="G142" s="111">
        <v>550.5</v>
      </c>
      <c r="H142" s="111">
        <v>561.75</v>
      </c>
      <c r="I142" s="111">
        <v>1988213</v>
      </c>
      <c r="J142" s="111">
        <v>1105134272.8</v>
      </c>
      <c r="K142" s="113">
        <v>43670</v>
      </c>
      <c r="L142" s="111">
        <v>32269</v>
      </c>
      <c r="M142" s="111" t="s">
        <v>491</v>
      </c>
      <c r="N142" s="419"/>
    </row>
    <row r="143" spans="1:14">
      <c r="A143" s="111" t="s">
        <v>1973</v>
      </c>
      <c r="B143" s="111" t="s">
        <v>377</v>
      </c>
      <c r="C143" s="111">
        <v>33.200000000000003</v>
      </c>
      <c r="D143" s="111">
        <v>34.85</v>
      </c>
      <c r="E143" s="111">
        <v>31.65</v>
      </c>
      <c r="F143" s="111">
        <v>32.6</v>
      </c>
      <c r="G143" s="111">
        <v>34.75</v>
      </c>
      <c r="H143" s="111">
        <v>33.200000000000003</v>
      </c>
      <c r="I143" s="111">
        <v>2431</v>
      </c>
      <c r="J143" s="111">
        <v>80065.899999999994</v>
      </c>
      <c r="K143" s="113">
        <v>43670</v>
      </c>
      <c r="L143" s="111">
        <v>77</v>
      </c>
      <c r="M143" s="111" t="s">
        <v>1974</v>
      </c>
      <c r="N143" s="419"/>
    </row>
    <row r="144" spans="1:14">
      <c r="A144" s="111" t="s">
        <v>492</v>
      </c>
      <c r="B144" s="111" t="s">
        <v>377</v>
      </c>
      <c r="C144" s="111">
        <v>890</v>
      </c>
      <c r="D144" s="111">
        <v>890</v>
      </c>
      <c r="E144" s="111">
        <v>841.05</v>
      </c>
      <c r="F144" s="111">
        <v>847.75</v>
      </c>
      <c r="G144" s="111">
        <v>847</v>
      </c>
      <c r="H144" s="111">
        <v>879.45</v>
      </c>
      <c r="I144" s="111">
        <v>5276</v>
      </c>
      <c r="J144" s="111">
        <v>4537984</v>
      </c>
      <c r="K144" s="113">
        <v>43670</v>
      </c>
      <c r="L144" s="111">
        <v>867</v>
      </c>
      <c r="M144" s="111" t="s">
        <v>493</v>
      </c>
      <c r="N144" s="419"/>
    </row>
    <row r="145" spans="1:14">
      <c r="A145" s="111" t="s">
        <v>2295</v>
      </c>
      <c r="B145" s="111" t="s">
        <v>377</v>
      </c>
      <c r="C145" s="111">
        <v>45.1</v>
      </c>
      <c r="D145" s="111">
        <v>47</v>
      </c>
      <c r="E145" s="111">
        <v>43.45</v>
      </c>
      <c r="F145" s="111">
        <v>43.5</v>
      </c>
      <c r="G145" s="111">
        <v>43.5</v>
      </c>
      <c r="H145" s="111">
        <v>45.4</v>
      </c>
      <c r="I145" s="111">
        <v>5258</v>
      </c>
      <c r="J145" s="111">
        <v>232533.35</v>
      </c>
      <c r="K145" s="113">
        <v>43670</v>
      </c>
      <c r="L145" s="111">
        <v>83</v>
      </c>
      <c r="M145" s="111" t="s">
        <v>2296</v>
      </c>
      <c r="N145" s="419"/>
    </row>
    <row r="146" spans="1:14">
      <c r="A146" s="111" t="s">
        <v>2235</v>
      </c>
      <c r="B146" s="111" t="s">
        <v>377</v>
      </c>
      <c r="C146" s="111">
        <v>281.2</v>
      </c>
      <c r="D146" s="111">
        <v>284.45</v>
      </c>
      <c r="E146" s="111">
        <v>268</v>
      </c>
      <c r="F146" s="111">
        <v>274.55</v>
      </c>
      <c r="G146" s="111">
        <v>274.3</v>
      </c>
      <c r="H146" s="111">
        <v>275.5</v>
      </c>
      <c r="I146" s="111">
        <v>104810</v>
      </c>
      <c r="J146" s="111">
        <v>29095406.850000001</v>
      </c>
      <c r="K146" s="113">
        <v>43670</v>
      </c>
      <c r="L146" s="111">
        <v>3278</v>
      </c>
      <c r="M146" s="111" t="s">
        <v>2236</v>
      </c>
      <c r="N146" s="419"/>
    </row>
    <row r="147" spans="1:14">
      <c r="A147" s="111" t="s">
        <v>494</v>
      </c>
      <c r="B147" s="111" t="s">
        <v>377</v>
      </c>
      <c r="C147" s="111">
        <v>331</v>
      </c>
      <c r="D147" s="111">
        <v>333</v>
      </c>
      <c r="E147" s="111">
        <v>320.35000000000002</v>
      </c>
      <c r="F147" s="111">
        <v>322.10000000000002</v>
      </c>
      <c r="G147" s="111">
        <v>321.14999999999998</v>
      </c>
      <c r="H147" s="111">
        <v>328.25</v>
      </c>
      <c r="I147" s="111">
        <v>292511</v>
      </c>
      <c r="J147" s="111">
        <v>94820021.799999997</v>
      </c>
      <c r="K147" s="113">
        <v>43670</v>
      </c>
      <c r="L147" s="111">
        <v>7622</v>
      </c>
      <c r="M147" s="111" t="s">
        <v>2624</v>
      </c>
      <c r="N147" s="419"/>
    </row>
    <row r="148" spans="1:14">
      <c r="A148" s="111" t="s">
        <v>495</v>
      </c>
      <c r="B148" s="111" t="s">
        <v>377</v>
      </c>
      <c r="C148" s="111">
        <v>21.9</v>
      </c>
      <c r="D148" s="111">
        <v>22.7</v>
      </c>
      <c r="E148" s="111">
        <v>21.6</v>
      </c>
      <c r="F148" s="111">
        <v>21.7</v>
      </c>
      <c r="G148" s="111">
        <v>21.6</v>
      </c>
      <c r="H148" s="111">
        <v>22.15</v>
      </c>
      <c r="I148" s="111">
        <v>25893</v>
      </c>
      <c r="J148" s="111">
        <v>565976.80000000005</v>
      </c>
      <c r="K148" s="113">
        <v>43670</v>
      </c>
      <c r="L148" s="111">
        <v>186</v>
      </c>
      <c r="M148" s="111" t="s">
        <v>496</v>
      </c>
      <c r="N148" s="419"/>
    </row>
    <row r="149" spans="1:14">
      <c r="A149" s="111" t="s">
        <v>41</v>
      </c>
      <c r="B149" s="111" t="s">
        <v>377</v>
      </c>
      <c r="C149" s="111">
        <v>728</v>
      </c>
      <c r="D149" s="111">
        <v>732.8</v>
      </c>
      <c r="E149" s="111">
        <v>709.35</v>
      </c>
      <c r="F149" s="111">
        <v>712.3</v>
      </c>
      <c r="G149" s="111">
        <v>710.15</v>
      </c>
      <c r="H149" s="111">
        <v>728</v>
      </c>
      <c r="I149" s="111">
        <v>6618279</v>
      </c>
      <c r="J149" s="111">
        <v>4740970549.8999996</v>
      </c>
      <c r="K149" s="113">
        <v>43670</v>
      </c>
      <c r="L149" s="111">
        <v>163314</v>
      </c>
      <c r="M149" s="111" t="s">
        <v>497</v>
      </c>
      <c r="N149" s="419"/>
    </row>
    <row r="150" spans="1:14">
      <c r="A150" s="111" t="s">
        <v>498</v>
      </c>
      <c r="B150" s="111" t="s">
        <v>377</v>
      </c>
      <c r="C150" s="111">
        <v>69</v>
      </c>
      <c r="D150" s="111">
        <v>72</v>
      </c>
      <c r="E150" s="111">
        <v>68.7</v>
      </c>
      <c r="F150" s="111">
        <v>71.05</v>
      </c>
      <c r="G150" s="111">
        <v>71.2</v>
      </c>
      <c r="H150" s="111">
        <v>69.05</v>
      </c>
      <c r="I150" s="111">
        <v>202715</v>
      </c>
      <c r="J150" s="111">
        <v>14362219.9</v>
      </c>
      <c r="K150" s="113">
        <v>43670</v>
      </c>
      <c r="L150" s="111">
        <v>1541</v>
      </c>
      <c r="M150" s="111" t="s">
        <v>499</v>
      </c>
      <c r="N150" s="419"/>
    </row>
    <row r="151" spans="1:14">
      <c r="A151" s="111" t="s">
        <v>3313</v>
      </c>
      <c r="B151" s="111" t="s">
        <v>377</v>
      </c>
      <c r="C151" s="111">
        <v>3073.95</v>
      </c>
      <c r="D151" s="111">
        <v>3074</v>
      </c>
      <c r="E151" s="111">
        <v>3050.2</v>
      </c>
      <c r="F151" s="111">
        <v>3056.25</v>
      </c>
      <c r="G151" s="111">
        <v>3055</v>
      </c>
      <c r="H151" s="111">
        <v>3074</v>
      </c>
      <c r="I151" s="111">
        <v>58</v>
      </c>
      <c r="J151" s="111">
        <v>177887.1</v>
      </c>
      <c r="K151" s="113">
        <v>43670</v>
      </c>
      <c r="L151" s="111">
        <v>20</v>
      </c>
      <c r="M151" s="111" t="s">
        <v>3314</v>
      </c>
      <c r="N151" s="419"/>
    </row>
    <row r="152" spans="1:14">
      <c r="A152" s="111" t="s">
        <v>3221</v>
      </c>
      <c r="B152" s="111" t="s">
        <v>377</v>
      </c>
      <c r="C152" s="111">
        <v>1171</v>
      </c>
      <c r="D152" s="111">
        <v>1171</v>
      </c>
      <c r="E152" s="111">
        <v>1155</v>
      </c>
      <c r="F152" s="111">
        <v>1161.72</v>
      </c>
      <c r="G152" s="111">
        <v>1161.72</v>
      </c>
      <c r="H152" s="111">
        <v>1169.53</v>
      </c>
      <c r="I152" s="111">
        <v>185</v>
      </c>
      <c r="J152" s="111">
        <v>214754.24</v>
      </c>
      <c r="K152" s="113">
        <v>43670</v>
      </c>
      <c r="L152" s="111">
        <v>17</v>
      </c>
      <c r="M152" s="111" t="s">
        <v>3222</v>
      </c>
      <c r="N152" s="419"/>
    </row>
    <row r="153" spans="1:14">
      <c r="A153" s="111" t="s">
        <v>500</v>
      </c>
      <c r="B153" s="111" t="s">
        <v>377</v>
      </c>
      <c r="C153" s="111">
        <v>31</v>
      </c>
      <c r="D153" s="111">
        <v>32.9</v>
      </c>
      <c r="E153" s="111">
        <v>29.2</v>
      </c>
      <c r="F153" s="111">
        <v>31</v>
      </c>
      <c r="G153" s="111">
        <v>32.4</v>
      </c>
      <c r="H153" s="111">
        <v>31.15</v>
      </c>
      <c r="I153" s="111">
        <v>5727</v>
      </c>
      <c r="J153" s="111">
        <v>178203.3</v>
      </c>
      <c r="K153" s="113">
        <v>43670</v>
      </c>
      <c r="L153" s="111">
        <v>91</v>
      </c>
      <c r="M153" s="111" t="s">
        <v>501</v>
      </c>
      <c r="N153" s="419"/>
    </row>
    <row r="154" spans="1:14">
      <c r="A154" s="111" t="s">
        <v>2204</v>
      </c>
      <c r="B154" s="111" t="s">
        <v>3045</v>
      </c>
      <c r="C154" s="111">
        <v>5.8</v>
      </c>
      <c r="D154" s="111">
        <v>6</v>
      </c>
      <c r="E154" s="111">
        <v>5.55</v>
      </c>
      <c r="F154" s="111">
        <v>5.9</v>
      </c>
      <c r="G154" s="111">
        <v>6</v>
      </c>
      <c r="H154" s="111">
        <v>5.8</v>
      </c>
      <c r="I154" s="111">
        <v>3929</v>
      </c>
      <c r="J154" s="111">
        <v>22223.15</v>
      </c>
      <c r="K154" s="113">
        <v>43670</v>
      </c>
      <c r="L154" s="111">
        <v>40</v>
      </c>
      <c r="M154" s="111" t="s">
        <v>2205</v>
      </c>
      <c r="N154" s="419"/>
    </row>
    <row r="155" spans="1:14">
      <c r="A155" s="111" t="s">
        <v>2297</v>
      </c>
      <c r="B155" s="111" t="s">
        <v>377</v>
      </c>
      <c r="C155" s="111">
        <v>3.1</v>
      </c>
      <c r="D155" s="111">
        <v>3.2</v>
      </c>
      <c r="E155" s="111">
        <v>3</v>
      </c>
      <c r="F155" s="111">
        <v>3.05</v>
      </c>
      <c r="G155" s="111">
        <v>3.05</v>
      </c>
      <c r="H155" s="111">
        <v>3.15</v>
      </c>
      <c r="I155" s="111">
        <v>36114</v>
      </c>
      <c r="J155" s="111">
        <v>109769.55</v>
      </c>
      <c r="K155" s="113">
        <v>43670</v>
      </c>
      <c r="L155" s="111">
        <v>81</v>
      </c>
      <c r="M155" s="111" t="s">
        <v>2298</v>
      </c>
      <c r="N155" s="419"/>
    </row>
    <row r="156" spans="1:14">
      <c r="A156" s="111" t="s">
        <v>42</v>
      </c>
      <c r="B156" s="111" t="s">
        <v>377</v>
      </c>
      <c r="C156" s="111">
        <v>2523.85</v>
      </c>
      <c r="D156" s="111">
        <v>2543</v>
      </c>
      <c r="E156" s="111">
        <v>2482</v>
      </c>
      <c r="F156" s="111">
        <v>2522.6</v>
      </c>
      <c r="G156" s="111">
        <v>2526.4499999999998</v>
      </c>
      <c r="H156" s="111">
        <v>2523.85</v>
      </c>
      <c r="I156" s="111">
        <v>481139</v>
      </c>
      <c r="J156" s="111">
        <v>1210552694.4000001</v>
      </c>
      <c r="K156" s="113">
        <v>43670</v>
      </c>
      <c r="L156" s="111">
        <v>32642</v>
      </c>
      <c r="M156" s="111" t="s">
        <v>502</v>
      </c>
      <c r="N156" s="419"/>
    </row>
    <row r="157" spans="1:14">
      <c r="A157" s="111" t="s">
        <v>3181</v>
      </c>
      <c r="B157" s="111" t="s">
        <v>377</v>
      </c>
      <c r="C157" s="111">
        <v>302.95</v>
      </c>
      <c r="D157" s="111">
        <v>302.95</v>
      </c>
      <c r="E157" s="111">
        <v>281.35000000000002</v>
      </c>
      <c r="F157" s="111">
        <v>285.35000000000002</v>
      </c>
      <c r="G157" s="111">
        <v>282.2</v>
      </c>
      <c r="H157" s="111">
        <v>303.35000000000002</v>
      </c>
      <c r="I157" s="111">
        <v>245864</v>
      </c>
      <c r="J157" s="111">
        <v>70870101.950000003</v>
      </c>
      <c r="K157" s="113">
        <v>43670</v>
      </c>
      <c r="L157" s="111">
        <v>9987</v>
      </c>
      <c r="M157" s="111" t="s">
        <v>503</v>
      </c>
      <c r="N157" s="419"/>
    </row>
    <row r="158" spans="1:14">
      <c r="A158" s="111" t="s">
        <v>504</v>
      </c>
      <c r="B158" s="111" t="s">
        <v>377</v>
      </c>
      <c r="C158" s="111">
        <v>425</v>
      </c>
      <c r="D158" s="111">
        <v>427.95</v>
      </c>
      <c r="E158" s="111">
        <v>404</v>
      </c>
      <c r="F158" s="111">
        <v>406.35</v>
      </c>
      <c r="G158" s="111">
        <v>405.2</v>
      </c>
      <c r="H158" s="111">
        <v>428</v>
      </c>
      <c r="I158" s="111">
        <v>154808</v>
      </c>
      <c r="J158" s="111">
        <v>63523040.200000003</v>
      </c>
      <c r="K158" s="113">
        <v>43670</v>
      </c>
      <c r="L158" s="111">
        <v>5602</v>
      </c>
      <c r="M158" s="111" t="s">
        <v>505</v>
      </c>
      <c r="N158" s="419"/>
    </row>
    <row r="159" spans="1:14">
      <c r="A159" s="111" t="s">
        <v>186</v>
      </c>
      <c r="B159" s="111" t="s">
        <v>377</v>
      </c>
      <c r="C159" s="111">
        <v>7205</v>
      </c>
      <c r="D159" s="111">
        <v>7223</v>
      </c>
      <c r="E159" s="111">
        <v>6966.05</v>
      </c>
      <c r="F159" s="111">
        <v>7065.3</v>
      </c>
      <c r="G159" s="111">
        <v>7063</v>
      </c>
      <c r="H159" s="111">
        <v>7170.35</v>
      </c>
      <c r="I159" s="111">
        <v>441763</v>
      </c>
      <c r="J159" s="111">
        <v>3118518563.0999999</v>
      </c>
      <c r="K159" s="113">
        <v>43670</v>
      </c>
      <c r="L159" s="111">
        <v>44444</v>
      </c>
      <c r="M159" s="111" t="s">
        <v>506</v>
      </c>
      <c r="N159" s="419"/>
    </row>
    <row r="160" spans="1:14">
      <c r="A160" s="111" t="s">
        <v>507</v>
      </c>
      <c r="B160" s="111" t="s">
        <v>377</v>
      </c>
      <c r="C160" s="111">
        <v>6.85</v>
      </c>
      <c r="D160" s="111">
        <v>7.1</v>
      </c>
      <c r="E160" s="111">
        <v>6.85</v>
      </c>
      <c r="F160" s="111">
        <v>6.95</v>
      </c>
      <c r="G160" s="111">
        <v>6.95</v>
      </c>
      <c r="H160" s="111">
        <v>6.9</v>
      </c>
      <c r="I160" s="111">
        <v>1645144</v>
      </c>
      <c r="J160" s="111">
        <v>11491727.300000001</v>
      </c>
      <c r="K160" s="113">
        <v>43670</v>
      </c>
      <c r="L160" s="111">
        <v>1551</v>
      </c>
      <c r="M160" s="111" t="s">
        <v>2757</v>
      </c>
      <c r="N160" s="419"/>
    </row>
    <row r="161" spans="1:14">
      <c r="A161" s="111" t="s">
        <v>508</v>
      </c>
      <c r="B161" s="111" t="s">
        <v>377</v>
      </c>
      <c r="C161" s="111">
        <v>3360.15</v>
      </c>
      <c r="D161" s="111">
        <v>3417.7</v>
      </c>
      <c r="E161" s="111">
        <v>3262.25</v>
      </c>
      <c r="F161" s="111">
        <v>3294.45</v>
      </c>
      <c r="G161" s="111">
        <v>3300</v>
      </c>
      <c r="H161" s="111">
        <v>3367.35</v>
      </c>
      <c r="I161" s="111">
        <v>18182</v>
      </c>
      <c r="J161" s="111">
        <v>60194717.25</v>
      </c>
      <c r="K161" s="113">
        <v>43670</v>
      </c>
      <c r="L161" s="111">
        <v>2532</v>
      </c>
      <c r="M161" s="111" t="s">
        <v>2758</v>
      </c>
      <c r="N161" s="419"/>
    </row>
    <row r="162" spans="1:14">
      <c r="A162" s="111" t="s">
        <v>185</v>
      </c>
      <c r="B162" s="111" t="s">
        <v>377</v>
      </c>
      <c r="C162" s="111">
        <v>3274.1</v>
      </c>
      <c r="D162" s="111">
        <v>3294</v>
      </c>
      <c r="E162" s="111">
        <v>3135</v>
      </c>
      <c r="F162" s="111">
        <v>3173.55</v>
      </c>
      <c r="G162" s="111">
        <v>3163</v>
      </c>
      <c r="H162" s="111">
        <v>3276.9</v>
      </c>
      <c r="I162" s="111">
        <v>2767989</v>
      </c>
      <c r="J162" s="111">
        <v>8848650877.75</v>
      </c>
      <c r="K162" s="113">
        <v>43670</v>
      </c>
      <c r="L162" s="111">
        <v>148490</v>
      </c>
      <c r="M162" s="111" t="s">
        <v>1847</v>
      </c>
      <c r="N162" s="419"/>
    </row>
    <row r="163" spans="1:14" hidden="1">
      <c r="A163" s="111" t="s">
        <v>509</v>
      </c>
      <c r="B163" s="111" t="s">
        <v>377</v>
      </c>
      <c r="C163" s="111">
        <v>54.05</v>
      </c>
      <c r="D163" s="111">
        <v>59</v>
      </c>
      <c r="E163" s="111">
        <v>54.05</v>
      </c>
      <c r="F163" s="111">
        <v>55.65</v>
      </c>
      <c r="G163" s="111">
        <v>55.8</v>
      </c>
      <c r="H163" s="111">
        <v>54.2</v>
      </c>
      <c r="I163" s="111">
        <v>112014</v>
      </c>
      <c r="J163" s="111">
        <v>6422729.5499999998</v>
      </c>
      <c r="K163" s="113">
        <v>43670</v>
      </c>
      <c r="L163" s="111">
        <v>1562</v>
      </c>
      <c r="M163" s="111" t="s">
        <v>510</v>
      </c>
      <c r="N163" s="419"/>
    </row>
    <row r="164" spans="1:14">
      <c r="A164" s="111" t="s">
        <v>511</v>
      </c>
      <c r="B164" s="111" t="s">
        <v>377</v>
      </c>
      <c r="C164" s="111">
        <v>275</v>
      </c>
      <c r="D164" s="111">
        <v>276</v>
      </c>
      <c r="E164" s="111">
        <v>264</v>
      </c>
      <c r="F164" s="111">
        <v>267.95</v>
      </c>
      <c r="G164" s="111">
        <v>267.05</v>
      </c>
      <c r="H164" s="111">
        <v>273.35000000000002</v>
      </c>
      <c r="I164" s="111">
        <v>32111</v>
      </c>
      <c r="J164" s="111">
        <v>8685018.9000000004</v>
      </c>
      <c r="K164" s="113">
        <v>43670</v>
      </c>
      <c r="L164" s="111">
        <v>1232</v>
      </c>
      <c r="M164" s="111" t="s">
        <v>512</v>
      </c>
      <c r="N164" s="419"/>
    </row>
    <row r="165" spans="1:14">
      <c r="A165" s="111" t="s">
        <v>3249</v>
      </c>
      <c r="B165" s="111" t="s">
        <v>3045</v>
      </c>
      <c r="C165" s="111">
        <v>65.05</v>
      </c>
      <c r="D165" s="111">
        <v>65.05</v>
      </c>
      <c r="E165" s="111">
        <v>65.05</v>
      </c>
      <c r="F165" s="111">
        <v>65.05</v>
      </c>
      <c r="G165" s="111">
        <v>65.05</v>
      </c>
      <c r="H165" s="111">
        <v>68.45</v>
      </c>
      <c r="I165" s="111">
        <v>898</v>
      </c>
      <c r="J165" s="111">
        <v>58414.9</v>
      </c>
      <c r="K165" s="113">
        <v>43670</v>
      </c>
      <c r="L165" s="111">
        <v>27</v>
      </c>
      <c r="M165" s="111" t="s">
        <v>3250</v>
      </c>
      <c r="N165" s="419"/>
    </row>
    <row r="166" spans="1:14">
      <c r="A166" s="111" t="s">
        <v>2299</v>
      </c>
      <c r="B166" s="111" t="s">
        <v>377</v>
      </c>
      <c r="C166" s="111">
        <v>23.3</v>
      </c>
      <c r="D166" s="111">
        <v>23.3</v>
      </c>
      <c r="E166" s="111">
        <v>20.5</v>
      </c>
      <c r="F166" s="111">
        <v>21</v>
      </c>
      <c r="G166" s="111">
        <v>21</v>
      </c>
      <c r="H166" s="111">
        <v>22.55</v>
      </c>
      <c r="I166" s="111">
        <v>10602</v>
      </c>
      <c r="J166" s="111">
        <v>227518.75</v>
      </c>
      <c r="K166" s="113">
        <v>43670</v>
      </c>
      <c r="L166" s="111">
        <v>160</v>
      </c>
      <c r="M166" s="111" t="s">
        <v>2300</v>
      </c>
      <c r="N166" s="419"/>
    </row>
    <row r="167" spans="1:14">
      <c r="A167" s="111" t="s">
        <v>513</v>
      </c>
      <c r="B167" s="111" t="s">
        <v>377</v>
      </c>
      <c r="C167" s="111">
        <v>731.1</v>
      </c>
      <c r="D167" s="111">
        <v>735.3</v>
      </c>
      <c r="E167" s="111">
        <v>712.35</v>
      </c>
      <c r="F167" s="111">
        <v>717.7</v>
      </c>
      <c r="G167" s="111">
        <v>713</v>
      </c>
      <c r="H167" s="111">
        <v>733.45</v>
      </c>
      <c r="I167" s="111">
        <v>425717</v>
      </c>
      <c r="J167" s="111">
        <v>308067646.44999999</v>
      </c>
      <c r="K167" s="113">
        <v>43670</v>
      </c>
      <c r="L167" s="111">
        <v>9651</v>
      </c>
      <c r="M167" s="111" t="s">
        <v>514</v>
      </c>
      <c r="N167" s="419"/>
    </row>
    <row r="168" spans="1:14">
      <c r="A168" s="111" t="s">
        <v>515</v>
      </c>
      <c r="B168" s="111" t="s">
        <v>377</v>
      </c>
      <c r="C168" s="111">
        <v>1</v>
      </c>
      <c r="D168" s="111">
        <v>1.1000000000000001</v>
      </c>
      <c r="E168" s="111">
        <v>1</v>
      </c>
      <c r="F168" s="111">
        <v>1</v>
      </c>
      <c r="G168" s="111">
        <v>1</v>
      </c>
      <c r="H168" s="111">
        <v>1.05</v>
      </c>
      <c r="I168" s="111">
        <v>9000279</v>
      </c>
      <c r="J168" s="111">
        <v>9187213.3499999996</v>
      </c>
      <c r="K168" s="113">
        <v>43670</v>
      </c>
      <c r="L168" s="111">
        <v>561</v>
      </c>
      <c r="M168" s="111" t="s">
        <v>516</v>
      </c>
      <c r="N168" s="419"/>
    </row>
    <row r="169" spans="1:14">
      <c r="A169" s="111" t="s">
        <v>517</v>
      </c>
      <c r="B169" s="111" t="s">
        <v>377</v>
      </c>
      <c r="C169" s="111">
        <v>175.8</v>
      </c>
      <c r="D169" s="111">
        <v>175.8</v>
      </c>
      <c r="E169" s="111">
        <v>173</v>
      </c>
      <c r="F169" s="111">
        <v>173.3</v>
      </c>
      <c r="G169" s="111">
        <v>173</v>
      </c>
      <c r="H169" s="111">
        <v>174.5</v>
      </c>
      <c r="I169" s="111">
        <v>39715</v>
      </c>
      <c r="J169" s="111">
        <v>6911938.6500000004</v>
      </c>
      <c r="K169" s="113">
        <v>43670</v>
      </c>
      <c r="L169" s="111">
        <v>870</v>
      </c>
      <c r="M169" s="111" t="s">
        <v>518</v>
      </c>
      <c r="N169" s="419"/>
    </row>
    <row r="170" spans="1:14">
      <c r="A170" s="111" t="s">
        <v>519</v>
      </c>
      <c r="B170" s="111" t="s">
        <v>377</v>
      </c>
      <c r="C170" s="111">
        <v>48.15</v>
      </c>
      <c r="D170" s="111">
        <v>50</v>
      </c>
      <c r="E170" s="111">
        <v>45.8</v>
      </c>
      <c r="F170" s="111">
        <v>46.8</v>
      </c>
      <c r="G170" s="111">
        <v>47.45</v>
      </c>
      <c r="H170" s="111">
        <v>47.7</v>
      </c>
      <c r="I170" s="111">
        <v>6441</v>
      </c>
      <c r="J170" s="111">
        <v>301182.7</v>
      </c>
      <c r="K170" s="113">
        <v>43670</v>
      </c>
      <c r="L170" s="111">
        <v>199</v>
      </c>
      <c r="M170" s="111" t="s">
        <v>520</v>
      </c>
      <c r="N170" s="419"/>
    </row>
    <row r="171" spans="1:14">
      <c r="A171" s="111" t="s">
        <v>521</v>
      </c>
      <c r="B171" s="111" t="s">
        <v>377</v>
      </c>
      <c r="C171" s="111">
        <v>156.15</v>
      </c>
      <c r="D171" s="111">
        <v>158.5</v>
      </c>
      <c r="E171" s="111">
        <v>153.80000000000001</v>
      </c>
      <c r="F171" s="111">
        <v>154.6</v>
      </c>
      <c r="G171" s="111">
        <v>154.05000000000001</v>
      </c>
      <c r="H171" s="111">
        <v>152.75</v>
      </c>
      <c r="I171" s="111">
        <v>2115151</v>
      </c>
      <c r="J171" s="111">
        <v>328802351.89999998</v>
      </c>
      <c r="K171" s="113">
        <v>43670</v>
      </c>
      <c r="L171" s="111">
        <v>32145</v>
      </c>
      <c r="M171" s="111" t="s">
        <v>522</v>
      </c>
      <c r="N171" s="419"/>
    </row>
    <row r="172" spans="1:14">
      <c r="A172" s="111" t="s">
        <v>3244</v>
      </c>
      <c r="B172" s="111" t="s">
        <v>377</v>
      </c>
      <c r="C172" s="111">
        <v>43.25</v>
      </c>
      <c r="D172" s="111">
        <v>44</v>
      </c>
      <c r="E172" s="111">
        <v>43.1</v>
      </c>
      <c r="F172" s="111">
        <v>43.2</v>
      </c>
      <c r="G172" s="111">
        <v>43.15</v>
      </c>
      <c r="H172" s="111">
        <v>43.05</v>
      </c>
      <c r="I172" s="111">
        <v>88</v>
      </c>
      <c r="J172" s="111">
        <v>3817.35</v>
      </c>
      <c r="K172" s="113">
        <v>43670</v>
      </c>
      <c r="L172" s="111">
        <v>15</v>
      </c>
      <c r="M172" s="111" t="s">
        <v>3245</v>
      </c>
      <c r="N172" s="419"/>
    </row>
    <row r="173" spans="1:14">
      <c r="A173" s="111" t="s">
        <v>3429</v>
      </c>
      <c r="B173" s="111" t="s">
        <v>377</v>
      </c>
      <c r="C173" s="111">
        <v>1400.3</v>
      </c>
      <c r="D173" s="111">
        <v>1419.9</v>
      </c>
      <c r="E173" s="111">
        <v>1400</v>
      </c>
      <c r="F173" s="111">
        <v>1404.4</v>
      </c>
      <c r="G173" s="111">
        <v>1400</v>
      </c>
      <c r="H173" s="111">
        <v>1400.1</v>
      </c>
      <c r="I173" s="111">
        <v>252</v>
      </c>
      <c r="J173" s="111">
        <v>353729.3</v>
      </c>
      <c r="K173" s="113">
        <v>43670</v>
      </c>
      <c r="L173" s="111">
        <v>39</v>
      </c>
      <c r="M173" s="111" t="s">
        <v>3430</v>
      </c>
      <c r="N173" s="419"/>
    </row>
    <row r="174" spans="1:14">
      <c r="A174" s="111" t="s">
        <v>523</v>
      </c>
      <c r="B174" s="111" t="s">
        <v>377</v>
      </c>
      <c r="C174" s="111">
        <v>106</v>
      </c>
      <c r="D174" s="111">
        <v>108.95</v>
      </c>
      <c r="E174" s="111">
        <v>104.15</v>
      </c>
      <c r="F174" s="111">
        <v>107.45</v>
      </c>
      <c r="G174" s="111">
        <v>108.75</v>
      </c>
      <c r="H174" s="111">
        <v>106.15</v>
      </c>
      <c r="I174" s="111">
        <v>16381</v>
      </c>
      <c r="J174" s="111">
        <v>1747966.25</v>
      </c>
      <c r="K174" s="113">
        <v>43670</v>
      </c>
      <c r="L174" s="111">
        <v>366</v>
      </c>
      <c r="M174" s="111" t="s">
        <v>524</v>
      </c>
      <c r="N174" s="419"/>
    </row>
    <row r="175" spans="1:14">
      <c r="A175" s="111" t="s">
        <v>2450</v>
      </c>
      <c r="B175" s="111" t="s">
        <v>377</v>
      </c>
      <c r="C175" s="111">
        <v>469.5</v>
      </c>
      <c r="D175" s="111">
        <v>477.8</v>
      </c>
      <c r="E175" s="111">
        <v>432</v>
      </c>
      <c r="F175" s="111">
        <v>440.3</v>
      </c>
      <c r="G175" s="111">
        <v>443</v>
      </c>
      <c r="H175" s="111">
        <v>469.05</v>
      </c>
      <c r="I175" s="111">
        <v>2504413</v>
      </c>
      <c r="J175" s="111">
        <v>1112386473.45</v>
      </c>
      <c r="K175" s="113">
        <v>43670</v>
      </c>
      <c r="L175" s="111">
        <v>68432</v>
      </c>
      <c r="M175" s="111" t="s">
        <v>2451</v>
      </c>
      <c r="N175" s="419"/>
    </row>
    <row r="176" spans="1:14">
      <c r="A176" s="111" t="s">
        <v>2009</v>
      </c>
      <c r="B176" s="111" t="s">
        <v>377</v>
      </c>
      <c r="C176" s="111">
        <v>36.549999999999997</v>
      </c>
      <c r="D176" s="111">
        <v>36.549999999999997</v>
      </c>
      <c r="E176" s="111">
        <v>34.15</v>
      </c>
      <c r="F176" s="111">
        <v>34.799999999999997</v>
      </c>
      <c r="G176" s="111">
        <v>34.5</v>
      </c>
      <c r="H176" s="111">
        <v>35.950000000000003</v>
      </c>
      <c r="I176" s="111">
        <v>7209</v>
      </c>
      <c r="J176" s="111">
        <v>253278.25</v>
      </c>
      <c r="K176" s="113">
        <v>43670</v>
      </c>
      <c r="L176" s="111">
        <v>154</v>
      </c>
      <c r="M176" s="111" t="s">
        <v>2010</v>
      </c>
      <c r="N176" s="419"/>
    </row>
    <row r="177" spans="1:14">
      <c r="A177" s="111" t="s">
        <v>43</v>
      </c>
      <c r="B177" s="111" t="s">
        <v>377</v>
      </c>
      <c r="C177" s="111">
        <v>112.6</v>
      </c>
      <c r="D177" s="111">
        <v>113.75</v>
      </c>
      <c r="E177" s="111">
        <v>109.2</v>
      </c>
      <c r="F177" s="111">
        <v>110.2</v>
      </c>
      <c r="G177" s="111">
        <v>109.5</v>
      </c>
      <c r="H177" s="111">
        <v>112.5</v>
      </c>
      <c r="I177" s="111">
        <v>20247743</v>
      </c>
      <c r="J177" s="111">
        <v>2261608188.4499998</v>
      </c>
      <c r="K177" s="113">
        <v>43670</v>
      </c>
      <c r="L177" s="111">
        <v>71682</v>
      </c>
      <c r="M177" s="111" t="s">
        <v>525</v>
      </c>
      <c r="N177" s="419"/>
    </row>
    <row r="178" spans="1:14">
      <c r="A178" s="111" t="s">
        <v>526</v>
      </c>
      <c r="B178" s="111" t="s">
        <v>377</v>
      </c>
      <c r="C178" s="111">
        <v>2973</v>
      </c>
      <c r="D178" s="111">
        <v>2984</v>
      </c>
      <c r="E178" s="111">
        <v>2947.05</v>
      </c>
      <c r="F178" s="111">
        <v>2954.03</v>
      </c>
      <c r="G178" s="111">
        <v>2952</v>
      </c>
      <c r="H178" s="111">
        <v>2968.92</v>
      </c>
      <c r="I178" s="111">
        <v>4938</v>
      </c>
      <c r="J178" s="111">
        <v>14603147.9</v>
      </c>
      <c r="K178" s="113">
        <v>43670</v>
      </c>
      <c r="L178" s="111">
        <v>868</v>
      </c>
      <c r="M178" s="111" t="s">
        <v>527</v>
      </c>
      <c r="N178" s="419"/>
    </row>
    <row r="179" spans="1:14">
      <c r="A179" s="111" t="s">
        <v>44</v>
      </c>
      <c r="B179" s="111" t="s">
        <v>377</v>
      </c>
      <c r="C179" s="111">
        <v>78.599999999999994</v>
      </c>
      <c r="D179" s="111">
        <v>78.95</v>
      </c>
      <c r="E179" s="111">
        <v>76</v>
      </c>
      <c r="F179" s="111">
        <v>76.5</v>
      </c>
      <c r="G179" s="111">
        <v>76.05</v>
      </c>
      <c r="H179" s="111">
        <v>78.650000000000006</v>
      </c>
      <c r="I179" s="111">
        <v>8391943</v>
      </c>
      <c r="J179" s="111">
        <v>649968861.14999998</v>
      </c>
      <c r="K179" s="113">
        <v>43670</v>
      </c>
      <c r="L179" s="111">
        <v>23902</v>
      </c>
      <c r="M179" s="111" t="s">
        <v>528</v>
      </c>
      <c r="N179" s="419"/>
    </row>
    <row r="180" spans="1:14">
      <c r="A180" s="111" t="s">
        <v>529</v>
      </c>
      <c r="B180" s="111" t="s">
        <v>377</v>
      </c>
      <c r="C180" s="111">
        <v>65.25</v>
      </c>
      <c r="D180" s="111">
        <v>67</v>
      </c>
      <c r="E180" s="111">
        <v>65.25</v>
      </c>
      <c r="F180" s="111">
        <v>65.55</v>
      </c>
      <c r="G180" s="111">
        <v>65.75</v>
      </c>
      <c r="H180" s="111">
        <v>66.3</v>
      </c>
      <c r="I180" s="111">
        <v>1548</v>
      </c>
      <c r="J180" s="111">
        <v>102022.5</v>
      </c>
      <c r="K180" s="113">
        <v>43670</v>
      </c>
      <c r="L180" s="111">
        <v>13</v>
      </c>
      <c r="M180" s="111" t="s">
        <v>530</v>
      </c>
      <c r="N180" s="419"/>
    </row>
    <row r="181" spans="1:14">
      <c r="A181" s="111" t="s">
        <v>2537</v>
      </c>
      <c r="B181" s="111" t="s">
        <v>377</v>
      </c>
      <c r="C181" s="111">
        <v>3.35</v>
      </c>
      <c r="D181" s="111">
        <v>3.35</v>
      </c>
      <c r="E181" s="111">
        <v>3.1</v>
      </c>
      <c r="F181" s="111">
        <v>3.3</v>
      </c>
      <c r="G181" s="111">
        <v>3.3</v>
      </c>
      <c r="H181" s="111">
        <v>3.15</v>
      </c>
      <c r="I181" s="111">
        <v>7247</v>
      </c>
      <c r="J181" s="111">
        <v>23299.45</v>
      </c>
      <c r="K181" s="113">
        <v>43670</v>
      </c>
      <c r="L181" s="111">
        <v>31</v>
      </c>
      <c r="M181" s="111" t="s">
        <v>2538</v>
      </c>
      <c r="N181" s="419"/>
    </row>
    <row r="182" spans="1:14">
      <c r="A182" s="111" t="s">
        <v>531</v>
      </c>
      <c r="B182" s="111" t="s">
        <v>377</v>
      </c>
      <c r="C182" s="111">
        <v>1080.25</v>
      </c>
      <c r="D182" s="111">
        <v>1088.95</v>
      </c>
      <c r="E182" s="111">
        <v>1050</v>
      </c>
      <c r="F182" s="111">
        <v>1055.6500000000001</v>
      </c>
      <c r="G182" s="111">
        <v>1053</v>
      </c>
      <c r="H182" s="111">
        <v>1083.8499999999999</v>
      </c>
      <c r="I182" s="111">
        <v>4726</v>
      </c>
      <c r="J182" s="111">
        <v>5000916.3</v>
      </c>
      <c r="K182" s="113">
        <v>43670</v>
      </c>
      <c r="L182" s="111">
        <v>701</v>
      </c>
      <c r="M182" s="111" t="s">
        <v>532</v>
      </c>
      <c r="N182" s="419"/>
    </row>
    <row r="183" spans="1:14">
      <c r="A183" s="111" t="s">
        <v>3029</v>
      </c>
      <c r="B183" s="111" t="s">
        <v>377</v>
      </c>
      <c r="C183" s="111">
        <v>130.19999999999999</v>
      </c>
      <c r="D183" s="111">
        <v>138</v>
      </c>
      <c r="E183" s="111">
        <v>130.19999999999999</v>
      </c>
      <c r="F183" s="111">
        <v>136.25</v>
      </c>
      <c r="G183" s="111">
        <v>138</v>
      </c>
      <c r="H183" s="111">
        <v>137</v>
      </c>
      <c r="I183" s="111">
        <v>221</v>
      </c>
      <c r="J183" s="111">
        <v>30012.15</v>
      </c>
      <c r="K183" s="113">
        <v>43670</v>
      </c>
      <c r="L183" s="111">
        <v>20</v>
      </c>
      <c r="M183" s="111" t="s">
        <v>3030</v>
      </c>
      <c r="N183" s="419"/>
    </row>
    <row r="184" spans="1:14">
      <c r="A184" s="111" t="s">
        <v>45</v>
      </c>
      <c r="B184" s="111" t="s">
        <v>377</v>
      </c>
      <c r="C184" s="111">
        <v>1285</v>
      </c>
      <c r="D184" s="111">
        <v>1317.1</v>
      </c>
      <c r="E184" s="111">
        <v>1275.2</v>
      </c>
      <c r="F184" s="111">
        <v>1306.5</v>
      </c>
      <c r="G184" s="111">
        <v>1307</v>
      </c>
      <c r="H184" s="111">
        <v>1282.3499999999999</v>
      </c>
      <c r="I184" s="111">
        <v>689125</v>
      </c>
      <c r="J184" s="111">
        <v>893871443.10000002</v>
      </c>
      <c r="K184" s="113">
        <v>43670</v>
      </c>
      <c r="L184" s="111">
        <v>19972</v>
      </c>
      <c r="M184" s="111" t="s">
        <v>533</v>
      </c>
      <c r="N184" s="419"/>
    </row>
    <row r="185" spans="1:14">
      <c r="A185" s="111" t="s">
        <v>534</v>
      </c>
      <c r="B185" s="111" t="s">
        <v>377</v>
      </c>
      <c r="C185" s="111">
        <v>3239</v>
      </c>
      <c r="D185" s="111">
        <v>3239</v>
      </c>
      <c r="E185" s="111">
        <v>3141.3</v>
      </c>
      <c r="F185" s="111">
        <v>3162.25</v>
      </c>
      <c r="G185" s="111">
        <v>3150.05</v>
      </c>
      <c r="H185" s="111">
        <v>3248.9</v>
      </c>
      <c r="I185" s="111">
        <v>5600</v>
      </c>
      <c r="J185" s="111">
        <v>17731600.600000001</v>
      </c>
      <c r="K185" s="113">
        <v>43670</v>
      </c>
      <c r="L185" s="111">
        <v>2201</v>
      </c>
      <c r="M185" s="111" t="s">
        <v>535</v>
      </c>
      <c r="N185" s="419"/>
    </row>
    <row r="186" spans="1:14">
      <c r="A186" s="111" t="s">
        <v>536</v>
      </c>
      <c r="B186" s="111" t="s">
        <v>377</v>
      </c>
      <c r="C186" s="111">
        <v>946.05</v>
      </c>
      <c r="D186" s="111">
        <v>946.3</v>
      </c>
      <c r="E186" s="111">
        <v>926</v>
      </c>
      <c r="F186" s="111">
        <v>935.7</v>
      </c>
      <c r="G186" s="111">
        <v>945</v>
      </c>
      <c r="H186" s="111">
        <v>938.7</v>
      </c>
      <c r="I186" s="111">
        <v>2250</v>
      </c>
      <c r="J186" s="111">
        <v>2096073.95</v>
      </c>
      <c r="K186" s="113">
        <v>43670</v>
      </c>
      <c r="L186" s="111">
        <v>304</v>
      </c>
      <c r="M186" s="111" t="s">
        <v>537</v>
      </c>
      <c r="N186" s="419"/>
    </row>
    <row r="187" spans="1:14">
      <c r="A187" s="111" t="s">
        <v>538</v>
      </c>
      <c r="B187" s="111" t="s">
        <v>377</v>
      </c>
      <c r="C187" s="111">
        <v>890</v>
      </c>
      <c r="D187" s="111">
        <v>895.85</v>
      </c>
      <c r="E187" s="111">
        <v>865</v>
      </c>
      <c r="F187" s="111">
        <v>885.7</v>
      </c>
      <c r="G187" s="111">
        <v>887.8</v>
      </c>
      <c r="H187" s="111">
        <v>888.9</v>
      </c>
      <c r="I187" s="111">
        <v>43584</v>
      </c>
      <c r="J187" s="111">
        <v>38260594.799999997</v>
      </c>
      <c r="K187" s="113">
        <v>43670</v>
      </c>
      <c r="L187" s="111">
        <v>3269</v>
      </c>
      <c r="M187" s="111" t="s">
        <v>539</v>
      </c>
      <c r="N187" s="419"/>
    </row>
    <row r="188" spans="1:14">
      <c r="A188" s="111" t="s">
        <v>3001</v>
      </c>
      <c r="B188" s="111" t="s">
        <v>377</v>
      </c>
      <c r="C188" s="111">
        <v>3.45</v>
      </c>
      <c r="D188" s="111">
        <v>3.5</v>
      </c>
      <c r="E188" s="111">
        <v>3.25</v>
      </c>
      <c r="F188" s="111">
        <v>3.35</v>
      </c>
      <c r="G188" s="111">
        <v>3.3</v>
      </c>
      <c r="H188" s="111">
        <v>3.4</v>
      </c>
      <c r="I188" s="111">
        <v>390394</v>
      </c>
      <c r="J188" s="111">
        <v>1292320.7</v>
      </c>
      <c r="K188" s="113">
        <v>43670</v>
      </c>
      <c r="L188" s="111">
        <v>269</v>
      </c>
      <c r="M188" s="111" t="s">
        <v>2506</v>
      </c>
      <c r="N188" s="419"/>
    </row>
    <row r="189" spans="1:14">
      <c r="A189" s="111" t="s">
        <v>2448</v>
      </c>
      <c r="B189" s="111" t="s">
        <v>377</v>
      </c>
      <c r="C189" s="111">
        <v>301</v>
      </c>
      <c r="D189" s="111">
        <v>303</v>
      </c>
      <c r="E189" s="111">
        <v>297.10000000000002</v>
      </c>
      <c r="F189" s="111">
        <v>298.35000000000002</v>
      </c>
      <c r="G189" s="111">
        <v>298</v>
      </c>
      <c r="H189" s="111">
        <v>301.85000000000002</v>
      </c>
      <c r="I189" s="111">
        <v>14508</v>
      </c>
      <c r="J189" s="111">
        <v>4340139.3</v>
      </c>
      <c r="K189" s="113">
        <v>43670</v>
      </c>
      <c r="L189" s="111">
        <v>752</v>
      </c>
      <c r="M189" s="111" t="s">
        <v>2449</v>
      </c>
      <c r="N189" s="419"/>
    </row>
    <row r="190" spans="1:14" hidden="1">
      <c r="A190" s="111" t="s">
        <v>3382</v>
      </c>
      <c r="B190" s="111" t="s">
        <v>377</v>
      </c>
      <c r="C190" s="111">
        <v>14.7</v>
      </c>
      <c r="D190" s="111">
        <v>14.7</v>
      </c>
      <c r="E190" s="111">
        <v>14.6</v>
      </c>
      <c r="F190" s="111">
        <v>14.6</v>
      </c>
      <c r="G190" s="111">
        <v>14.6</v>
      </c>
      <c r="H190" s="111">
        <v>13.85</v>
      </c>
      <c r="I190" s="111">
        <v>17</v>
      </c>
      <c r="J190" s="111">
        <v>248.3</v>
      </c>
      <c r="K190" s="113">
        <v>43670</v>
      </c>
      <c r="L190" s="111">
        <v>4</v>
      </c>
      <c r="M190" s="111" t="s">
        <v>3383</v>
      </c>
      <c r="N190" s="419"/>
    </row>
    <row r="191" spans="1:14">
      <c r="A191" s="111" t="s">
        <v>3060</v>
      </c>
      <c r="B191" s="111" t="s">
        <v>377</v>
      </c>
      <c r="C191" s="111">
        <v>16.899999999999999</v>
      </c>
      <c r="D191" s="111">
        <v>16.899999999999999</v>
      </c>
      <c r="E191" s="111">
        <v>14.9</v>
      </c>
      <c r="F191" s="111">
        <v>15.05</v>
      </c>
      <c r="G191" s="111">
        <v>15.05</v>
      </c>
      <c r="H191" s="111">
        <v>15.35</v>
      </c>
      <c r="I191" s="111">
        <v>2654</v>
      </c>
      <c r="J191" s="111">
        <v>39929</v>
      </c>
      <c r="K191" s="113">
        <v>43670</v>
      </c>
      <c r="L191" s="111">
        <v>28</v>
      </c>
      <c r="M191" s="111" t="s">
        <v>3061</v>
      </c>
      <c r="N191" s="419"/>
    </row>
    <row r="192" spans="1:14">
      <c r="A192" s="111" t="s">
        <v>187</v>
      </c>
      <c r="B192" s="111" t="s">
        <v>377</v>
      </c>
      <c r="C192" s="111">
        <v>99.15</v>
      </c>
      <c r="D192" s="111">
        <v>100.2</v>
      </c>
      <c r="E192" s="111">
        <v>95.85</v>
      </c>
      <c r="F192" s="111">
        <v>97.6</v>
      </c>
      <c r="G192" s="111">
        <v>97.5</v>
      </c>
      <c r="H192" s="111">
        <v>98.85</v>
      </c>
      <c r="I192" s="111">
        <v>8287123</v>
      </c>
      <c r="J192" s="111">
        <v>808312590.35000002</v>
      </c>
      <c r="K192" s="113">
        <v>43670</v>
      </c>
      <c r="L192" s="111">
        <v>24410</v>
      </c>
      <c r="M192" s="111" t="s">
        <v>1968</v>
      </c>
      <c r="N192" s="419"/>
    </row>
    <row r="193" spans="1:14">
      <c r="A193" s="111" t="s">
        <v>236</v>
      </c>
      <c r="B193" s="111" t="s">
        <v>377</v>
      </c>
      <c r="C193" s="111">
        <v>909</v>
      </c>
      <c r="D193" s="111">
        <v>924.9</v>
      </c>
      <c r="E193" s="111">
        <v>891.3</v>
      </c>
      <c r="F193" s="111">
        <v>897.9</v>
      </c>
      <c r="G193" s="111">
        <v>895.5</v>
      </c>
      <c r="H193" s="111">
        <v>890.1</v>
      </c>
      <c r="I193" s="111">
        <v>1201432</v>
      </c>
      <c r="J193" s="111">
        <v>1091368287</v>
      </c>
      <c r="K193" s="113">
        <v>43670</v>
      </c>
      <c r="L193" s="111">
        <v>39369</v>
      </c>
      <c r="M193" s="111" t="s">
        <v>540</v>
      </c>
      <c r="N193" s="419"/>
    </row>
    <row r="194" spans="1:14">
      <c r="A194" s="111" t="s">
        <v>541</v>
      </c>
      <c r="B194" s="111" t="s">
        <v>377</v>
      </c>
      <c r="C194" s="111">
        <v>62.8</v>
      </c>
      <c r="D194" s="111">
        <v>64</v>
      </c>
      <c r="E194" s="111">
        <v>62.1</v>
      </c>
      <c r="F194" s="111">
        <v>62.8</v>
      </c>
      <c r="G194" s="111">
        <v>62.65</v>
      </c>
      <c r="H194" s="111">
        <v>63.95</v>
      </c>
      <c r="I194" s="111">
        <v>222334</v>
      </c>
      <c r="J194" s="111">
        <v>13967999.4</v>
      </c>
      <c r="K194" s="113">
        <v>43670</v>
      </c>
      <c r="L194" s="111">
        <v>2154</v>
      </c>
      <c r="M194" s="111" t="s">
        <v>542</v>
      </c>
      <c r="N194" s="419"/>
    </row>
    <row r="195" spans="1:14">
      <c r="A195" s="111" t="s">
        <v>543</v>
      </c>
      <c r="B195" s="111" t="s">
        <v>377</v>
      </c>
      <c r="C195" s="111">
        <v>314</v>
      </c>
      <c r="D195" s="111">
        <v>324.89999999999998</v>
      </c>
      <c r="E195" s="111">
        <v>312.8</v>
      </c>
      <c r="F195" s="111">
        <v>322.5</v>
      </c>
      <c r="G195" s="111">
        <v>322</v>
      </c>
      <c r="H195" s="111">
        <v>314.55</v>
      </c>
      <c r="I195" s="111">
        <v>1642379</v>
      </c>
      <c r="J195" s="111">
        <v>522630167.60000002</v>
      </c>
      <c r="K195" s="113">
        <v>43670</v>
      </c>
      <c r="L195" s="111">
        <v>20360</v>
      </c>
      <c r="M195" s="111" t="s">
        <v>2759</v>
      </c>
      <c r="N195" s="419"/>
    </row>
    <row r="196" spans="1:14">
      <c r="A196" s="111" t="s">
        <v>544</v>
      </c>
      <c r="B196" s="111" t="s">
        <v>377</v>
      </c>
      <c r="C196" s="111">
        <v>278.5</v>
      </c>
      <c r="D196" s="111">
        <v>282.89999999999998</v>
      </c>
      <c r="E196" s="111">
        <v>268.14999999999998</v>
      </c>
      <c r="F196" s="111">
        <v>269.89999999999998</v>
      </c>
      <c r="G196" s="111">
        <v>270</v>
      </c>
      <c r="H196" s="111">
        <v>270.10000000000002</v>
      </c>
      <c r="I196" s="111">
        <v>175273</v>
      </c>
      <c r="J196" s="111">
        <v>47986119.350000001</v>
      </c>
      <c r="K196" s="113">
        <v>43670</v>
      </c>
      <c r="L196" s="111">
        <v>4388</v>
      </c>
      <c r="M196" s="111" t="s">
        <v>545</v>
      </c>
      <c r="N196" s="419"/>
    </row>
    <row r="197" spans="1:14">
      <c r="A197" s="111" t="s">
        <v>546</v>
      </c>
      <c r="B197" s="111" t="s">
        <v>377</v>
      </c>
      <c r="C197" s="111">
        <v>235</v>
      </c>
      <c r="D197" s="111">
        <v>240</v>
      </c>
      <c r="E197" s="111">
        <v>221.2</v>
      </c>
      <c r="F197" s="111">
        <v>223.2</v>
      </c>
      <c r="G197" s="111">
        <v>221.5</v>
      </c>
      <c r="H197" s="111">
        <v>225.05</v>
      </c>
      <c r="I197" s="111">
        <v>2140814</v>
      </c>
      <c r="J197" s="111">
        <v>493426416.14999998</v>
      </c>
      <c r="K197" s="113">
        <v>43670</v>
      </c>
      <c r="L197" s="111">
        <v>31956</v>
      </c>
      <c r="M197" s="111" t="s">
        <v>547</v>
      </c>
      <c r="N197" s="419"/>
    </row>
    <row r="198" spans="1:14">
      <c r="A198" s="111" t="s">
        <v>3062</v>
      </c>
      <c r="B198" s="111" t="s">
        <v>3045</v>
      </c>
      <c r="C198" s="111">
        <v>1.25</v>
      </c>
      <c r="D198" s="111">
        <v>1.3</v>
      </c>
      <c r="E198" s="111">
        <v>1.25</v>
      </c>
      <c r="F198" s="111">
        <v>1.25</v>
      </c>
      <c r="G198" s="111">
        <v>1.25</v>
      </c>
      <c r="H198" s="111">
        <v>1.3</v>
      </c>
      <c r="I198" s="111">
        <v>10720</v>
      </c>
      <c r="J198" s="111">
        <v>13400.25</v>
      </c>
      <c r="K198" s="113">
        <v>43670</v>
      </c>
      <c r="L198" s="111">
        <v>16</v>
      </c>
      <c r="M198" s="111" t="s">
        <v>3063</v>
      </c>
      <c r="N198" s="419"/>
    </row>
    <row r="199" spans="1:14" hidden="1">
      <c r="A199" s="111" t="s">
        <v>548</v>
      </c>
      <c r="B199" s="111" t="s">
        <v>377</v>
      </c>
      <c r="C199" s="111">
        <v>46.85</v>
      </c>
      <c r="D199" s="111">
        <v>46.85</v>
      </c>
      <c r="E199" s="111">
        <v>43.95</v>
      </c>
      <c r="F199" s="111">
        <v>44.8</v>
      </c>
      <c r="G199" s="111">
        <v>44.8</v>
      </c>
      <c r="H199" s="111">
        <v>45.75</v>
      </c>
      <c r="I199" s="111">
        <v>39620</v>
      </c>
      <c r="J199" s="111">
        <v>1776822.85</v>
      </c>
      <c r="K199" s="113">
        <v>43670</v>
      </c>
      <c r="L199" s="111">
        <v>623</v>
      </c>
      <c r="M199" s="111" t="s">
        <v>549</v>
      </c>
      <c r="N199" s="419"/>
    </row>
    <row r="200" spans="1:14">
      <c r="A200" s="111" t="s">
        <v>550</v>
      </c>
      <c r="B200" s="111" t="s">
        <v>377</v>
      </c>
      <c r="C200" s="111">
        <v>114.25</v>
      </c>
      <c r="D200" s="111">
        <v>119.95</v>
      </c>
      <c r="E200" s="111">
        <v>112.1</v>
      </c>
      <c r="F200" s="111">
        <v>113.25</v>
      </c>
      <c r="G200" s="111">
        <v>113.5</v>
      </c>
      <c r="H200" s="111">
        <v>116.1</v>
      </c>
      <c r="I200" s="111">
        <v>19932</v>
      </c>
      <c r="J200" s="111">
        <v>2308476.9500000002</v>
      </c>
      <c r="K200" s="113">
        <v>43670</v>
      </c>
      <c r="L200" s="111">
        <v>271</v>
      </c>
      <c r="M200" s="111" t="s">
        <v>1878</v>
      </c>
      <c r="N200" s="419"/>
    </row>
    <row r="201" spans="1:14">
      <c r="A201" s="111" t="s">
        <v>2032</v>
      </c>
      <c r="B201" s="111" t="s">
        <v>377</v>
      </c>
      <c r="C201" s="111">
        <v>22</v>
      </c>
      <c r="D201" s="111">
        <v>22</v>
      </c>
      <c r="E201" s="111">
        <v>20.75</v>
      </c>
      <c r="F201" s="111">
        <v>20.8</v>
      </c>
      <c r="G201" s="111">
        <v>20.8</v>
      </c>
      <c r="H201" s="111">
        <v>21.15</v>
      </c>
      <c r="I201" s="111">
        <v>6380</v>
      </c>
      <c r="J201" s="111">
        <v>134847.9</v>
      </c>
      <c r="K201" s="113">
        <v>43670</v>
      </c>
      <c r="L201" s="111">
        <v>41</v>
      </c>
      <c r="M201" s="111" t="s">
        <v>2033</v>
      </c>
      <c r="N201" s="419"/>
    </row>
    <row r="202" spans="1:14">
      <c r="A202" s="111" t="s">
        <v>3246</v>
      </c>
      <c r="B202" s="111" t="s">
        <v>377</v>
      </c>
      <c r="C202" s="111">
        <v>22.15</v>
      </c>
      <c r="D202" s="111">
        <v>22.9</v>
      </c>
      <c r="E202" s="111">
        <v>22.15</v>
      </c>
      <c r="F202" s="111">
        <v>22.9</v>
      </c>
      <c r="G202" s="111">
        <v>22.9</v>
      </c>
      <c r="H202" s="111">
        <v>22.3</v>
      </c>
      <c r="I202" s="111">
        <v>90</v>
      </c>
      <c r="J202" s="111">
        <v>2024.7</v>
      </c>
      <c r="K202" s="113">
        <v>43670</v>
      </c>
      <c r="L202" s="111">
        <v>6</v>
      </c>
      <c r="M202" s="111" t="s">
        <v>3247</v>
      </c>
      <c r="N202" s="419"/>
    </row>
    <row r="203" spans="1:14">
      <c r="A203" s="111" t="s">
        <v>2301</v>
      </c>
      <c r="B203" s="111" t="s">
        <v>377</v>
      </c>
      <c r="C203" s="111">
        <v>1.6</v>
      </c>
      <c r="D203" s="111">
        <v>1.65</v>
      </c>
      <c r="E203" s="111">
        <v>1.55</v>
      </c>
      <c r="F203" s="111">
        <v>1.55</v>
      </c>
      <c r="G203" s="111">
        <v>1.6</v>
      </c>
      <c r="H203" s="111">
        <v>1.6</v>
      </c>
      <c r="I203" s="111">
        <v>154293</v>
      </c>
      <c r="J203" s="111">
        <v>242609.8</v>
      </c>
      <c r="K203" s="113">
        <v>43670</v>
      </c>
      <c r="L203" s="111">
        <v>67</v>
      </c>
      <c r="M203" s="111" t="s">
        <v>2302</v>
      </c>
      <c r="N203" s="419"/>
    </row>
    <row r="204" spans="1:14">
      <c r="A204" s="111" t="s">
        <v>46</v>
      </c>
      <c r="B204" s="111" t="s">
        <v>377</v>
      </c>
      <c r="C204" s="111">
        <v>433</v>
      </c>
      <c r="D204" s="111">
        <v>435.95</v>
      </c>
      <c r="E204" s="111">
        <v>421.4</v>
      </c>
      <c r="F204" s="111">
        <v>431.55</v>
      </c>
      <c r="G204" s="111">
        <v>429</v>
      </c>
      <c r="H204" s="111">
        <v>432.85</v>
      </c>
      <c r="I204" s="111">
        <v>1937300</v>
      </c>
      <c r="J204" s="111">
        <v>829691121.04999995</v>
      </c>
      <c r="K204" s="113">
        <v>43670</v>
      </c>
      <c r="L204" s="111">
        <v>31028</v>
      </c>
      <c r="M204" s="111" t="s">
        <v>551</v>
      </c>
      <c r="N204" s="419"/>
    </row>
    <row r="205" spans="1:14">
      <c r="A205" s="111" t="s">
        <v>552</v>
      </c>
      <c r="B205" s="111" t="s">
        <v>377</v>
      </c>
      <c r="C205" s="111">
        <v>81.599999999999994</v>
      </c>
      <c r="D205" s="111">
        <v>83.6</v>
      </c>
      <c r="E205" s="111">
        <v>80</v>
      </c>
      <c r="F205" s="111">
        <v>80.5</v>
      </c>
      <c r="G205" s="111">
        <v>80</v>
      </c>
      <c r="H205" s="111">
        <v>82.15</v>
      </c>
      <c r="I205" s="111">
        <v>4774</v>
      </c>
      <c r="J205" s="111">
        <v>387825.5</v>
      </c>
      <c r="K205" s="113">
        <v>43670</v>
      </c>
      <c r="L205" s="111">
        <v>175</v>
      </c>
      <c r="M205" s="111" t="s">
        <v>553</v>
      </c>
      <c r="N205" s="419"/>
    </row>
    <row r="206" spans="1:14">
      <c r="A206" s="111" t="s">
        <v>554</v>
      </c>
      <c r="B206" s="111" t="s">
        <v>377</v>
      </c>
      <c r="C206" s="111">
        <v>4150</v>
      </c>
      <c r="D206" s="111">
        <v>4150</v>
      </c>
      <c r="E206" s="111">
        <v>4021</v>
      </c>
      <c r="F206" s="111">
        <v>4038.95</v>
      </c>
      <c r="G206" s="111">
        <v>4025</v>
      </c>
      <c r="H206" s="111">
        <v>4170.3</v>
      </c>
      <c r="I206" s="111">
        <v>668</v>
      </c>
      <c r="J206" s="111">
        <v>2723379.2000000002</v>
      </c>
      <c r="K206" s="113">
        <v>43670</v>
      </c>
      <c r="L206" s="111">
        <v>256</v>
      </c>
      <c r="M206" s="111" t="s">
        <v>555</v>
      </c>
      <c r="N206" s="419"/>
    </row>
    <row r="207" spans="1:14">
      <c r="A207" s="111" t="s">
        <v>1957</v>
      </c>
      <c r="B207" s="111" t="s">
        <v>377</v>
      </c>
      <c r="C207" s="111">
        <v>33.549999999999997</v>
      </c>
      <c r="D207" s="111">
        <v>34.6</v>
      </c>
      <c r="E207" s="111">
        <v>33.049999999999997</v>
      </c>
      <c r="F207" s="111">
        <v>34.25</v>
      </c>
      <c r="G207" s="111">
        <v>34.299999999999997</v>
      </c>
      <c r="H207" s="111">
        <v>33.950000000000003</v>
      </c>
      <c r="I207" s="111">
        <v>2801</v>
      </c>
      <c r="J207" s="111">
        <v>95222.35</v>
      </c>
      <c r="K207" s="113">
        <v>43670</v>
      </c>
      <c r="L207" s="111">
        <v>70</v>
      </c>
      <c r="M207" s="111" t="s">
        <v>1958</v>
      </c>
      <c r="N207" s="419"/>
    </row>
    <row r="208" spans="1:14" hidden="1">
      <c r="A208" s="111" t="s">
        <v>47</v>
      </c>
      <c r="B208" s="111" t="s">
        <v>377</v>
      </c>
      <c r="C208" s="111">
        <v>344</v>
      </c>
      <c r="D208" s="111">
        <v>344.75</v>
      </c>
      <c r="E208" s="111">
        <v>335.75</v>
      </c>
      <c r="F208" s="111">
        <v>338.9</v>
      </c>
      <c r="G208" s="111">
        <v>339.1</v>
      </c>
      <c r="H208" s="111">
        <v>343.6</v>
      </c>
      <c r="I208" s="111">
        <v>4751577</v>
      </c>
      <c r="J208" s="111">
        <v>1607971420.5999999</v>
      </c>
      <c r="K208" s="113">
        <v>43670</v>
      </c>
      <c r="L208" s="111">
        <v>55153</v>
      </c>
      <c r="M208" s="111" t="s">
        <v>556</v>
      </c>
      <c r="N208" s="419"/>
    </row>
    <row r="209" spans="1:14">
      <c r="A209" s="111" t="s">
        <v>48</v>
      </c>
      <c r="B209" s="111" t="s">
        <v>377</v>
      </c>
      <c r="C209" s="111">
        <v>64.05</v>
      </c>
      <c r="D209" s="111">
        <v>64.2</v>
      </c>
      <c r="E209" s="111">
        <v>61.5</v>
      </c>
      <c r="F209" s="111">
        <v>61.9</v>
      </c>
      <c r="G209" s="111">
        <v>62.05</v>
      </c>
      <c r="H209" s="111">
        <v>63.9</v>
      </c>
      <c r="I209" s="111">
        <v>10133569</v>
      </c>
      <c r="J209" s="111">
        <v>631099985.35000002</v>
      </c>
      <c r="K209" s="113">
        <v>43670</v>
      </c>
      <c r="L209" s="111">
        <v>33722</v>
      </c>
      <c r="M209" s="111" t="s">
        <v>557</v>
      </c>
      <c r="N209" s="419"/>
    </row>
    <row r="210" spans="1:14">
      <c r="A210" s="111" t="s">
        <v>2760</v>
      </c>
      <c r="B210" s="111" t="s">
        <v>377</v>
      </c>
      <c r="C210" s="111">
        <v>26.9</v>
      </c>
      <c r="D210" s="111">
        <v>28.35</v>
      </c>
      <c r="E210" s="111">
        <v>26.9</v>
      </c>
      <c r="F210" s="111">
        <v>28.3</v>
      </c>
      <c r="G210" s="111">
        <v>28.3</v>
      </c>
      <c r="H210" s="111">
        <v>28.1</v>
      </c>
      <c r="I210" s="111">
        <v>262</v>
      </c>
      <c r="J210" s="111">
        <v>7100.3</v>
      </c>
      <c r="K210" s="113">
        <v>43670</v>
      </c>
      <c r="L210" s="111">
        <v>8</v>
      </c>
      <c r="M210" s="111" t="s">
        <v>2761</v>
      </c>
      <c r="N210" s="419"/>
    </row>
    <row r="211" spans="1:14">
      <c r="A211" s="111" t="s">
        <v>3184</v>
      </c>
      <c r="B211" s="111" t="s">
        <v>3045</v>
      </c>
      <c r="C211" s="111">
        <v>273.10000000000002</v>
      </c>
      <c r="D211" s="111">
        <v>290</v>
      </c>
      <c r="E211" s="111">
        <v>273.10000000000002</v>
      </c>
      <c r="F211" s="111">
        <v>285.10000000000002</v>
      </c>
      <c r="G211" s="111">
        <v>278.60000000000002</v>
      </c>
      <c r="H211" s="111">
        <v>287.10000000000002</v>
      </c>
      <c r="I211" s="111">
        <v>536</v>
      </c>
      <c r="J211" s="111">
        <v>150182.75</v>
      </c>
      <c r="K211" s="113">
        <v>43670</v>
      </c>
      <c r="L211" s="111">
        <v>12</v>
      </c>
      <c r="M211" s="111" t="s">
        <v>3185</v>
      </c>
      <c r="N211" s="419"/>
    </row>
    <row r="212" spans="1:14">
      <c r="A212" s="111" t="s">
        <v>2539</v>
      </c>
      <c r="B212" s="111" t="s">
        <v>377</v>
      </c>
      <c r="C212" s="111">
        <v>2.35</v>
      </c>
      <c r="D212" s="111">
        <v>2.4500000000000002</v>
      </c>
      <c r="E212" s="111">
        <v>2.35</v>
      </c>
      <c r="F212" s="111">
        <v>2.35</v>
      </c>
      <c r="G212" s="111">
        <v>2.35</v>
      </c>
      <c r="H212" s="111">
        <v>2.4500000000000002</v>
      </c>
      <c r="I212" s="111">
        <v>70077</v>
      </c>
      <c r="J212" s="111">
        <v>164715.29999999999</v>
      </c>
      <c r="K212" s="113">
        <v>43670</v>
      </c>
      <c r="L212" s="111">
        <v>89</v>
      </c>
      <c r="M212" s="111" t="s">
        <v>2540</v>
      </c>
      <c r="N212" s="419"/>
    </row>
    <row r="213" spans="1:14">
      <c r="A213" s="111" t="s">
        <v>559</v>
      </c>
      <c r="B213" s="111" t="s">
        <v>377</v>
      </c>
      <c r="C213" s="111">
        <v>11.35</v>
      </c>
      <c r="D213" s="111">
        <v>11.5</v>
      </c>
      <c r="E213" s="111">
        <v>11.05</v>
      </c>
      <c r="F213" s="111">
        <v>11.5</v>
      </c>
      <c r="G213" s="111">
        <v>11.45</v>
      </c>
      <c r="H213" s="111">
        <v>11.4</v>
      </c>
      <c r="I213" s="111">
        <v>12388</v>
      </c>
      <c r="J213" s="111">
        <v>140214.65</v>
      </c>
      <c r="K213" s="113">
        <v>43670</v>
      </c>
      <c r="L213" s="111">
        <v>98</v>
      </c>
      <c r="M213" s="111" t="s">
        <v>560</v>
      </c>
      <c r="N213" s="419"/>
    </row>
    <row r="214" spans="1:14">
      <c r="A214" s="111" t="s">
        <v>49</v>
      </c>
      <c r="B214" s="111" t="s">
        <v>377</v>
      </c>
      <c r="C214" s="111">
        <v>243.2</v>
      </c>
      <c r="D214" s="111">
        <v>243.2</v>
      </c>
      <c r="E214" s="111">
        <v>235.1</v>
      </c>
      <c r="F214" s="111">
        <v>238.2</v>
      </c>
      <c r="G214" s="111">
        <v>238.25</v>
      </c>
      <c r="H214" s="111">
        <v>241.95</v>
      </c>
      <c r="I214" s="111">
        <v>1769322</v>
      </c>
      <c r="J214" s="111">
        <v>421251206.44999999</v>
      </c>
      <c r="K214" s="113">
        <v>43670</v>
      </c>
      <c r="L214" s="111">
        <v>29103</v>
      </c>
      <c r="M214" s="111" t="s">
        <v>561</v>
      </c>
      <c r="N214" s="419"/>
    </row>
    <row r="215" spans="1:14">
      <c r="A215" s="111" t="s">
        <v>3520</v>
      </c>
      <c r="B215" s="111" t="s">
        <v>3045</v>
      </c>
      <c r="C215" s="111">
        <v>6.3</v>
      </c>
      <c r="D215" s="111">
        <v>6.3</v>
      </c>
      <c r="E215" s="111">
        <v>6.2</v>
      </c>
      <c r="F215" s="111">
        <v>6.2</v>
      </c>
      <c r="G215" s="111">
        <v>6.2</v>
      </c>
      <c r="H215" s="111">
        <v>6.5</v>
      </c>
      <c r="I215" s="111">
        <v>3</v>
      </c>
      <c r="J215" s="111">
        <v>18.8</v>
      </c>
      <c r="K215" s="113">
        <v>43670</v>
      </c>
      <c r="L215" s="111">
        <v>2</v>
      </c>
      <c r="M215" s="111" t="s">
        <v>3521</v>
      </c>
      <c r="N215" s="419"/>
    </row>
    <row r="216" spans="1:14">
      <c r="A216" s="111" t="s">
        <v>2541</v>
      </c>
      <c r="B216" s="111" t="s">
        <v>377</v>
      </c>
      <c r="C216" s="111">
        <v>79.400000000000006</v>
      </c>
      <c r="D216" s="111">
        <v>80</v>
      </c>
      <c r="E216" s="111">
        <v>73.7</v>
      </c>
      <c r="F216" s="111">
        <v>75.45</v>
      </c>
      <c r="G216" s="111">
        <v>76.3</v>
      </c>
      <c r="H216" s="111">
        <v>79.2</v>
      </c>
      <c r="I216" s="111">
        <v>76397</v>
      </c>
      <c r="J216" s="111">
        <v>5842862.75</v>
      </c>
      <c r="K216" s="113">
        <v>43670</v>
      </c>
      <c r="L216" s="111">
        <v>1471</v>
      </c>
      <c r="M216" s="111" t="s">
        <v>2542</v>
      </c>
      <c r="N216" s="419"/>
    </row>
    <row r="217" spans="1:14">
      <c r="A217" s="111" t="s">
        <v>562</v>
      </c>
      <c r="B217" s="111" t="s">
        <v>377</v>
      </c>
      <c r="C217" s="111">
        <v>605.54999999999995</v>
      </c>
      <c r="D217" s="111">
        <v>619</v>
      </c>
      <c r="E217" s="111">
        <v>583.15</v>
      </c>
      <c r="F217" s="111">
        <v>587.35</v>
      </c>
      <c r="G217" s="111">
        <v>584</v>
      </c>
      <c r="H217" s="111">
        <v>608.85</v>
      </c>
      <c r="I217" s="111">
        <v>30528</v>
      </c>
      <c r="J217" s="111">
        <v>18245581.25</v>
      </c>
      <c r="K217" s="113">
        <v>43670</v>
      </c>
      <c r="L217" s="111">
        <v>2743</v>
      </c>
      <c r="M217" s="111" t="s">
        <v>563</v>
      </c>
      <c r="N217" s="419"/>
    </row>
    <row r="218" spans="1:14">
      <c r="A218" s="111" t="s">
        <v>2543</v>
      </c>
      <c r="B218" s="111" t="s">
        <v>377</v>
      </c>
      <c r="C218" s="111">
        <v>41.7</v>
      </c>
      <c r="D218" s="111">
        <v>42.35</v>
      </c>
      <c r="E218" s="111">
        <v>40.200000000000003</v>
      </c>
      <c r="F218" s="111">
        <v>40.6</v>
      </c>
      <c r="G218" s="111">
        <v>40.65</v>
      </c>
      <c r="H218" s="111">
        <v>41.7</v>
      </c>
      <c r="I218" s="111">
        <v>61130</v>
      </c>
      <c r="J218" s="111">
        <v>2502972.9500000002</v>
      </c>
      <c r="K218" s="113">
        <v>43670</v>
      </c>
      <c r="L218" s="111">
        <v>705</v>
      </c>
      <c r="M218" s="111" t="s">
        <v>2544</v>
      </c>
      <c r="N218" s="419"/>
    </row>
    <row r="219" spans="1:14">
      <c r="A219" s="111" t="s">
        <v>2237</v>
      </c>
      <c r="B219" s="111" t="s">
        <v>377</v>
      </c>
      <c r="C219" s="111">
        <v>2.5</v>
      </c>
      <c r="D219" s="111">
        <v>2.6</v>
      </c>
      <c r="E219" s="111">
        <v>2.5</v>
      </c>
      <c r="F219" s="111">
        <v>2.5</v>
      </c>
      <c r="G219" s="111">
        <v>2.5</v>
      </c>
      <c r="H219" s="111">
        <v>2.6</v>
      </c>
      <c r="I219" s="111">
        <v>5140</v>
      </c>
      <c r="J219" s="111">
        <v>12870</v>
      </c>
      <c r="K219" s="113">
        <v>43670</v>
      </c>
      <c r="L219" s="111">
        <v>10</v>
      </c>
      <c r="M219" s="111" t="s">
        <v>2109</v>
      </c>
      <c r="N219" s="419"/>
    </row>
    <row r="220" spans="1:14">
      <c r="A220" s="111" t="s">
        <v>3259</v>
      </c>
      <c r="B220" s="111" t="s">
        <v>3045</v>
      </c>
      <c r="C220" s="111">
        <v>3.95</v>
      </c>
      <c r="D220" s="111">
        <v>3.95</v>
      </c>
      <c r="E220" s="111">
        <v>3.65</v>
      </c>
      <c r="F220" s="111">
        <v>3.65</v>
      </c>
      <c r="G220" s="111">
        <v>3.8</v>
      </c>
      <c r="H220" s="111">
        <v>3.8</v>
      </c>
      <c r="I220" s="111">
        <v>6398</v>
      </c>
      <c r="J220" s="111">
        <v>23358.1</v>
      </c>
      <c r="K220" s="113">
        <v>43670</v>
      </c>
      <c r="L220" s="111">
        <v>31</v>
      </c>
      <c r="M220" s="111" t="s">
        <v>3260</v>
      </c>
      <c r="N220" s="419"/>
    </row>
    <row r="221" spans="1:14">
      <c r="A221" s="111" t="s">
        <v>564</v>
      </c>
      <c r="B221" s="111" t="s">
        <v>377</v>
      </c>
      <c r="C221" s="111">
        <v>156.6</v>
      </c>
      <c r="D221" s="111">
        <v>159.80000000000001</v>
      </c>
      <c r="E221" s="111">
        <v>155.4</v>
      </c>
      <c r="F221" s="111">
        <v>157.4</v>
      </c>
      <c r="G221" s="111">
        <v>157.44999999999999</v>
      </c>
      <c r="H221" s="111">
        <v>156</v>
      </c>
      <c r="I221" s="111">
        <v>1580318</v>
      </c>
      <c r="J221" s="111">
        <v>248987591.40000001</v>
      </c>
      <c r="K221" s="113">
        <v>43670</v>
      </c>
      <c r="L221" s="111">
        <v>2481</v>
      </c>
      <c r="M221" s="111" t="s">
        <v>2762</v>
      </c>
      <c r="N221" s="419"/>
    </row>
    <row r="222" spans="1:14">
      <c r="A222" s="111" t="s">
        <v>565</v>
      </c>
      <c r="B222" s="111" t="s">
        <v>377</v>
      </c>
      <c r="C222" s="111">
        <v>9.15</v>
      </c>
      <c r="D222" s="111">
        <v>9.15</v>
      </c>
      <c r="E222" s="111">
        <v>8.4499999999999993</v>
      </c>
      <c r="F222" s="111">
        <v>8.5500000000000007</v>
      </c>
      <c r="G222" s="111">
        <v>8.6</v>
      </c>
      <c r="H222" s="111">
        <v>8.8000000000000007</v>
      </c>
      <c r="I222" s="111">
        <v>75010</v>
      </c>
      <c r="J222" s="111">
        <v>648922.5</v>
      </c>
      <c r="K222" s="113">
        <v>43670</v>
      </c>
      <c r="L222" s="111">
        <v>168</v>
      </c>
      <c r="M222" s="111" t="s">
        <v>566</v>
      </c>
      <c r="N222" s="419"/>
    </row>
    <row r="223" spans="1:14">
      <c r="A223" s="111" t="s">
        <v>1885</v>
      </c>
      <c r="B223" s="111" t="s">
        <v>377</v>
      </c>
      <c r="C223" s="111">
        <v>84.35</v>
      </c>
      <c r="D223" s="111">
        <v>84.35</v>
      </c>
      <c r="E223" s="111">
        <v>69.099999999999994</v>
      </c>
      <c r="F223" s="111">
        <v>80.099999999999994</v>
      </c>
      <c r="G223" s="111">
        <v>80.400000000000006</v>
      </c>
      <c r="H223" s="111">
        <v>84.3</v>
      </c>
      <c r="I223" s="111">
        <v>261589</v>
      </c>
      <c r="J223" s="111">
        <v>21096932</v>
      </c>
      <c r="K223" s="113">
        <v>43670</v>
      </c>
      <c r="L223" s="111">
        <v>939</v>
      </c>
      <c r="M223" s="111" t="s">
        <v>1993</v>
      </c>
      <c r="N223" s="419"/>
    </row>
    <row r="224" spans="1:14">
      <c r="A224" s="111" t="s">
        <v>3807</v>
      </c>
      <c r="B224" s="111" t="s">
        <v>3045</v>
      </c>
      <c r="C224" s="111">
        <v>1.85</v>
      </c>
      <c r="D224" s="111">
        <v>1.85</v>
      </c>
      <c r="E224" s="111">
        <v>1.85</v>
      </c>
      <c r="F224" s="111">
        <v>1.85</v>
      </c>
      <c r="G224" s="111">
        <v>1.85</v>
      </c>
      <c r="H224" s="111">
        <v>1.9</v>
      </c>
      <c r="I224" s="111">
        <v>305</v>
      </c>
      <c r="J224" s="111">
        <v>564.25</v>
      </c>
      <c r="K224" s="113">
        <v>43670</v>
      </c>
      <c r="L224" s="111">
        <v>4</v>
      </c>
      <c r="M224" s="111" t="s">
        <v>3808</v>
      </c>
      <c r="N224" s="419"/>
    </row>
    <row r="225" spans="1:14">
      <c r="A225" s="111" t="s">
        <v>3236</v>
      </c>
      <c r="B225" s="111" t="s">
        <v>3045</v>
      </c>
      <c r="C225" s="111">
        <v>4.9000000000000004</v>
      </c>
      <c r="D225" s="111">
        <v>4.9000000000000004</v>
      </c>
      <c r="E225" s="111">
        <v>4.9000000000000004</v>
      </c>
      <c r="F225" s="111">
        <v>4.9000000000000004</v>
      </c>
      <c r="G225" s="111">
        <v>4.9000000000000004</v>
      </c>
      <c r="H225" s="111">
        <v>4.95</v>
      </c>
      <c r="I225" s="111">
        <v>2</v>
      </c>
      <c r="J225" s="111">
        <v>9.8000000000000007</v>
      </c>
      <c r="K225" s="113">
        <v>43670</v>
      </c>
      <c r="L225" s="111">
        <v>1</v>
      </c>
      <c r="M225" s="111" t="s">
        <v>3237</v>
      </c>
      <c r="N225" s="419"/>
    </row>
    <row r="226" spans="1:14" hidden="1">
      <c r="A226" s="111" t="s">
        <v>567</v>
      </c>
      <c r="B226" s="111" t="s">
        <v>377</v>
      </c>
      <c r="C226" s="111">
        <v>2403.25</v>
      </c>
      <c r="D226" s="111">
        <v>2412.4499999999998</v>
      </c>
      <c r="E226" s="111">
        <v>2392.5</v>
      </c>
      <c r="F226" s="111">
        <v>2398.6</v>
      </c>
      <c r="G226" s="111">
        <v>2398.15</v>
      </c>
      <c r="H226" s="111">
        <v>2402.6</v>
      </c>
      <c r="I226" s="111">
        <v>12005</v>
      </c>
      <c r="J226" s="111">
        <v>28800620.649999999</v>
      </c>
      <c r="K226" s="113">
        <v>43670</v>
      </c>
      <c r="L226" s="111">
        <v>1219</v>
      </c>
      <c r="M226" s="111" t="s">
        <v>568</v>
      </c>
      <c r="N226" s="419"/>
    </row>
    <row r="227" spans="1:14">
      <c r="A227" s="111" t="s">
        <v>569</v>
      </c>
      <c r="B227" s="111" t="s">
        <v>377</v>
      </c>
      <c r="C227" s="111">
        <v>749.3</v>
      </c>
      <c r="D227" s="111">
        <v>758.05</v>
      </c>
      <c r="E227" s="111">
        <v>740</v>
      </c>
      <c r="F227" s="111">
        <v>742.7</v>
      </c>
      <c r="G227" s="111">
        <v>745</v>
      </c>
      <c r="H227" s="111">
        <v>749.3</v>
      </c>
      <c r="I227" s="111">
        <v>17044</v>
      </c>
      <c r="J227" s="111">
        <v>12744263.9</v>
      </c>
      <c r="K227" s="113">
        <v>43670</v>
      </c>
      <c r="L227" s="111">
        <v>2703</v>
      </c>
      <c r="M227" s="111" t="s">
        <v>570</v>
      </c>
      <c r="N227" s="419"/>
    </row>
    <row r="228" spans="1:14">
      <c r="A228" s="111" t="s">
        <v>571</v>
      </c>
      <c r="B228" s="111" t="s">
        <v>377</v>
      </c>
      <c r="C228" s="111">
        <v>86.2</v>
      </c>
      <c r="D228" s="111">
        <v>86.3</v>
      </c>
      <c r="E228" s="111">
        <v>83.25</v>
      </c>
      <c r="F228" s="111">
        <v>84</v>
      </c>
      <c r="G228" s="111">
        <v>84</v>
      </c>
      <c r="H228" s="111">
        <v>86.3</v>
      </c>
      <c r="I228" s="111">
        <v>85511</v>
      </c>
      <c r="J228" s="111">
        <v>7216508.7000000002</v>
      </c>
      <c r="K228" s="113">
        <v>43670</v>
      </c>
      <c r="L228" s="111">
        <v>1153</v>
      </c>
      <c r="M228" s="111" t="s">
        <v>572</v>
      </c>
      <c r="N228" s="419"/>
    </row>
    <row r="229" spans="1:14">
      <c r="A229" s="111" t="s">
        <v>573</v>
      </c>
      <c r="B229" s="111" t="s">
        <v>377</v>
      </c>
      <c r="C229" s="111">
        <v>88.85</v>
      </c>
      <c r="D229" s="111">
        <v>89.85</v>
      </c>
      <c r="E229" s="111">
        <v>85.1</v>
      </c>
      <c r="F229" s="111">
        <v>85.65</v>
      </c>
      <c r="G229" s="111">
        <v>85.25</v>
      </c>
      <c r="H229" s="111">
        <v>88.15</v>
      </c>
      <c r="I229" s="111">
        <v>759463</v>
      </c>
      <c r="J229" s="111">
        <v>65590819.100000001</v>
      </c>
      <c r="K229" s="113">
        <v>43670</v>
      </c>
      <c r="L229" s="111">
        <v>5528</v>
      </c>
      <c r="M229" s="111" t="s">
        <v>574</v>
      </c>
      <c r="N229" s="419"/>
    </row>
    <row r="230" spans="1:14">
      <c r="A230" s="111" t="s">
        <v>2158</v>
      </c>
      <c r="B230" s="111" t="s">
        <v>377</v>
      </c>
      <c r="C230" s="111">
        <v>148.9</v>
      </c>
      <c r="D230" s="111">
        <v>149</v>
      </c>
      <c r="E230" s="111">
        <v>139.94999999999999</v>
      </c>
      <c r="F230" s="111">
        <v>141</v>
      </c>
      <c r="G230" s="111">
        <v>141.5</v>
      </c>
      <c r="H230" s="111">
        <v>147.9</v>
      </c>
      <c r="I230" s="111">
        <v>38697</v>
      </c>
      <c r="J230" s="111">
        <v>5498101.1500000004</v>
      </c>
      <c r="K230" s="113">
        <v>43670</v>
      </c>
      <c r="L230" s="111">
        <v>1169</v>
      </c>
      <c r="M230" s="111" t="s">
        <v>2763</v>
      </c>
      <c r="N230" s="419"/>
    </row>
    <row r="231" spans="1:14">
      <c r="A231" s="111" t="s">
        <v>50</v>
      </c>
      <c r="B231" s="111" t="s">
        <v>377</v>
      </c>
      <c r="C231" s="111">
        <v>15012</v>
      </c>
      <c r="D231" s="111">
        <v>15075.25</v>
      </c>
      <c r="E231" s="111">
        <v>14590.1</v>
      </c>
      <c r="F231" s="111">
        <v>14673</v>
      </c>
      <c r="G231" s="111">
        <v>14632.25</v>
      </c>
      <c r="H231" s="111">
        <v>15011.1</v>
      </c>
      <c r="I231" s="111">
        <v>15929</v>
      </c>
      <c r="J231" s="111">
        <v>235961404.94999999</v>
      </c>
      <c r="K231" s="113">
        <v>43670</v>
      </c>
      <c r="L231" s="111">
        <v>6043</v>
      </c>
      <c r="M231" s="111" t="s">
        <v>575</v>
      </c>
      <c r="N231" s="419"/>
    </row>
    <row r="232" spans="1:14">
      <c r="A232" s="111" t="s">
        <v>51</v>
      </c>
      <c r="B232" s="111" t="s">
        <v>377</v>
      </c>
      <c r="C232" s="111">
        <v>358.1</v>
      </c>
      <c r="D232" s="111">
        <v>358.2</v>
      </c>
      <c r="E232" s="111">
        <v>344.7</v>
      </c>
      <c r="F232" s="111">
        <v>349.1</v>
      </c>
      <c r="G232" s="111">
        <v>349.7</v>
      </c>
      <c r="H232" s="111">
        <v>359.05</v>
      </c>
      <c r="I232" s="111">
        <v>4202747</v>
      </c>
      <c r="J232" s="111">
        <v>1464629393.45</v>
      </c>
      <c r="K232" s="113">
        <v>43670</v>
      </c>
      <c r="L232" s="111">
        <v>40138</v>
      </c>
      <c r="M232" s="111" t="s">
        <v>576</v>
      </c>
      <c r="N232" s="419"/>
    </row>
    <row r="233" spans="1:14">
      <c r="A233" s="111" t="s">
        <v>577</v>
      </c>
      <c r="B233" s="111" t="s">
        <v>377</v>
      </c>
      <c r="C233" s="111">
        <v>19.8</v>
      </c>
      <c r="D233" s="111">
        <v>19.8</v>
      </c>
      <c r="E233" s="111">
        <v>18.8</v>
      </c>
      <c r="F233" s="111">
        <v>19.399999999999999</v>
      </c>
      <c r="G233" s="111">
        <v>19.2</v>
      </c>
      <c r="H233" s="111">
        <v>19.25</v>
      </c>
      <c r="I233" s="111">
        <v>37736</v>
      </c>
      <c r="J233" s="111">
        <v>726815.1</v>
      </c>
      <c r="K233" s="113">
        <v>43670</v>
      </c>
      <c r="L233" s="111">
        <v>488</v>
      </c>
      <c r="M233" s="111" t="s">
        <v>578</v>
      </c>
      <c r="N233" s="419"/>
    </row>
    <row r="234" spans="1:14">
      <c r="A234" s="111" t="s">
        <v>2527</v>
      </c>
      <c r="B234" s="111" t="s">
        <v>377</v>
      </c>
      <c r="C234" s="111">
        <v>5.5</v>
      </c>
      <c r="D234" s="111">
        <v>5.55</v>
      </c>
      <c r="E234" s="111">
        <v>5.25</v>
      </c>
      <c r="F234" s="111">
        <v>5.35</v>
      </c>
      <c r="G234" s="111">
        <v>5.4</v>
      </c>
      <c r="H234" s="111">
        <v>5.45</v>
      </c>
      <c r="I234" s="111">
        <v>39521</v>
      </c>
      <c r="J234" s="111">
        <v>213634.7</v>
      </c>
      <c r="K234" s="113">
        <v>43670</v>
      </c>
      <c r="L234" s="111">
        <v>73</v>
      </c>
      <c r="M234" s="111" t="s">
        <v>2545</v>
      </c>
      <c r="N234" s="419"/>
    </row>
    <row r="235" spans="1:14">
      <c r="A235" s="111" t="s">
        <v>579</v>
      </c>
      <c r="B235" s="111" t="s">
        <v>377</v>
      </c>
      <c r="C235" s="111">
        <v>283.8</v>
      </c>
      <c r="D235" s="111">
        <v>283.8</v>
      </c>
      <c r="E235" s="111">
        <v>271.55</v>
      </c>
      <c r="F235" s="111">
        <v>280.60000000000002</v>
      </c>
      <c r="G235" s="111">
        <v>283</v>
      </c>
      <c r="H235" s="111">
        <v>280.2</v>
      </c>
      <c r="I235" s="111">
        <v>50380</v>
      </c>
      <c r="J235" s="111">
        <v>13989333.85</v>
      </c>
      <c r="K235" s="113">
        <v>43670</v>
      </c>
      <c r="L235" s="111">
        <v>1836</v>
      </c>
      <c r="M235" s="111" t="s">
        <v>580</v>
      </c>
      <c r="N235" s="419"/>
    </row>
    <row r="236" spans="1:14">
      <c r="A236" s="111" t="s">
        <v>189</v>
      </c>
      <c r="B236" s="111" t="s">
        <v>377</v>
      </c>
      <c r="C236" s="111">
        <v>2729</v>
      </c>
      <c r="D236" s="111">
        <v>2740</v>
      </c>
      <c r="E236" s="111">
        <v>2620.0500000000002</v>
      </c>
      <c r="F236" s="111">
        <v>2641.45</v>
      </c>
      <c r="G236" s="111">
        <v>2636</v>
      </c>
      <c r="H236" s="111">
        <v>2730.2</v>
      </c>
      <c r="I236" s="111">
        <v>525583</v>
      </c>
      <c r="J236" s="111">
        <v>1395691276.9000001</v>
      </c>
      <c r="K236" s="113">
        <v>43670</v>
      </c>
      <c r="L236" s="111">
        <v>42888</v>
      </c>
      <c r="M236" s="111" t="s">
        <v>3033</v>
      </c>
      <c r="N236" s="419"/>
    </row>
    <row r="237" spans="1:14">
      <c r="A237" s="111" t="s">
        <v>2131</v>
      </c>
      <c r="B237" s="111" t="s">
        <v>377</v>
      </c>
      <c r="C237" s="111">
        <v>75.45</v>
      </c>
      <c r="D237" s="111">
        <v>75.75</v>
      </c>
      <c r="E237" s="111">
        <v>70</v>
      </c>
      <c r="F237" s="111">
        <v>70.95</v>
      </c>
      <c r="G237" s="111">
        <v>70.95</v>
      </c>
      <c r="H237" s="111">
        <v>73.849999999999994</v>
      </c>
      <c r="I237" s="111">
        <v>18263</v>
      </c>
      <c r="J237" s="111">
        <v>1347719.55</v>
      </c>
      <c r="K237" s="113">
        <v>43670</v>
      </c>
      <c r="L237" s="111">
        <v>2351</v>
      </c>
      <c r="M237" s="111" t="s">
        <v>2135</v>
      </c>
      <c r="N237" s="419"/>
    </row>
    <row r="238" spans="1:14">
      <c r="A238" s="111" t="s">
        <v>581</v>
      </c>
      <c r="B238" s="111" t="s">
        <v>377</v>
      </c>
      <c r="C238" s="111">
        <v>41.4</v>
      </c>
      <c r="D238" s="111">
        <v>41.4</v>
      </c>
      <c r="E238" s="111">
        <v>39.15</v>
      </c>
      <c r="F238" s="111">
        <v>39.25</v>
      </c>
      <c r="G238" s="111">
        <v>39.200000000000003</v>
      </c>
      <c r="H238" s="111">
        <v>39.9</v>
      </c>
      <c r="I238" s="111">
        <v>11061</v>
      </c>
      <c r="J238" s="111">
        <v>441970.3</v>
      </c>
      <c r="K238" s="113">
        <v>43670</v>
      </c>
      <c r="L238" s="111">
        <v>195</v>
      </c>
      <c r="M238" s="111" t="s">
        <v>582</v>
      </c>
      <c r="N238" s="419"/>
    </row>
    <row r="239" spans="1:14">
      <c r="A239" s="111" t="s">
        <v>248</v>
      </c>
      <c r="B239" s="111" t="s">
        <v>377</v>
      </c>
      <c r="C239" s="111">
        <v>556.9</v>
      </c>
      <c r="D239" s="111">
        <v>557.6</v>
      </c>
      <c r="E239" s="111">
        <v>549.4</v>
      </c>
      <c r="F239" s="111">
        <v>550.45000000000005</v>
      </c>
      <c r="G239" s="111">
        <v>551.54999999999995</v>
      </c>
      <c r="H239" s="111">
        <v>555.6</v>
      </c>
      <c r="I239" s="111">
        <v>96462</v>
      </c>
      <c r="J239" s="111">
        <v>53226582</v>
      </c>
      <c r="K239" s="113">
        <v>43670</v>
      </c>
      <c r="L239" s="111">
        <v>7419</v>
      </c>
      <c r="M239" s="111" t="s">
        <v>1946</v>
      </c>
      <c r="N239" s="419"/>
    </row>
    <row r="240" spans="1:14" hidden="1">
      <c r="A240" s="111" t="s">
        <v>2303</v>
      </c>
      <c r="B240" s="111" t="s">
        <v>377</v>
      </c>
      <c r="C240" s="111">
        <v>1.25</v>
      </c>
      <c r="D240" s="111">
        <v>1.3</v>
      </c>
      <c r="E240" s="111">
        <v>1.1499999999999999</v>
      </c>
      <c r="F240" s="111">
        <v>1.25</v>
      </c>
      <c r="G240" s="111">
        <v>1.25</v>
      </c>
      <c r="H240" s="111">
        <v>1.25</v>
      </c>
      <c r="I240" s="111">
        <v>45343</v>
      </c>
      <c r="J240" s="111">
        <v>54967.199999999997</v>
      </c>
      <c r="K240" s="113">
        <v>43670</v>
      </c>
      <c r="L240" s="111">
        <v>51</v>
      </c>
      <c r="M240" s="111" t="s">
        <v>2304</v>
      </c>
      <c r="N240" s="419"/>
    </row>
    <row r="241" spans="1:14">
      <c r="A241" s="111" t="s">
        <v>583</v>
      </c>
      <c r="B241" s="111" t="s">
        <v>377</v>
      </c>
      <c r="C241" s="111">
        <v>27</v>
      </c>
      <c r="D241" s="111">
        <v>28</v>
      </c>
      <c r="E241" s="111">
        <v>27</v>
      </c>
      <c r="F241" s="111">
        <v>27.85</v>
      </c>
      <c r="G241" s="111">
        <v>27.55</v>
      </c>
      <c r="H241" s="111">
        <v>27.75</v>
      </c>
      <c r="I241" s="111">
        <v>2863</v>
      </c>
      <c r="J241" s="111">
        <v>77662</v>
      </c>
      <c r="K241" s="113">
        <v>43670</v>
      </c>
      <c r="L241" s="111">
        <v>58</v>
      </c>
      <c r="M241" s="111" t="s">
        <v>584</v>
      </c>
      <c r="N241" s="419"/>
    </row>
    <row r="242" spans="1:14">
      <c r="A242" s="111" t="s">
        <v>3315</v>
      </c>
      <c r="B242" s="111" t="s">
        <v>377</v>
      </c>
      <c r="C242" s="111">
        <v>3239</v>
      </c>
      <c r="D242" s="111">
        <v>3239</v>
      </c>
      <c r="E242" s="111">
        <v>3239</v>
      </c>
      <c r="F242" s="111">
        <v>3239</v>
      </c>
      <c r="G242" s="111">
        <v>3239</v>
      </c>
      <c r="H242" s="111">
        <v>3182.05</v>
      </c>
      <c r="I242" s="111">
        <v>13</v>
      </c>
      <c r="J242" s="111">
        <v>42107</v>
      </c>
      <c r="K242" s="113">
        <v>43670</v>
      </c>
      <c r="L242" s="111">
        <v>12</v>
      </c>
      <c r="M242" s="111" t="s">
        <v>3316</v>
      </c>
      <c r="N242" s="419"/>
    </row>
    <row r="243" spans="1:14" hidden="1">
      <c r="A243" s="111" t="s">
        <v>3223</v>
      </c>
      <c r="B243" s="111" t="s">
        <v>377</v>
      </c>
      <c r="C243" s="111">
        <v>123.33</v>
      </c>
      <c r="D243" s="111">
        <v>123.33</v>
      </c>
      <c r="E243" s="111">
        <v>123.12</v>
      </c>
      <c r="F243" s="111">
        <v>123.17</v>
      </c>
      <c r="G243" s="111">
        <v>123.17</v>
      </c>
      <c r="H243" s="111">
        <v>123.8</v>
      </c>
      <c r="I243" s="111">
        <v>39</v>
      </c>
      <c r="J243" s="111">
        <v>4805.05</v>
      </c>
      <c r="K243" s="113">
        <v>43670</v>
      </c>
      <c r="L243" s="111">
        <v>6</v>
      </c>
      <c r="M243" s="111" t="s">
        <v>3224</v>
      </c>
      <c r="N243" s="419"/>
    </row>
    <row r="244" spans="1:14">
      <c r="A244" s="111" t="s">
        <v>3231</v>
      </c>
      <c r="B244" s="111" t="s">
        <v>377</v>
      </c>
      <c r="C244" s="111">
        <v>76</v>
      </c>
      <c r="D244" s="111">
        <v>76.2</v>
      </c>
      <c r="E244" s="111">
        <v>73.55</v>
      </c>
      <c r="F244" s="111">
        <v>75.099999999999994</v>
      </c>
      <c r="G244" s="111">
        <v>75</v>
      </c>
      <c r="H244" s="111">
        <v>75.650000000000006</v>
      </c>
      <c r="I244" s="111">
        <v>1328816</v>
      </c>
      <c r="J244" s="111">
        <v>99375584.700000003</v>
      </c>
      <c r="K244" s="113">
        <v>43670</v>
      </c>
      <c r="L244" s="111">
        <v>18413</v>
      </c>
      <c r="M244" s="111" t="s">
        <v>1034</v>
      </c>
      <c r="N244" s="419"/>
    </row>
    <row r="245" spans="1:14">
      <c r="A245" s="111" t="s">
        <v>2546</v>
      </c>
      <c r="B245" s="111" t="s">
        <v>3045</v>
      </c>
      <c r="C245" s="111">
        <v>1.3</v>
      </c>
      <c r="D245" s="111">
        <v>1.3</v>
      </c>
      <c r="E245" s="111">
        <v>1.3</v>
      </c>
      <c r="F245" s="111">
        <v>1.3</v>
      </c>
      <c r="G245" s="111">
        <v>1.3</v>
      </c>
      <c r="H245" s="111">
        <v>1.35</v>
      </c>
      <c r="I245" s="111">
        <v>7666</v>
      </c>
      <c r="J245" s="111">
        <v>9965.7999999999993</v>
      </c>
      <c r="K245" s="113">
        <v>43670</v>
      </c>
      <c r="L245" s="111">
        <v>15</v>
      </c>
      <c r="M245" s="111" t="s">
        <v>2547</v>
      </c>
      <c r="N245" s="419"/>
    </row>
    <row r="246" spans="1:14">
      <c r="A246" s="111" t="s">
        <v>2305</v>
      </c>
      <c r="B246" s="111" t="s">
        <v>377</v>
      </c>
      <c r="C246" s="111">
        <v>169.9</v>
      </c>
      <c r="D246" s="111">
        <v>170.9</v>
      </c>
      <c r="E246" s="111">
        <v>158.19999999999999</v>
      </c>
      <c r="F246" s="111">
        <v>159.4</v>
      </c>
      <c r="G246" s="111">
        <v>158.19999999999999</v>
      </c>
      <c r="H246" s="111">
        <v>169.05</v>
      </c>
      <c r="I246" s="111">
        <v>20778</v>
      </c>
      <c r="J246" s="111">
        <v>3377164.45</v>
      </c>
      <c r="K246" s="113">
        <v>43670</v>
      </c>
      <c r="L246" s="111">
        <v>966</v>
      </c>
      <c r="M246" s="111" t="s">
        <v>2306</v>
      </c>
      <c r="N246" s="419"/>
    </row>
    <row r="247" spans="1:14">
      <c r="A247" s="111" t="s">
        <v>3342</v>
      </c>
      <c r="B247" s="111" t="s">
        <v>3045</v>
      </c>
      <c r="C247" s="111">
        <v>14.25</v>
      </c>
      <c r="D247" s="111">
        <v>15.2</v>
      </c>
      <c r="E247" s="111">
        <v>14.25</v>
      </c>
      <c r="F247" s="111">
        <v>15.2</v>
      </c>
      <c r="G247" s="111">
        <v>15.2</v>
      </c>
      <c r="H247" s="111">
        <v>15</v>
      </c>
      <c r="I247" s="111">
        <v>220</v>
      </c>
      <c r="J247" s="111">
        <v>3154</v>
      </c>
      <c r="K247" s="113">
        <v>43670</v>
      </c>
      <c r="L247" s="111">
        <v>2</v>
      </c>
      <c r="M247" s="111" t="s">
        <v>3343</v>
      </c>
      <c r="N247" s="419"/>
    </row>
    <row r="248" spans="1:14">
      <c r="A248" s="111" t="s">
        <v>2764</v>
      </c>
      <c r="B248" s="111" t="s">
        <v>377</v>
      </c>
      <c r="C248" s="111">
        <v>23.1</v>
      </c>
      <c r="D248" s="111">
        <v>23.1</v>
      </c>
      <c r="E248" s="111">
        <v>22.2</v>
      </c>
      <c r="F248" s="111">
        <v>22.25</v>
      </c>
      <c r="G248" s="111">
        <v>22.9</v>
      </c>
      <c r="H248" s="111">
        <v>22.8</v>
      </c>
      <c r="I248" s="111">
        <v>18258</v>
      </c>
      <c r="J248" s="111">
        <v>409733.4</v>
      </c>
      <c r="K248" s="113">
        <v>43670</v>
      </c>
      <c r="L248" s="111">
        <v>119</v>
      </c>
      <c r="M248" s="111" t="s">
        <v>2765</v>
      </c>
      <c r="N248" s="419"/>
    </row>
    <row r="249" spans="1:14">
      <c r="A249" s="111" t="s">
        <v>191</v>
      </c>
      <c r="B249" s="111" t="s">
        <v>377</v>
      </c>
      <c r="C249" s="111">
        <v>234.2</v>
      </c>
      <c r="D249" s="111">
        <v>236.5</v>
      </c>
      <c r="E249" s="111">
        <v>227</v>
      </c>
      <c r="F249" s="111">
        <v>229.55</v>
      </c>
      <c r="G249" s="111">
        <v>230.35</v>
      </c>
      <c r="H249" s="111">
        <v>235.75</v>
      </c>
      <c r="I249" s="111">
        <v>882090</v>
      </c>
      <c r="J249" s="111">
        <v>203858557.05000001</v>
      </c>
      <c r="K249" s="113">
        <v>43670</v>
      </c>
      <c r="L249" s="111">
        <v>16196</v>
      </c>
      <c r="M249" s="111" t="s">
        <v>585</v>
      </c>
      <c r="N249" s="419"/>
    </row>
    <row r="250" spans="1:14">
      <c r="A250" s="111" t="s">
        <v>2548</v>
      </c>
      <c r="B250" s="111" t="s">
        <v>377</v>
      </c>
      <c r="C250" s="111">
        <v>17.45</v>
      </c>
      <c r="D250" s="111">
        <v>17.45</v>
      </c>
      <c r="E250" s="111">
        <v>16.649999999999999</v>
      </c>
      <c r="F250" s="111">
        <v>17.100000000000001</v>
      </c>
      <c r="G250" s="111">
        <v>17.25</v>
      </c>
      <c r="H250" s="111">
        <v>17.25</v>
      </c>
      <c r="I250" s="111">
        <v>12677</v>
      </c>
      <c r="J250" s="111">
        <v>215907.3</v>
      </c>
      <c r="K250" s="113">
        <v>43670</v>
      </c>
      <c r="L250" s="111">
        <v>93</v>
      </c>
      <c r="M250" s="111" t="s">
        <v>2549</v>
      </c>
      <c r="N250" s="419"/>
    </row>
    <row r="251" spans="1:14" hidden="1">
      <c r="A251" s="111" t="s">
        <v>586</v>
      </c>
      <c r="B251" s="111" t="s">
        <v>377</v>
      </c>
      <c r="C251" s="111">
        <v>56.9</v>
      </c>
      <c r="D251" s="111">
        <v>57.35</v>
      </c>
      <c r="E251" s="111">
        <v>54</v>
      </c>
      <c r="F251" s="111">
        <v>54.25</v>
      </c>
      <c r="G251" s="111">
        <v>54.1</v>
      </c>
      <c r="H251" s="111">
        <v>56.7</v>
      </c>
      <c r="I251" s="111">
        <v>149641</v>
      </c>
      <c r="J251" s="111">
        <v>8220471.7000000002</v>
      </c>
      <c r="K251" s="113">
        <v>43670</v>
      </c>
      <c r="L251" s="111">
        <v>1544</v>
      </c>
      <c r="M251" s="111" t="s">
        <v>587</v>
      </c>
      <c r="N251" s="419"/>
    </row>
    <row r="252" spans="1:14">
      <c r="A252" s="111" t="s">
        <v>52</v>
      </c>
      <c r="B252" s="111" t="s">
        <v>377</v>
      </c>
      <c r="C252" s="111">
        <v>256</v>
      </c>
      <c r="D252" s="111">
        <v>257.60000000000002</v>
      </c>
      <c r="E252" s="111">
        <v>242.4</v>
      </c>
      <c r="F252" s="111">
        <v>248.1</v>
      </c>
      <c r="G252" s="111">
        <v>245</v>
      </c>
      <c r="H252" s="111">
        <v>256.2</v>
      </c>
      <c r="I252" s="111">
        <v>11353058</v>
      </c>
      <c r="J252" s="111">
        <v>2829913869.3499999</v>
      </c>
      <c r="K252" s="113">
        <v>43670</v>
      </c>
      <c r="L252" s="111">
        <v>81363</v>
      </c>
      <c r="M252" s="111" t="s">
        <v>588</v>
      </c>
      <c r="N252" s="419"/>
    </row>
    <row r="253" spans="1:14">
      <c r="A253" s="111" t="s">
        <v>589</v>
      </c>
      <c r="B253" s="111" t="s">
        <v>377</v>
      </c>
      <c r="C253" s="111">
        <v>409</v>
      </c>
      <c r="D253" s="111">
        <v>409.8</v>
      </c>
      <c r="E253" s="111">
        <v>384.1</v>
      </c>
      <c r="F253" s="111">
        <v>389</v>
      </c>
      <c r="G253" s="111">
        <v>386</v>
      </c>
      <c r="H253" s="111">
        <v>406.1</v>
      </c>
      <c r="I253" s="111">
        <v>839335</v>
      </c>
      <c r="J253" s="111">
        <v>330499179</v>
      </c>
      <c r="K253" s="113">
        <v>43670</v>
      </c>
      <c r="L253" s="111">
        <v>20626</v>
      </c>
      <c r="M253" s="111" t="s">
        <v>2163</v>
      </c>
      <c r="N253" s="419"/>
    </row>
    <row r="254" spans="1:14">
      <c r="A254" s="111" t="s">
        <v>2550</v>
      </c>
      <c r="B254" s="111" t="s">
        <v>377</v>
      </c>
      <c r="C254" s="111">
        <v>231</v>
      </c>
      <c r="D254" s="111">
        <v>234.5</v>
      </c>
      <c r="E254" s="111">
        <v>230.3</v>
      </c>
      <c r="F254" s="111">
        <v>230.5</v>
      </c>
      <c r="G254" s="111">
        <v>230.3</v>
      </c>
      <c r="H254" s="111">
        <v>233.25</v>
      </c>
      <c r="I254" s="111">
        <v>4474</v>
      </c>
      <c r="J254" s="111">
        <v>1038992.6</v>
      </c>
      <c r="K254" s="113">
        <v>43670</v>
      </c>
      <c r="L254" s="111">
        <v>68</v>
      </c>
      <c r="M254" s="111" t="s">
        <v>2551</v>
      </c>
      <c r="N254" s="419"/>
    </row>
    <row r="255" spans="1:14">
      <c r="A255" s="111" t="s">
        <v>2141</v>
      </c>
      <c r="B255" s="111" t="s">
        <v>377</v>
      </c>
      <c r="C255" s="111">
        <v>246.5</v>
      </c>
      <c r="D255" s="111">
        <v>249</v>
      </c>
      <c r="E255" s="111">
        <v>245.3</v>
      </c>
      <c r="F255" s="111">
        <v>247.75</v>
      </c>
      <c r="G255" s="111">
        <v>247.5</v>
      </c>
      <c r="H255" s="111">
        <v>250.05</v>
      </c>
      <c r="I255" s="111">
        <v>11867</v>
      </c>
      <c r="J255" s="111">
        <v>2937019.75</v>
      </c>
      <c r="K255" s="113">
        <v>43670</v>
      </c>
      <c r="L255" s="111">
        <v>465</v>
      </c>
      <c r="M255" s="111" t="s">
        <v>2142</v>
      </c>
      <c r="N255" s="419"/>
    </row>
    <row r="256" spans="1:14">
      <c r="A256" s="111" t="s">
        <v>590</v>
      </c>
      <c r="B256" s="111" t="s">
        <v>377</v>
      </c>
      <c r="C256" s="111">
        <v>399</v>
      </c>
      <c r="D256" s="111">
        <v>400</v>
      </c>
      <c r="E256" s="111">
        <v>384.5</v>
      </c>
      <c r="F256" s="111">
        <v>385.85</v>
      </c>
      <c r="G256" s="111">
        <v>384.55</v>
      </c>
      <c r="H256" s="111">
        <v>400.65</v>
      </c>
      <c r="I256" s="111">
        <v>26647</v>
      </c>
      <c r="J256" s="111">
        <v>10399194.800000001</v>
      </c>
      <c r="K256" s="113">
        <v>43670</v>
      </c>
      <c r="L256" s="111">
        <v>906</v>
      </c>
      <c r="M256" s="111" t="s">
        <v>2766</v>
      </c>
      <c r="N256" s="419"/>
    </row>
    <row r="257" spans="1:14" hidden="1">
      <c r="A257" s="111" t="s">
        <v>1937</v>
      </c>
      <c r="B257" s="111" t="s">
        <v>377</v>
      </c>
      <c r="C257" s="111">
        <v>73</v>
      </c>
      <c r="D257" s="111">
        <v>73</v>
      </c>
      <c r="E257" s="111">
        <v>70.099999999999994</v>
      </c>
      <c r="F257" s="111">
        <v>70.55</v>
      </c>
      <c r="G257" s="111">
        <v>70.25</v>
      </c>
      <c r="H257" s="111">
        <v>72.95</v>
      </c>
      <c r="I257" s="111">
        <v>868</v>
      </c>
      <c r="J257" s="111">
        <v>62043.1</v>
      </c>
      <c r="K257" s="113">
        <v>43670</v>
      </c>
      <c r="L257" s="111">
        <v>45</v>
      </c>
      <c r="M257" s="111" t="s">
        <v>1938</v>
      </c>
      <c r="N257" s="419"/>
    </row>
    <row r="258" spans="1:14">
      <c r="A258" s="111" t="s">
        <v>591</v>
      </c>
      <c r="B258" s="111" t="s">
        <v>377</v>
      </c>
      <c r="C258" s="111">
        <v>343.25</v>
      </c>
      <c r="D258" s="111">
        <v>344.95</v>
      </c>
      <c r="E258" s="111">
        <v>336.5</v>
      </c>
      <c r="F258" s="111">
        <v>339.75</v>
      </c>
      <c r="G258" s="111">
        <v>337</v>
      </c>
      <c r="H258" s="111">
        <v>343.25</v>
      </c>
      <c r="I258" s="111">
        <v>215315</v>
      </c>
      <c r="J258" s="111">
        <v>73008349.450000003</v>
      </c>
      <c r="K258" s="113">
        <v>43670</v>
      </c>
      <c r="L258" s="111">
        <v>1681</v>
      </c>
      <c r="M258" s="111" t="s">
        <v>592</v>
      </c>
      <c r="N258" s="419"/>
    </row>
    <row r="259" spans="1:14">
      <c r="A259" s="111" t="s">
        <v>593</v>
      </c>
      <c r="B259" s="111" t="s">
        <v>377</v>
      </c>
      <c r="C259" s="111">
        <v>59.4</v>
      </c>
      <c r="D259" s="111">
        <v>60</v>
      </c>
      <c r="E259" s="111">
        <v>58.25</v>
      </c>
      <c r="F259" s="111">
        <v>59.9</v>
      </c>
      <c r="G259" s="111">
        <v>60</v>
      </c>
      <c r="H259" s="111">
        <v>59</v>
      </c>
      <c r="I259" s="111">
        <v>13141</v>
      </c>
      <c r="J259" s="111">
        <v>784917.65</v>
      </c>
      <c r="K259" s="113">
        <v>43670</v>
      </c>
      <c r="L259" s="111">
        <v>80</v>
      </c>
      <c r="M259" s="111" t="s">
        <v>594</v>
      </c>
      <c r="N259" s="419"/>
    </row>
    <row r="260" spans="1:14">
      <c r="A260" s="111" t="s">
        <v>595</v>
      </c>
      <c r="B260" s="111" t="s">
        <v>377</v>
      </c>
      <c r="C260" s="111">
        <v>820</v>
      </c>
      <c r="D260" s="111">
        <v>830</v>
      </c>
      <c r="E260" s="111">
        <v>801</v>
      </c>
      <c r="F260" s="111">
        <v>809.65</v>
      </c>
      <c r="G260" s="111">
        <v>809</v>
      </c>
      <c r="H260" s="111">
        <v>820</v>
      </c>
      <c r="I260" s="111">
        <v>12757</v>
      </c>
      <c r="J260" s="111">
        <v>10333386.25</v>
      </c>
      <c r="K260" s="113">
        <v>43670</v>
      </c>
      <c r="L260" s="111">
        <v>1721</v>
      </c>
      <c r="M260" s="111" t="s">
        <v>596</v>
      </c>
      <c r="N260" s="419"/>
    </row>
    <row r="261" spans="1:14">
      <c r="A261" s="111" t="s">
        <v>2307</v>
      </c>
      <c r="B261" s="111" t="s">
        <v>3045</v>
      </c>
      <c r="C261" s="111">
        <v>0.55000000000000004</v>
      </c>
      <c r="D261" s="111">
        <v>0.6</v>
      </c>
      <c r="E261" s="111">
        <v>0.55000000000000004</v>
      </c>
      <c r="F261" s="111">
        <v>0.55000000000000004</v>
      </c>
      <c r="G261" s="111">
        <v>0.6</v>
      </c>
      <c r="H261" s="111">
        <v>0.55000000000000004</v>
      </c>
      <c r="I261" s="111">
        <v>74804</v>
      </c>
      <c r="J261" s="111">
        <v>41858.050000000003</v>
      </c>
      <c r="K261" s="113">
        <v>43670</v>
      </c>
      <c r="L261" s="111">
        <v>68</v>
      </c>
      <c r="M261" s="111" t="s">
        <v>2308</v>
      </c>
      <c r="N261" s="419"/>
    </row>
    <row r="262" spans="1:14">
      <c r="A262" s="111" t="s">
        <v>228</v>
      </c>
      <c r="B262" s="111" t="s">
        <v>377</v>
      </c>
      <c r="C262" s="111">
        <v>126.45</v>
      </c>
      <c r="D262" s="111">
        <v>127.2</v>
      </c>
      <c r="E262" s="111">
        <v>121</v>
      </c>
      <c r="F262" s="111">
        <v>122.75</v>
      </c>
      <c r="G262" s="111">
        <v>122.8</v>
      </c>
      <c r="H262" s="111">
        <v>127</v>
      </c>
      <c r="I262" s="111">
        <v>981534</v>
      </c>
      <c r="J262" s="111">
        <v>120869352.90000001</v>
      </c>
      <c r="K262" s="113">
        <v>43670</v>
      </c>
      <c r="L262" s="111">
        <v>8522</v>
      </c>
      <c r="M262" s="111" t="s">
        <v>2767</v>
      </c>
      <c r="N262" s="419"/>
    </row>
    <row r="263" spans="1:14">
      <c r="A263" s="111" t="s">
        <v>2309</v>
      </c>
      <c r="B263" s="111" t="s">
        <v>3045</v>
      </c>
      <c r="C263" s="111">
        <v>4.4000000000000004</v>
      </c>
      <c r="D263" s="111">
        <v>4.4000000000000004</v>
      </c>
      <c r="E263" s="111">
        <v>4</v>
      </c>
      <c r="F263" s="111">
        <v>4.3499999999999996</v>
      </c>
      <c r="G263" s="111">
        <v>4.3499999999999996</v>
      </c>
      <c r="H263" s="111">
        <v>4.2</v>
      </c>
      <c r="I263" s="111">
        <v>27269</v>
      </c>
      <c r="J263" s="111">
        <v>112505.55</v>
      </c>
      <c r="K263" s="113">
        <v>43670</v>
      </c>
      <c r="L263" s="111">
        <v>54</v>
      </c>
      <c r="M263" s="111" t="s">
        <v>2310</v>
      </c>
      <c r="N263" s="419"/>
    </row>
    <row r="264" spans="1:14">
      <c r="A264" s="111" t="s">
        <v>597</v>
      </c>
      <c r="B264" s="111" t="s">
        <v>377</v>
      </c>
      <c r="C264" s="111">
        <v>245.05</v>
      </c>
      <c r="D264" s="111">
        <v>246.65</v>
      </c>
      <c r="E264" s="111">
        <v>243.95</v>
      </c>
      <c r="F264" s="111">
        <v>246.05</v>
      </c>
      <c r="G264" s="111">
        <v>246</v>
      </c>
      <c r="H264" s="111">
        <v>246.85</v>
      </c>
      <c r="I264" s="111">
        <v>52615</v>
      </c>
      <c r="J264" s="111">
        <v>12936716.800000001</v>
      </c>
      <c r="K264" s="113">
        <v>43670</v>
      </c>
      <c r="L264" s="111">
        <v>497</v>
      </c>
      <c r="M264" s="111" t="s">
        <v>598</v>
      </c>
      <c r="N264" s="419"/>
    </row>
    <row r="265" spans="1:14">
      <c r="A265" s="111" t="s">
        <v>2042</v>
      </c>
      <c r="B265" s="111" t="s">
        <v>377</v>
      </c>
      <c r="C265" s="111">
        <v>194.8</v>
      </c>
      <c r="D265" s="111">
        <v>198.5</v>
      </c>
      <c r="E265" s="111">
        <v>193.2</v>
      </c>
      <c r="F265" s="111">
        <v>196.75</v>
      </c>
      <c r="G265" s="111">
        <v>196.65</v>
      </c>
      <c r="H265" s="111">
        <v>194.75</v>
      </c>
      <c r="I265" s="111">
        <v>150188</v>
      </c>
      <c r="J265" s="111">
        <v>29568986.199999999</v>
      </c>
      <c r="K265" s="113">
        <v>43670</v>
      </c>
      <c r="L265" s="111">
        <v>4306</v>
      </c>
      <c r="M265" s="111" t="s">
        <v>2043</v>
      </c>
      <c r="N265" s="419"/>
    </row>
    <row r="266" spans="1:14">
      <c r="A266" s="111" t="s">
        <v>227</v>
      </c>
      <c r="B266" s="111" t="s">
        <v>377</v>
      </c>
      <c r="C266" s="111">
        <v>869.3</v>
      </c>
      <c r="D266" s="111">
        <v>875.5</v>
      </c>
      <c r="E266" s="111">
        <v>848.3</v>
      </c>
      <c r="F266" s="111">
        <v>864.15</v>
      </c>
      <c r="G266" s="111">
        <v>870</v>
      </c>
      <c r="H266" s="111">
        <v>869.65</v>
      </c>
      <c r="I266" s="111">
        <v>147011</v>
      </c>
      <c r="J266" s="111">
        <v>126353795.34999999</v>
      </c>
      <c r="K266" s="113">
        <v>43670</v>
      </c>
      <c r="L266" s="111">
        <v>6096</v>
      </c>
      <c r="M266" s="111" t="s">
        <v>599</v>
      </c>
      <c r="N266" s="419"/>
    </row>
    <row r="267" spans="1:14">
      <c r="A267" s="111" t="s">
        <v>3064</v>
      </c>
      <c r="B267" s="111" t="s">
        <v>377</v>
      </c>
      <c r="C267" s="111">
        <v>17.600000000000001</v>
      </c>
      <c r="D267" s="111">
        <v>17.600000000000001</v>
      </c>
      <c r="E267" s="111">
        <v>15.7</v>
      </c>
      <c r="F267" s="111">
        <v>16.3</v>
      </c>
      <c r="G267" s="111">
        <v>16.25</v>
      </c>
      <c r="H267" s="111">
        <v>17</v>
      </c>
      <c r="I267" s="111">
        <v>31692</v>
      </c>
      <c r="J267" s="111">
        <v>511470.75</v>
      </c>
      <c r="K267" s="113">
        <v>43670</v>
      </c>
      <c r="L267" s="111">
        <v>268</v>
      </c>
      <c r="M267" s="111" t="s">
        <v>3065</v>
      </c>
      <c r="N267" s="419"/>
    </row>
    <row r="268" spans="1:14">
      <c r="A268" s="111" t="s">
        <v>2206</v>
      </c>
      <c r="B268" s="111" t="s">
        <v>377</v>
      </c>
      <c r="C268" s="111">
        <v>6.05</v>
      </c>
      <c r="D268" s="111">
        <v>7.3</v>
      </c>
      <c r="E268" s="111">
        <v>5.75</v>
      </c>
      <c r="F268" s="111">
        <v>7.3</v>
      </c>
      <c r="G268" s="111">
        <v>7.3</v>
      </c>
      <c r="H268" s="111">
        <v>6.1</v>
      </c>
      <c r="I268" s="111">
        <v>182192</v>
      </c>
      <c r="J268" s="111">
        <v>1273265.05</v>
      </c>
      <c r="K268" s="113">
        <v>43670</v>
      </c>
      <c r="L268" s="111">
        <v>308</v>
      </c>
      <c r="M268" s="111" t="s">
        <v>2207</v>
      </c>
      <c r="N268" s="419"/>
    </row>
    <row r="269" spans="1:14">
      <c r="A269" s="111" t="s">
        <v>2768</v>
      </c>
      <c r="B269" s="111" t="s">
        <v>377</v>
      </c>
      <c r="C269" s="111">
        <v>5</v>
      </c>
      <c r="D269" s="111">
        <v>5.15</v>
      </c>
      <c r="E269" s="111">
        <v>4.5999999999999996</v>
      </c>
      <c r="F269" s="111">
        <v>4.75</v>
      </c>
      <c r="G269" s="111">
        <v>4.8</v>
      </c>
      <c r="H269" s="111">
        <v>4.95</v>
      </c>
      <c r="I269" s="111">
        <v>20832</v>
      </c>
      <c r="J269" s="111">
        <v>99689.9</v>
      </c>
      <c r="K269" s="113">
        <v>43670</v>
      </c>
      <c r="L269" s="111">
        <v>83</v>
      </c>
      <c r="M269" s="111" t="s">
        <v>2769</v>
      </c>
      <c r="N269" s="419"/>
    </row>
    <row r="270" spans="1:14" hidden="1">
      <c r="A270" s="111" t="s">
        <v>600</v>
      </c>
      <c r="B270" s="111" t="s">
        <v>377</v>
      </c>
      <c r="C270" s="111">
        <v>203.85</v>
      </c>
      <c r="D270" s="111">
        <v>206.85</v>
      </c>
      <c r="E270" s="111">
        <v>201.05</v>
      </c>
      <c r="F270" s="111">
        <v>204.4</v>
      </c>
      <c r="G270" s="111">
        <v>203</v>
      </c>
      <c r="H270" s="111">
        <v>207.85</v>
      </c>
      <c r="I270" s="111">
        <v>12334</v>
      </c>
      <c r="J270" s="111">
        <v>2515086.1</v>
      </c>
      <c r="K270" s="113">
        <v>43670</v>
      </c>
      <c r="L270" s="111">
        <v>346</v>
      </c>
      <c r="M270" s="111" t="s">
        <v>601</v>
      </c>
      <c r="N270" s="419"/>
    </row>
    <row r="271" spans="1:14">
      <c r="A271" s="111" t="s">
        <v>2208</v>
      </c>
      <c r="B271" s="111" t="s">
        <v>377</v>
      </c>
      <c r="C271" s="111">
        <v>3.15</v>
      </c>
      <c r="D271" s="111">
        <v>3.45</v>
      </c>
      <c r="E271" s="111">
        <v>3.1</v>
      </c>
      <c r="F271" s="111">
        <v>3.2</v>
      </c>
      <c r="G271" s="111">
        <v>3.2</v>
      </c>
      <c r="H271" s="111">
        <v>3.3</v>
      </c>
      <c r="I271" s="111">
        <v>26276</v>
      </c>
      <c r="J271" s="111">
        <v>85666.4</v>
      </c>
      <c r="K271" s="113">
        <v>43670</v>
      </c>
      <c r="L271" s="111">
        <v>66</v>
      </c>
      <c r="M271" s="111" t="s">
        <v>2209</v>
      </c>
      <c r="N271" s="419"/>
    </row>
    <row r="272" spans="1:14">
      <c r="A272" s="111" t="s">
        <v>602</v>
      </c>
      <c r="B272" s="111" t="s">
        <v>377</v>
      </c>
      <c r="C272" s="111">
        <v>18.45</v>
      </c>
      <c r="D272" s="111">
        <v>18.5</v>
      </c>
      <c r="E272" s="111">
        <v>17.2</v>
      </c>
      <c r="F272" s="111">
        <v>17.600000000000001</v>
      </c>
      <c r="G272" s="111">
        <v>17.55</v>
      </c>
      <c r="H272" s="111">
        <v>18.399999999999999</v>
      </c>
      <c r="I272" s="111">
        <v>726687</v>
      </c>
      <c r="J272" s="111">
        <v>12903227.050000001</v>
      </c>
      <c r="K272" s="113">
        <v>43670</v>
      </c>
      <c r="L272" s="111">
        <v>2715</v>
      </c>
      <c r="M272" s="111" t="s">
        <v>603</v>
      </c>
      <c r="N272" s="419"/>
    </row>
    <row r="273" spans="1:14">
      <c r="A273" s="111" t="s">
        <v>2458</v>
      </c>
      <c r="B273" s="111" t="s">
        <v>377</v>
      </c>
      <c r="C273" s="111">
        <v>24.55</v>
      </c>
      <c r="D273" s="111">
        <v>25.6</v>
      </c>
      <c r="E273" s="111">
        <v>24.1</v>
      </c>
      <c r="F273" s="111">
        <v>25</v>
      </c>
      <c r="G273" s="111">
        <v>25.35</v>
      </c>
      <c r="H273" s="111">
        <v>25.3</v>
      </c>
      <c r="I273" s="111">
        <v>138215</v>
      </c>
      <c r="J273" s="111">
        <v>3454865.1</v>
      </c>
      <c r="K273" s="113">
        <v>43670</v>
      </c>
      <c r="L273" s="111">
        <v>1009</v>
      </c>
      <c r="M273" s="111" t="s">
        <v>2459</v>
      </c>
      <c r="N273" s="419"/>
    </row>
    <row r="274" spans="1:14">
      <c r="A274" s="111" t="s">
        <v>604</v>
      </c>
      <c r="B274" s="111" t="s">
        <v>377</v>
      </c>
      <c r="C274" s="111">
        <v>497</v>
      </c>
      <c r="D274" s="111">
        <v>513.95000000000005</v>
      </c>
      <c r="E274" s="111">
        <v>494.25</v>
      </c>
      <c r="F274" s="111">
        <v>498.05</v>
      </c>
      <c r="G274" s="111">
        <v>496.5</v>
      </c>
      <c r="H274" s="111">
        <v>499.2</v>
      </c>
      <c r="I274" s="111">
        <v>1332</v>
      </c>
      <c r="J274" s="111">
        <v>665347.30000000005</v>
      </c>
      <c r="K274" s="113">
        <v>43670</v>
      </c>
      <c r="L274" s="111">
        <v>117</v>
      </c>
      <c r="M274" s="111" t="s">
        <v>605</v>
      </c>
      <c r="N274" s="419"/>
    </row>
    <row r="275" spans="1:14">
      <c r="A275" s="111" t="s">
        <v>606</v>
      </c>
      <c r="B275" s="111" t="s">
        <v>377</v>
      </c>
      <c r="C275" s="111">
        <v>137.25</v>
      </c>
      <c r="D275" s="111">
        <v>140</v>
      </c>
      <c r="E275" s="111">
        <v>128.15</v>
      </c>
      <c r="F275" s="111">
        <v>130.25</v>
      </c>
      <c r="G275" s="111">
        <v>130</v>
      </c>
      <c r="H275" s="111">
        <v>136.94999999999999</v>
      </c>
      <c r="I275" s="111">
        <v>115945</v>
      </c>
      <c r="J275" s="111">
        <v>15282203.5</v>
      </c>
      <c r="K275" s="113">
        <v>43670</v>
      </c>
      <c r="L275" s="111">
        <v>2498</v>
      </c>
      <c r="M275" s="111" t="s">
        <v>607</v>
      </c>
      <c r="N275" s="419"/>
    </row>
    <row r="276" spans="1:14">
      <c r="A276" s="111" t="s">
        <v>53</v>
      </c>
      <c r="B276" s="111" t="s">
        <v>377</v>
      </c>
      <c r="C276" s="111">
        <v>914.95</v>
      </c>
      <c r="D276" s="111">
        <v>915.45</v>
      </c>
      <c r="E276" s="111">
        <v>890</v>
      </c>
      <c r="F276" s="111">
        <v>892.25</v>
      </c>
      <c r="G276" s="111">
        <v>896.1</v>
      </c>
      <c r="H276" s="111">
        <v>912.85</v>
      </c>
      <c r="I276" s="111">
        <v>294312</v>
      </c>
      <c r="J276" s="111">
        <v>264651650.90000001</v>
      </c>
      <c r="K276" s="113">
        <v>43670</v>
      </c>
      <c r="L276" s="111">
        <v>8731</v>
      </c>
      <c r="M276" s="111" t="s">
        <v>608</v>
      </c>
      <c r="N276" s="419"/>
    </row>
    <row r="277" spans="1:14">
      <c r="A277" s="111" t="s">
        <v>609</v>
      </c>
      <c r="B277" s="111" t="s">
        <v>377</v>
      </c>
      <c r="C277" s="111">
        <v>2575</v>
      </c>
      <c r="D277" s="111">
        <v>2575</v>
      </c>
      <c r="E277" s="111">
        <v>2482.9</v>
      </c>
      <c r="F277" s="111">
        <v>2542</v>
      </c>
      <c r="G277" s="111">
        <v>2560</v>
      </c>
      <c r="H277" s="111">
        <v>2548.9</v>
      </c>
      <c r="I277" s="111">
        <v>5807</v>
      </c>
      <c r="J277" s="111">
        <v>14613664.35</v>
      </c>
      <c r="K277" s="113">
        <v>43670</v>
      </c>
      <c r="L277" s="111">
        <v>1560</v>
      </c>
      <c r="M277" s="111" t="s">
        <v>610</v>
      </c>
      <c r="N277" s="419"/>
    </row>
    <row r="278" spans="1:14">
      <c r="A278" s="111" t="s">
        <v>2552</v>
      </c>
      <c r="B278" s="111" t="s">
        <v>377</v>
      </c>
      <c r="C278" s="111">
        <v>22.75</v>
      </c>
      <c r="D278" s="111">
        <v>23.9</v>
      </c>
      <c r="E278" s="111">
        <v>22.5</v>
      </c>
      <c r="F278" s="111">
        <v>23.35</v>
      </c>
      <c r="G278" s="111">
        <v>23.7</v>
      </c>
      <c r="H278" s="111">
        <v>23.2</v>
      </c>
      <c r="I278" s="111">
        <v>104481</v>
      </c>
      <c r="J278" s="111">
        <v>2399555.2999999998</v>
      </c>
      <c r="K278" s="113">
        <v>43670</v>
      </c>
      <c r="L278" s="111">
        <v>377</v>
      </c>
      <c r="M278" s="111" t="s">
        <v>2553</v>
      </c>
      <c r="N278" s="419"/>
    </row>
    <row r="279" spans="1:14">
      <c r="A279" s="111" t="s">
        <v>54</v>
      </c>
      <c r="B279" s="111" t="s">
        <v>377</v>
      </c>
      <c r="C279" s="111">
        <v>750</v>
      </c>
      <c r="D279" s="111">
        <v>763.9</v>
      </c>
      <c r="E279" s="111">
        <v>746.95</v>
      </c>
      <c r="F279" s="111">
        <v>752.7</v>
      </c>
      <c r="G279" s="111">
        <v>758</v>
      </c>
      <c r="H279" s="111">
        <v>749.4</v>
      </c>
      <c r="I279" s="111">
        <v>313596</v>
      </c>
      <c r="J279" s="111">
        <v>236359291.75</v>
      </c>
      <c r="K279" s="113">
        <v>43670</v>
      </c>
      <c r="L279" s="111">
        <v>8595</v>
      </c>
      <c r="M279" s="111" t="s">
        <v>611</v>
      </c>
      <c r="N279" s="419"/>
    </row>
    <row r="280" spans="1:14">
      <c r="A280" s="111" t="s">
        <v>3188</v>
      </c>
      <c r="B280" s="111" t="s">
        <v>377</v>
      </c>
      <c r="C280" s="111">
        <v>412.65</v>
      </c>
      <c r="D280" s="111">
        <v>414.95</v>
      </c>
      <c r="E280" s="111">
        <v>395</v>
      </c>
      <c r="F280" s="111">
        <v>400.5</v>
      </c>
      <c r="G280" s="111">
        <v>400</v>
      </c>
      <c r="H280" s="111">
        <v>414.05</v>
      </c>
      <c r="I280" s="111">
        <v>19423</v>
      </c>
      <c r="J280" s="111">
        <v>7891114.4500000002</v>
      </c>
      <c r="K280" s="113">
        <v>43670</v>
      </c>
      <c r="L280" s="111">
        <v>999</v>
      </c>
      <c r="M280" s="111" t="s">
        <v>3189</v>
      </c>
      <c r="N280" s="419"/>
    </row>
    <row r="281" spans="1:14">
      <c r="A281" s="111" t="s">
        <v>612</v>
      </c>
      <c r="B281" s="111" t="s">
        <v>377</v>
      </c>
      <c r="C281" s="111">
        <v>155</v>
      </c>
      <c r="D281" s="111">
        <v>160.5</v>
      </c>
      <c r="E281" s="111">
        <v>155</v>
      </c>
      <c r="F281" s="111">
        <v>158.1</v>
      </c>
      <c r="G281" s="111">
        <v>156.5</v>
      </c>
      <c r="H281" s="111">
        <v>157.25</v>
      </c>
      <c r="I281" s="111">
        <v>427344</v>
      </c>
      <c r="J281" s="111">
        <v>67694790.400000006</v>
      </c>
      <c r="K281" s="113">
        <v>43670</v>
      </c>
      <c r="L281" s="111">
        <v>5242</v>
      </c>
      <c r="M281" s="111" t="s">
        <v>1888</v>
      </c>
      <c r="N281" s="419"/>
    </row>
    <row r="282" spans="1:14">
      <c r="A282" s="111" t="s">
        <v>1956</v>
      </c>
      <c r="B282" s="111" t="s">
        <v>377</v>
      </c>
      <c r="C282" s="111">
        <v>21.1</v>
      </c>
      <c r="D282" s="111">
        <v>21.2</v>
      </c>
      <c r="E282" s="111">
        <v>19.8</v>
      </c>
      <c r="F282" s="111">
        <v>20.25</v>
      </c>
      <c r="G282" s="111">
        <v>20.2</v>
      </c>
      <c r="H282" s="111">
        <v>21.1</v>
      </c>
      <c r="I282" s="111">
        <v>1846785</v>
      </c>
      <c r="J282" s="111">
        <v>37513317.549999997</v>
      </c>
      <c r="K282" s="113">
        <v>43670</v>
      </c>
      <c r="L282" s="111">
        <v>4073</v>
      </c>
      <c r="M282" s="111" t="s">
        <v>638</v>
      </c>
      <c r="N282" s="419"/>
    </row>
    <row r="283" spans="1:14">
      <c r="A283" s="111" t="s">
        <v>3209</v>
      </c>
      <c r="B283" s="111" t="s">
        <v>377</v>
      </c>
      <c r="C283" s="111">
        <v>317</v>
      </c>
      <c r="D283" s="111">
        <v>317.95</v>
      </c>
      <c r="E283" s="111">
        <v>308.35000000000002</v>
      </c>
      <c r="F283" s="111">
        <v>315.14999999999998</v>
      </c>
      <c r="G283" s="111">
        <v>317</v>
      </c>
      <c r="H283" s="111">
        <v>318.85000000000002</v>
      </c>
      <c r="I283" s="111">
        <v>8487</v>
      </c>
      <c r="J283" s="111">
        <v>2669397.1</v>
      </c>
      <c r="K283" s="113">
        <v>43670</v>
      </c>
      <c r="L283" s="111">
        <v>412</v>
      </c>
      <c r="M283" s="111" t="s">
        <v>3210</v>
      </c>
      <c r="N283" s="419"/>
    </row>
    <row r="284" spans="1:14">
      <c r="A284" s="111" t="s">
        <v>613</v>
      </c>
      <c r="B284" s="111" t="s">
        <v>377</v>
      </c>
      <c r="C284" s="111">
        <v>157</v>
      </c>
      <c r="D284" s="111">
        <v>157.9</v>
      </c>
      <c r="E284" s="111">
        <v>150.30000000000001</v>
      </c>
      <c r="F284" s="111">
        <v>153.85</v>
      </c>
      <c r="G284" s="111">
        <v>153.05000000000001</v>
      </c>
      <c r="H284" s="111">
        <v>156.65</v>
      </c>
      <c r="I284" s="111">
        <v>101551</v>
      </c>
      <c r="J284" s="111">
        <v>15761872.699999999</v>
      </c>
      <c r="K284" s="113">
        <v>43670</v>
      </c>
      <c r="L284" s="111">
        <v>3347</v>
      </c>
      <c r="M284" s="111" t="s">
        <v>614</v>
      </c>
      <c r="N284" s="419"/>
    </row>
    <row r="285" spans="1:14">
      <c r="A285" s="111" t="s">
        <v>2554</v>
      </c>
      <c r="B285" s="111" t="s">
        <v>377</v>
      </c>
      <c r="C285" s="111">
        <v>166.05</v>
      </c>
      <c r="D285" s="111">
        <v>170</v>
      </c>
      <c r="E285" s="111">
        <v>166</v>
      </c>
      <c r="F285" s="111">
        <v>168.05</v>
      </c>
      <c r="G285" s="111">
        <v>166.1</v>
      </c>
      <c r="H285" s="111">
        <v>165.6</v>
      </c>
      <c r="I285" s="111">
        <v>2393</v>
      </c>
      <c r="J285" s="111">
        <v>400559.45</v>
      </c>
      <c r="K285" s="113">
        <v>43670</v>
      </c>
      <c r="L285" s="111">
        <v>28</v>
      </c>
      <c r="M285" s="111" t="s">
        <v>2555</v>
      </c>
      <c r="N285" s="419"/>
    </row>
    <row r="286" spans="1:14">
      <c r="A286" s="111" t="s">
        <v>615</v>
      </c>
      <c r="B286" s="111" t="s">
        <v>377</v>
      </c>
      <c r="C286" s="111">
        <v>194.1</v>
      </c>
      <c r="D286" s="111">
        <v>196.95</v>
      </c>
      <c r="E286" s="111">
        <v>192.35</v>
      </c>
      <c r="F286" s="111">
        <v>195</v>
      </c>
      <c r="G286" s="111">
        <v>195.4</v>
      </c>
      <c r="H286" s="111">
        <v>194.6</v>
      </c>
      <c r="I286" s="111">
        <v>159340</v>
      </c>
      <c r="J286" s="111">
        <v>31049807.25</v>
      </c>
      <c r="K286" s="113">
        <v>43670</v>
      </c>
      <c r="L286" s="111">
        <v>7269</v>
      </c>
      <c r="M286" s="111" t="s">
        <v>616</v>
      </c>
      <c r="N286" s="419"/>
    </row>
    <row r="287" spans="1:14">
      <c r="A287" s="111" t="s">
        <v>617</v>
      </c>
      <c r="B287" s="111" t="s">
        <v>377</v>
      </c>
      <c r="C287" s="111">
        <v>249.55</v>
      </c>
      <c r="D287" s="111">
        <v>251.1</v>
      </c>
      <c r="E287" s="111">
        <v>226.5</v>
      </c>
      <c r="F287" s="111">
        <v>238.55</v>
      </c>
      <c r="G287" s="111">
        <v>238.8</v>
      </c>
      <c r="H287" s="111">
        <v>249.55</v>
      </c>
      <c r="I287" s="111">
        <v>2955613</v>
      </c>
      <c r="J287" s="111">
        <v>695833180</v>
      </c>
      <c r="K287" s="113">
        <v>43670</v>
      </c>
      <c r="L287" s="111">
        <v>45159</v>
      </c>
      <c r="M287" s="111" t="s">
        <v>3394</v>
      </c>
      <c r="N287" s="419"/>
    </row>
    <row r="288" spans="1:14">
      <c r="A288" s="111" t="s">
        <v>3268</v>
      </c>
      <c r="B288" s="111" t="s">
        <v>377</v>
      </c>
      <c r="C288" s="111">
        <v>480.3</v>
      </c>
      <c r="D288" s="111">
        <v>495.25</v>
      </c>
      <c r="E288" s="111">
        <v>471.65</v>
      </c>
      <c r="F288" s="111">
        <v>489.85</v>
      </c>
      <c r="G288" s="111">
        <v>490</v>
      </c>
      <c r="H288" s="111">
        <v>488.7</v>
      </c>
      <c r="I288" s="111">
        <v>449575</v>
      </c>
      <c r="J288" s="111">
        <v>214255621.69999999</v>
      </c>
      <c r="K288" s="113">
        <v>43670</v>
      </c>
      <c r="L288" s="111">
        <v>2177</v>
      </c>
      <c r="M288" s="111" t="s">
        <v>2161</v>
      </c>
      <c r="N288" s="419"/>
    </row>
    <row r="289" spans="1:14">
      <c r="A289" s="111" t="s">
        <v>2556</v>
      </c>
      <c r="B289" s="111" t="s">
        <v>377</v>
      </c>
      <c r="C289" s="111">
        <v>0.5</v>
      </c>
      <c r="D289" s="111">
        <v>0.65</v>
      </c>
      <c r="E289" s="111">
        <v>0.5</v>
      </c>
      <c r="F289" s="111">
        <v>0.65</v>
      </c>
      <c r="G289" s="111">
        <v>0.65</v>
      </c>
      <c r="H289" s="111">
        <v>0.6</v>
      </c>
      <c r="I289" s="111">
        <v>70602</v>
      </c>
      <c r="J289" s="111">
        <v>35309.25</v>
      </c>
      <c r="K289" s="113">
        <v>43670</v>
      </c>
      <c r="L289" s="111">
        <v>17</v>
      </c>
      <c r="M289" s="111" t="s">
        <v>2557</v>
      </c>
      <c r="N289" s="419"/>
    </row>
    <row r="290" spans="1:14">
      <c r="A290" s="111" t="s">
        <v>2558</v>
      </c>
      <c r="B290" s="111" t="s">
        <v>377</v>
      </c>
      <c r="C290" s="111">
        <v>297.95</v>
      </c>
      <c r="D290" s="111">
        <v>297.95</v>
      </c>
      <c r="E290" s="111">
        <v>281.95</v>
      </c>
      <c r="F290" s="111">
        <v>294.25</v>
      </c>
      <c r="G290" s="111">
        <v>293.8</v>
      </c>
      <c r="H290" s="111">
        <v>294.2</v>
      </c>
      <c r="I290" s="111">
        <v>10154</v>
      </c>
      <c r="J290" s="111">
        <v>2979087.25</v>
      </c>
      <c r="K290" s="113">
        <v>43670</v>
      </c>
      <c r="L290" s="111">
        <v>661</v>
      </c>
      <c r="M290" s="111" t="s">
        <v>2559</v>
      </c>
      <c r="N290" s="419"/>
    </row>
    <row r="291" spans="1:14">
      <c r="A291" s="111" t="s">
        <v>2311</v>
      </c>
      <c r="B291" s="111" t="s">
        <v>377</v>
      </c>
      <c r="C291" s="111">
        <v>20.5</v>
      </c>
      <c r="D291" s="111">
        <v>20.5</v>
      </c>
      <c r="E291" s="111">
        <v>18.899999999999999</v>
      </c>
      <c r="F291" s="111">
        <v>18.95</v>
      </c>
      <c r="G291" s="111">
        <v>18.899999999999999</v>
      </c>
      <c r="H291" s="111">
        <v>20.100000000000001</v>
      </c>
      <c r="I291" s="111">
        <v>17757</v>
      </c>
      <c r="J291" s="111">
        <v>342532.4</v>
      </c>
      <c r="K291" s="113">
        <v>43670</v>
      </c>
      <c r="L291" s="111">
        <v>510</v>
      </c>
      <c r="M291" s="111" t="s">
        <v>2312</v>
      </c>
      <c r="N291" s="419"/>
    </row>
    <row r="292" spans="1:14">
      <c r="A292" s="111" t="s">
        <v>618</v>
      </c>
      <c r="B292" s="111" t="s">
        <v>377</v>
      </c>
      <c r="C292" s="111">
        <v>31.25</v>
      </c>
      <c r="D292" s="111">
        <v>32.85</v>
      </c>
      <c r="E292" s="111">
        <v>30.6</v>
      </c>
      <c r="F292" s="111">
        <v>30.65</v>
      </c>
      <c r="G292" s="111">
        <v>30.6</v>
      </c>
      <c r="H292" s="111">
        <v>31.6</v>
      </c>
      <c r="I292" s="111">
        <v>6406</v>
      </c>
      <c r="J292" s="111">
        <v>197123.45</v>
      </c>
      <c r="K292" s="113">
        <v>43670</v>
      </c>
      <c r="L292" s="111">
        <v>121</v>
      </c>
      <c r="M292" s="111" t="s">
        <v>619</v>
      </c>
      <c r="N292" s="419"/>
    </row>
    <row r="293" spans="1:14">
      <c r="A293" s="111" t="s">
        <v>3407</v>
      </c>
      <c r="B293" s="111" t="s">
        <v>377</v>
      </c>
      <c r="C293" s="111">
        <v>5.2</v>
      </c>
      <c r="D293" s="111">
        <v>5.4</v>
      </c>
      <c r="E293" s="111">
        <v>5.2</v>
      </c>
      <c r="F293" s="111">
        <v>5.25</v>
      </c>
      <c r="G293" s="111">
        <v>5.25</v>
      </c>
      <c r="H293" s="111">
        <v>5.15</v>
      </c>
      <c r="I293" s="111">
        <v>1335</v>
      </c>
      <c r="J293" s="111">
        <v>7012.25</v>
      </c>
      <c r="K293" s="113">
        <v>43670</v>
      </c>
      <c r="L293" s="111">
        <v>9</v>
      </c>
      <c r="M293" s="111" t="s">
        <v>3408</v>
      </c>
      <c r="N293" s="419"/>
    </row>
    <row r="294" spans="1:14">
      <c r="A294" s="111" t="s">
        <v>55</v>
      </c>
      <c r="B294" s="111" t="s">
        <v>377</v>
      </c>
      <c r="C294" s="111">
        <v>529</v>
      </c>
      <c r="D294" s="111">
        <v>529</v>
      </c>
      <c r="E294" s="111">
        <v>517.04999999999995</v>
      </c>
      <c r="F294" s="111">
        <v>518.75</v>
      </c>
      <c r="G294" s="111">
        <v>519.95000000000005</v>
      </c>
      <c r="H294" s="111">
        <v>528.9</v>
      </c>
      <c r="I294" s="111">
        <v>2707033</v>
      </c>
      <c r="J294" s="111">
        <v>1407929684.55</v>
      </c>
      <c r="K294" s="113">
        <v>43670</v>
      </c>
      <c r="L294" s="111">
        <v>40394</v>
      </c>
      <c r="M294" s="111" t="s">
        <v>620</v>
      </c>
      <c r="N294" s="419"/>
    </row>
    <row r="295" spans="1:14">
      <c r="A295" s="111" t="s">
        <v>3270</v>
      </c>
      <c r="B295" s="111" t="s">
        <v>377</v>
      </c>
      <c r="C295" s="111">
        <v>2.5</v>
      </c>
      <c r="D295" s="111">
        <v>2.5</v>
      </c>
      <c r="E295" s="111">
        <v>2.5</v>
      </c>
      <c r="F295" s="111">
        <v>2.5</v>
      </c>
      <c r="G295" s="111">
        <v>2.5</v>
      </c>
      <c r="H295" s="111">
        <v>2.6</v>
      </c>
      <c r="I295" s="111">
        <v>6270</v>
      </c>
      <c r="J295" s="111">
        <v>15675</v>
      </c>
      <c r="K295" s="113">
        <v>43670</v>
      </c>
      <c r="L295" s="111">
        <v>14</v>
      </c>
      <c r="M295" s="111" t="s">
        <v>3271</v>
      </c>
      <c r="N295" s="419"/>
    </row>
    <row r="296" spans="1:14">
      <c r="A296" s="111" t="s">
        <v>1991</v>
      </c>
      <c r="B296" s="111" t="s">
        <v>377</v>
      </c>
      <c r="C296" s="111">
        <v>94.9</v>
      </c>
      <c r="D296" s="111">
        <v>94.9</v>
      </c>
      <c r="E296" s="111">
        <v>92.15</v>
      </c>
      <c r="F296" s="111">
        <v>92.25</v>
      </c>
      <c r="G296" s="111">
        <v>92.5</v>
      </c>
      <c r="H296" s="111">
        <v>92.4</v>
      </c>
      <c r="I296" s="111">
        <v>2284</v>
      </c>
      <c r="J296" s="111">
        <v>211307.1</v>
      </c>
      <c r="K296" s="113">
        <v>43670</v>
      </c>
      <c r="L296" s="111">
        <v>122</v>
      </c>
      <c r="M296" s="111" t="s">
        <v>1992</v>
      </c>
      <c r="N296" s="419"/>
    </row>
    <row r="297" spans="1:14" hidden="1">
      <c r="A297" s="111" t="s">
        <v>621</v>
      </c>
      <c r="B297" s="111" t="s">
        <v>377</v>
      </c>
      <c r="C297" s="111">
        <v>287.25</v>
      </c>
      <c r="D297" s="111">
        <v>289.5</v>
      </c>
      <c r="E297" s="111">
        <v>282.10000000000002</v>
      </c>
      <c r="F297" s="111">
        <v>284.05</v>
      </c>
      <c r="G297" s="111">
        <v>284</v>
      </c>
      <c r="H297" s="111">
        <v>288.8</v>
      </c>
      <c r="I297" s="111">
        <v>8396</v>
      </c>
      <c r="J297" s="111">
        <v>2394253.4500000002</v>
      </c>
      <c r="K297" s="113">
        <v>43670</v>
      </c>
      <c r="L297" s="111">
        <v>267</v>
      </c>
      <c r="M297" s="111" t="s">
        <v>622</v>
      </c>
      <c r="N297" s="419"/>
    </row>
    <row r="298" spans="1:14">
      <c r="A298" s="111" t="s">
        <v>1891</v>
      </c>
      <c r="B298" s="111" t="s">
        <v>377</v>
      </c>
      <c r="C298" s="111">
        <v>74.25</v>
      </c>
      <c r="D298" s="111">
        <v>74.900000000000006</v>
      </c>
      <c r="E298" s="111">
        <v>69.599999999999994</v>
      </c>
      <c r="F298" s="111">
        <v>70.3</v>
      </c>
      <c r="G298" s="111">
        <v>70</v>
      </c>
      <c r="H298" s="111">
        <v>75.55</v>
      </c>
      <c r="I298" s="111">
        <v>76971</v>
      </c>
      <c r="J298" s="111">
        <v>5467551.9500000002</v>
      </c>
      <c r="K298" s="113">
        <v>43670</v>
      </c>
      <c r="L298" s="111">
        <v>2581</v>
      </c>
      <c r="M298" s="111" t="s">
        <v>1892</v>
      </c>
      <c r="N298" s="419"/>
    </row>
    <row r="299" spans="1:14">
      <c r="A299" s="111" t="s">
        <v>3002</v>
      </c>
      <c r="B299" s="111" t="s">
        <v>377</v>
      </c>
      <c r="C299" s="111">
        <v>10.35</v>
      </c>
      <c r="D299" s="111">
        <v>11.65</v>
      </c>
      <c r="E299" s="111">
        <v>10.25</v>
      </c>
      <c r="F299" s="111">
        <v>10.5</v>
      </c>
      <c r="G299" s="111">
        <v>10.25</v>
      </c>
      <c r="H299" s="111">
        <v>11.1</v>
      </c>
      <c r="I299" s="111">
        <v>2714</v>
      </c>
      <c r="J299" s="111">
        <v>28488.9</v>
      </c>
      <c r="K299" s="113">
        <v>43670</v>
      </c>
      <c r="L299" s="111">
        <v>23</v>
      </c>
      <c r="M299" s="111" t="s">
        <v>3003</v>
      </c>
      <c r="N299" s="419"/>
    </row>
    <row r="300" spans="1:14">
      <c r="A300" s="111" t="s">
        <v>56</v>
      </c>
      <c r="B300" s="111" t="s">
        <v>377</v>
      </c>
      <c r="C300" s="111">
        <v>218.4</v>
      </c>
      <c r="D300" s="111">
        <v>219.45</v>
      </c>
      <c r="E300" s="111">
        <v>215.4</v>
      </c>
      <c r="F300" s="111">
        <v>216.85</v>
      </c>
      <c r="G300" s="111">
        <v>216.5</v>
      </c>
      <c r="H300" s="111">
        <v>218.05</v>
      </c>
      <c r="I300" s="111">
        <v>4877895</v>
      </c>
      <c r="J300" s="111">
        <v>1058384738.55</v>
      </c>
      <c r="K300" s="113">
        <v>43670</v>
      </c>
      <c r="L300" s="111">
        <v>69272</v>
      </c>
      <c r="M300" s="111" t="s">
        <v>623</v>
      </c>
      <c r="N300" s="419"/>
    </row>
    <row r="301" spans="1:14">
      <c r="A301" s="111" t="s">
        <v>2072</v>
      </c>
      <c r="B301" s="111" t="s">
        <v>377</v>
      </c>
      <c r="C301" s="111">
        <v>362.7</v>
      </c>
      <c r="D301" s="111">
        <v>362.7</v>
      </c>
      <c r="E301" s="111">
        <v>354.7</v>
      </c>
      <c r="F301" s="111">
        <v>357.35</v>
      </c>
      <c r="G301" s="111">
        <v>357.35</v>
      </c>
      <c r="H301" s="111">
        <v>360.25</v>
      </c>
      <c r="I301" s="111">
        <v>73784</v>
      </c>
      <c r="J301" s="111">
        <v>26326337.649999999</v>
      </c>
      <c r="K301" s="113">
        <v>43670</v>
      </c>
      <c r="L301" s="111">
        <v>1320</v>
      </c>
      <c r="M301" s="111" t="s">
        <v>2073</v>
      </c>
      <c r="N301" s="419"/>
    </row>
    <row r="302" spans="1:14">
      <c r="A302" s="111" t="s">
        <v>624</v>
      </c>
      <c r="B302" s="111" t="s">
        <v>377</v>
      </c>
      <c r="C302" s="111">
        <v>197.5</v>
      </c>
      <c r="D302" s="111">
        <v>200.65</v>
      </c>
      <c r="E302" s="111">
        <v>194.55</v>
      </c>
      <c r="F302" s="111">
        <v>196.35</v>
      </c>
      <c r="G302" s="111">
        <v>197.5</v>
      </c>
      <c r="H302" s="111">
        <v>199.9</v>
      </c>
      <c r="I302" s="111">
        <v>93170</v>
      </c>
      <c r="J302" s="111">
        <v>18364876.25</v>
      </c>
      <c r="K302" s="113">
        <v>43670</v>
      </c>
      <c r="L302" s="111">
        <v>1289</v>
      </c>
      <c r="M302" s="111" t="s">
        <v>625</v>
      </c>
      <c r="N302" s="419"/>
    </row>
    <row r="303" spans="1:14">
      <c r="A303" s="111" t="s">
        <v>57</v>
      </c>
      <c r="B303" s="111" t="s">
        <v>377</v>
      </c>
      <c r="C303" s="111">
        <v>1174</v>
      </c>
      <c r="D303" s="111">
        <v>1174</v>
      </c>
      <c r="E303" s="111">
        <v>1145.5999999999999</v>
      </c>
      <c r="F303" s="111">
        <v>1154.8</v>
      </c>
      <c r="G303" s="111">
        <v>1153.9000000000001</v>
      </c>
      <c r="H303" s="111">
        <v>1165.55</v>
      </c>
      <c r="I303" s="111">
        <v>360616</v>
      </c>
      <c r="J303" s="111">
        <v>416358603.64999998</v>
      </c>
      <c r="K303" s="113">
        <v>43670</v>
      </c>
      <c r="L303" s="111">
        <v>27119</v>
      </c>
      <c r="M303" s="111" t="s">
        <v>626</v>
      </c>
      <c r="N303" s="419"/>
    </row>
    <row r="304" spans="1:14">
      <c r="A304" s="111" t="s">
        <v>1808</v>
      </c>
      <c r="B304" s="111" t="s">
        <v>377</v>
      </c>
      <c r="C304" s="111">
        <v>13</v>
      </c>
      <c r="D304" s="111">
        <v>13</v>
      </c>
      <c r="E304" s="111">
        <v>12</v>
      </c>
      <c r="F304" s="111">
        <v>12.05</v>
      </c>
      <c r="G304" s="111">
        <v>12.05</v>
      </c>
      <c r="H304" s="111">
        <v>12.5</v>
      </c>
      <c r="I304" s="111">
        <v>7509</v>
      </c>
      <c r="J304" s="111">
        <v>91149.15</v>
      </c>
      <c r="K304" s="113">
        <v>43670</v>
      </c>
      <c r="L304" s="111">
        <v>83</v>
      </c>
      <c r="M304" s="111" t="s">
        <v>1948</v>
      </c>
      <c r="N304" s="419"/>
    </row>
    <row r="305" spans="1:14">
      <c r="A305" s="111" t="s">
        <v>2313</v>
      </c>
      <c r="B305" s="111" t="s">
        <v>377</v>
      </c>
      <c r="C305" s="111">
        <v>8.0500000000000007</v>
      </c>
      <c r="D305" s="111">
        <v>8.0500000000000007</v>
      </c>
      <c r="E305" s="111">
        <v>7.8</v>
      </c>
      <c r="F305" s="111">
        <v>7.9</v>
      </c>
      <c r="G305" s="111">
        <v>7.9</v>
      </c>
      <c r="H305" s="111">
        <v>8.0500000000000007</v>
      </c>
      <c r="I305" s="111">
        <v>8788</v>
      </c>
      <c r="J305" s="111">
        <v>69954.399999999994</v>
      </c>
      <c r="K305" s="113">
        <v>43670</v>
      </c>
      <c r="L305" s="111">
        <v>57</v>
      </c>
      <c r="M305" s="111" t="s">
        <v>2314</v>
      </c>
      <c r="N305" s="419"/>
    </row>
    <row r="306" spans="1:14">
      <c r="A306" s="111" t="s">
        <v>192</v>
      </c>
      <c r="B306" s="111" t="s">
        <v>377</v>
      </c>
      <c r="C306" s="111">
        <v>536.1</v>
      </c>
      <c r="D306" s="111">
        <v>540.35</v>
      </c>
      <c r="E306" s="111">
        <v>527.65</v>
      </c>
      <c r="F306" s="111">
        <v>530.79999999999995</v>
      </c>
      <c r="G306" s="111">
        <v>533.4</v>
      </c>
      <c r="H306" s="111">
        <v>538.29999999999995</v>
      </c>
      <c r="I306" s="111">
        <v>476682</v>
      </c>
      <c r="J306" s="111">
        <v>255187005.59999999</v>
      </c>
      <c r="K306" s="113">
        <v>43670</v>
      </c>
      <c r="L306" s="111">
        <v>13045</v>
      </c>
      <c r="M306" s="111" t="s">
        <v>2625</v>
      </c>
      <c r="N306" s="419"/>
    </row>
    <row r="307" spans="1:14">
      <c r="A307" s="111" t="s">
        <v>3385</v>
      </c>
      <c r="B307" s="111" t="s">
        <v>377</v>
      </c>
      <c r="C307" s="111">
        <v>30.2</v>
      </c>
      <c r="D307" s="111">
        <v>30.2</v>
      </c>
      <c r="E307" s="111">
        <v>28.95</v>
      </c>
      <c r="F307" s="111">
        <v>29.95</v>
      </c>
      <c r="G307" s="111">
        <v>30.1</v>
      </c>
      <c r="H307" s="111">
        <v>30</v>
      </c>
      <c r="I307" s="111">
        <v>250882</v>
      </c>
      <c r="J307" s="111">
        <v>7475478.8499999996</v>
      </c>
      <c r="K307" s="113">
        <v>43670</v>
      </c>
      <c r="L307" s="111">
        <v>577</v>
      </c>
      <c r="M307" s="111" t="s">
        <v>3386</v>
      </c>
      <c r="N307" s="419"/>
    </row>
    <row r="308" spans="1:14">
      <c r="A308" s="111" t="s">
        <v>3190</v>
      </c>
      <c r="B308" s="111" t="s">
        <v>377</v>
      </c>
      <c r="C308" s="111">
        <v>33.700000000000003</v>
      </c>
      <c r="D308" s="111">
        <v>36</v>
      </c>
      <c r="E308" s="111">
        <v>33.700000000000003</v>
      </c>
      <c r="F308" s="111">
        <v>36</v>
      </c>
      <c r="G308" s="111">
        <v>36</v>
      </c>
      <c r="H308" s="111">
        <v>35.549999999999997</v>
      </c>
      <c r="I308" s="111">
        <v>1373</v>
      </c>
      <c r="J308" s="111">
        <v>48053.9</v>
      </c>
      <c r="K308" s="113">
        <v>43670</v>
      </c>
      <c r="L308" s="111">
        <v>14</v>
      </c>
      <c r="M308" s="111" t="s">
        <v>3191</v>
      </c>
      <c r="N308" s="419"/>
    </row>
    <row r="309" spans="1:14">
      <c r="A309" s="111" t="s">
        <v>2770</v>
      </c>
      <c r="B309" s="111" t="s">
        <v>377</v>
      </c>
      <c r="C309" s="111">
        <v>212</v>
      </c>
      <c r="D309" s="111">
        <v>220</v>
      </c>
      <c r="E309" s="111">
        <v>201.1</v>
      </c>
      <c r="F309" s="111">
        <v>210.35</v>
      </c>
      <c r="G309" s="111">
        <v>203.1</v>
      </c>
      <c r="H309" s="111">
        <v>209.85</v>
      </c>
      <c r="I309" s="111">
        <v>7815</v>
      </c>
      <c r="J309" s="111">
        <v>1671341.85</v>
      </c>
      <c r="K309" s="113">
        <v>43670</v>
      </c>
      <c r="L309" s="111">
        <v>626</v>
      </c>
      <c r="M309" s="111" t="s">
        <v>2771</v>
      </c>
      <c r="N309" s="419"/>
    </row>
    <row r="310" spans="1:14">
      <c r="A310" s="111" t="s">
        <v>2058</v>
      </c>
      <c r="B310" s="111" t="s">
        <v>377</v>
      </c>
      <c r="C310" s="111">
        <v>13.45</v>
      </c>
      <c r="D310" s="111">
        <v>13.5</v>
      </c>
      <c r="E310" s="111">
        <v>12</v>
      </c>
      <c r="F310" s="111">
        <v>12.65</v>
      </c>
      <c r="G310" s="111">
        <v>12.95</v>
      </c>
      <c r="H310" s="111">
        <v>13.1</v>
      </c>
      <c r="I310" s="111">
        <v>8994</v>
      </c>
      <c r="J310" s="111">
        <v>112924.35</v>
      </c>
      <c r="K310" s="113">
        <v>43670</v>
      </c>
      <c r="L310" s="111">
        <v>152</v>
      </c>
      <c r="M310" s="111" t="s">
        <v>2069</v>
      </c>
      <c r="N310" s="419"/>
    </row>
    <row r="311" spans="1:14">
      <c r="A311" s="111" t="s">
        <v>2315</v>
      </c>
      <c r="B311" s="111" t="s">
        <v>377</v>
      </c>
      <c r="C311" s="111">
        <v>47</v>
      </c>
      <c r="D311" s="111">
        <v>47.85</v>
      </c>
      <c r="E311" s="111">
        <v>45.05</v>
      </c>
      <c r="F311" s="111">
        <v>45.4</v>
      </c>
      <c r="G311" s="111">
        <v>45.8</v>
      </c>
      <c r="H311" s="111">
        <v>47.5</v>
      </c>
      <c r="I311" s="111">
        <v>4687</v>
      </c>
      <c r="J311" s="111">
        <v>216321.95</v>
      </c>
      <c r="K311" s="113">
        <v>43670</v>
      </c>
      <c r="L311" s="111">
        <v>178</v>
      </c>
      <c r="M311" s="111" t="s">
        <v>2316</v>
      </c>
      <c r="N311" s="419"/>
    </row>
    <row r="312" spans="1:14">
      <c r="A312" s="111" t="s">
        <v>627</v>
      </c>
      <c r="B312" s="111" t="s">
        <v>377</v>
      </c>
      <c r="C312" s="111">
        <v>387.25</v>
      </c>
      <c r="D312" s="111">
        <v>405.2</v>
      </c>
      <c r="E312" s="111">
        <v>375.95</v>
      </c>
      <c r="F312" s="111">
        <v>384.9</v>
      </c>
      <c r="G312" s="111">
        <v>383.05</v>
      </c>
      <c r="H312" s="111">
        <v>382.25</v>
      </c>
      <c r="I312" s="111">
        <v>173366</v>
      </c>
      <c r="J312" s="111">
        <v>66599926.100000001</v>
      </c>
      <c r="K312" s="113">
        <v>43670</v>
      </c>
      <c r="L312" s="111">
        <v>6280</v>
      </c>
      <c r="M312" s="111" t="s">
        <v>628</v>
      </c>
      <c r="N312" s="419"/>
    </row>
    <row r="313" spans="1:14">
      <c r="A313" s="111" t="s">
        <v>629</v>
      </c>
      <c r="B313" s="111" t="s">
        <v>377</v>
      </c>
      <c r="C313" s="111">
        <v>24.65</v>
      </c>
      <c r="D313" s="111">
        <v>24.9</v>
      </c>
      <c r="E313" s="111">
        <v>23.8</v>
      </c>
      <c r="F313" s="111">
        <v>23.85</v>
      </c>
      <c r="G313" s="111">
        <v>23.8</v>
      </c>
      <c r="H313" s="111">
        <v>24.65</v>
      </c>
      <c r="I313" s="111">
        <v>94424</v>
      </c>
      <c r="J313" s="111">
        <v>2276485.35</v>
      </c>
      <c r="K313" s="113">
        <v>43670</v>
      </c>
      <c r="L313" s="111">
        <v>926</v>
      </c>
      <c r="M313" s="111" t="s">
        <v>630</v>
      </c>
      <c r="N313" s="419"/>
    </row>
    <row r="314" spans="1:14">
      <c r="A314" s="111" t="s">
        <v>631</v>
      </c>
      <c r="B314" s="111" t="s">
        <v>377</v>
      </c>
      <c r="C314" s="111">
        <v>199</v>
      </c>
      <c r="D314" s="111">
        <v>212.5</v>
      </c>
      <c r="E314" s="111">
        <v>199</v>
      </c>
      <c r="F314" s="111">
        <v>204.3</v>
      </c>
      <c r="G314" s="111">
        <v>205</v>
      </c>
      <c r="H314" s="111">
        <v>202.3</v>
      </c>
      <c r="I314" s="111">
        <v>17656</v>
      </c>
      <c r="J314" s="111">
        <v>3625229.6</v>
      </c>
      <c r="K314" s="113">
        <v>43670</v>
      </c>
      <c r="L314" s="111">
        <v>655</v>
      </c>
      <c r="M314" s="111" t="s">
        <v>632</v>
      </c>
      <c r="N314" s="419"/>
    </row>
    <row r="315" spans="1:14">
      <c r="A315" s="111" t="s">
        <v>2317</v>
      </c>
      <c r="B315" s="111" t="s">
        <v>3045</v>
      </c>
      <c r="C315" s="111">
        <v>2.25</v>
      </c>
      <c r="D315" s="111">
        <v>2.25</v>
      </c>
      <c r="E315" s="111">
        <v>2.0499999999999998</v>
      </c>
      <c r="F315" s="111">
        <v>2.0499999999999998</v>
      </c>
      <c r="G315" s="111">
        <v>2.0499999999999998</v>
      </c>
      <c r="H315" s="111">
        <v>2.15</v>
      </c>
      <c r="I315" s="111">
        <v>11895</v>
      </c>
      <c r="J315" s="111">
        <v>24811.85</v>
      </c>
      <c r="K315" s="113">
        <v>43670</v>
      </c>
      <c r="L315" s="111">
        <v>17</v>
      </c>
      <c r="M315" s="111" t="s">
        <v>2318</v>
      </c>
      <c r="N315" s="419"/>
    </row>
    <row r="316" spans="1:14">
      <c r="A316" s="111" t="s">
        <v>633</v>
      </c>
      <c r="B316" s="111" t="s">
        <v>377</v>
      </c>
      <c r="C316" s="111">
        <v>14.8</v>
      </c>
      <c r="D316" s="111">
        <v>14.8</v>
      </c>
      <c r="E316" s="111">
        <v>14.8</v>
      </c>
      <c r="F316" s="111">
        <v>14.8</v>
      </c>
      <c r="G316" s="111">
        <v>14.8</v>
      </c>
      <c r="H316" s="111">
        <v>15.55</v>
      </c>
      <c r="I316" s="111">
        <v>50156</v>
      </c>
      <c r="J316" s="111">
        <v>742308.8</v>
      </c>
      <c r="K316" s="113">
        <v>43670</v>
      </c>
      <c r="L316" s="111">
        <v>272</v>
      </c>
      <c r="M316" s="111" t="s">
        <v>634</v>
      </c>
      <c r="N316" s="419"/>
    </row>
    <row r="317" spans="1:14">
      <c r="A317" s="111" t="s">
        <v>635</v>
      </c>
      <c r="B317" s="111" t="s">
        <v>377</v>
      </c>
      <c r="C317" s="111">
        <v>25.5</v>
      </c>
      <c r="D317" s="111">
        <v>25.57</v>
      </c>
      <c r="E317" s="111">
        <v>25.12</v>
      </c>
      <c r="F317" s="111">
        <v>25.17</v>
      </c>
      <c r="G317" s="111">
        <v>25.18</v>
      </c>
      <c r="H317" s="111">
        <v>25.48</v>
      </c>
      <c r="I317" s="111">
        <v>904095</v>
      </c>
      <c r="J317" s="111">
        <v>22854313.140000001</v>
      </c>
      <c r="K317" s="113">
        <v>43670</v>
      </c>
      <c r="L317" s="111">
        <v>1568</v>
      </c>
      <c r="M317" s="111" t="s">
        <v>636</v>
      </c>
      <c r="N317" s="419"/>
    </row>
    <row r="318" spans="1:14">
      <c r="A318" s="111" t="s">
        <v>3865</v>
      </c>
      <c r="B318" s="111" t="s">
        <v>377</v>
      </c>
      <c r="C318" s="111">
        <v>1.7</v>
      </c>
      <c r="D318" s="111">
        <v>1.7</v>
      </c>
      <c r="E318" s="111">
        <v>1.7</v>
      </c>
      <c r="F318" s="111">
        <v>1.7</v>
      </c>
      <c r="G318" s="111">
        <v>1.7</v>
      </c>
      <c r="H318" s="111">
        <v>1.75</v>
      </c>
      <c r="I318" s="111">
        <v>10</v>
      </c>
      <c r="J318" s="111">
        <v>17</v>
      </c>
      <c r="K318" s="113">
        <v>43670</v>
      </c>
      <c r="L318" s="111">
        <v>2</v>
      </c>
      <c r="M318" s="111" t="s">
        <v>3866</v>
      </c>
      <c r="N318" s="419"/>
    </row>
    <row r="319" spans="1:14">
      <c r="A319" s="111" t="s">
        <v>2668</v>
      </c>
      <c r="B319" s="111" t="s">
        <v>377</v>
      </c>
      <c r="C319" s="111">
        <v>519</v>
      </c>
      <c r="D319" s="111">
        <v>530</v>
      </c>
      <c r="E319" s="111">
        <v>510</v>
      </c>
      <c r="F319" s="111">
        <v>527.25</v>
      </c>
      <c r="G319" s="111">
        <v>525.20000000000005</v>
      </c>
      <c r="H319" s="111">
        <v>515</v>
      </c>
      <c r="I319" s="111">
        <v>621134</v>
      </c>
      <c r="J319" s="111">
        <v>325740709.19999999</v>
      </c>
      <c r="K319" s="113">
        <v>43670</v>
      </c>
      <c r="L319" s="111">
        <v>10854</v>
      </c>
      <c r="M319" s="111" t="s">
        <v>2669</v>
      </c>
      <c r="N319" s="419"/>
    </row>
    <row r="320" spans="1:14">
      <c r="A320" s="111" t="s">
        <v>2011</v>
      </c>
      <c r="B320" s="111" t="s">
        <v>377</v>
      </c>
      <c r="C320" s="111">
        <v>89.65</v>
      </c>
      <c r="D320" s="111">
        <v>91.6</v>
      </c>
      <c r="E320" s="111">
        <v>88</v>
      </c>
      <c r="F320" s="111">
        <v>90.35</v>
      </c>
      <c r="G320" s="111">
        <v>89.5</v>
      </c>
      <c r="H320" s="111">
        <v>90.9</v>
      </c>
      <c r="I320" s="111">
        <v>2020</v>
      </c>
      <c r="J320" s="111">
        <v>181370.75</v>
      </c>
      <c r="K320" s="113">
        <v>43670</v>
      </c>
      <c r="L320" s="111">
        <v>163</v>
      </c>
      <c r="M320" s="111" t="s">
        <v>2012</v>
      </c>
      <c r="N320" s="419"/>
    </row>
    <row r="321" spans="1:14">
      <c r="A321" s="111" t="s">
        <v>190</v>
      </c>
      <c r="B321" s="111" t="s">
        <v>377</v>
      </c>
      <c r="C321" s="111">
        <v>1348</v>
      </c>
      <c r="D321" s="111">
        <v>1380</v>
      </c>
      <c r="E321" s="111">
        <v>1340</v>
      </c>
      <c r="F321" s="111">
        <v>1373.7</v>
      </c>
      <c r="G321" s="111">
        <v>1372</v>
      </c>
      <c r="H321" s="111">
        <v>1362.55</v>
      </c>
      <c r="I321" s="111">
        <v>12881</v>
      </c>
      <c r="J321" s="111">
        <v>17532641.699999999</v>
      </c>
      <c r="K321" s="113">
        <v>43670</v>
      </c>
      <c r="L321" s="111">
        <v>2770</v>
      </c>
      <c r="M321" s="111" t="s">
        <v>637</v>
      </c>
      <c r="N321" s="419"/>
    </row>
    <row r="322" spans="1:14">
      <c r="A322" s="111" t="s">
        <v>639</v>
      </c>
      <c r="B322" s="111" t="s">
        <v>377</v>
      </c>
      <c r="C322" s="111">
        <v>230</v>
      </c>
      <c r="D322" s="111">
        <v>232</v>
      </c>
      <c r="E322" s="111">
        <v>225</v>
      </c>
      <c r="F322" s="111">
        <v>230.05</v>
      </c>
      <c r="G322" s="111">
        <v>229.7</v>
      </c>
      <c r="H322" s="111">
        <v>228.55</v>
      </c>
      <c r="I322" s="111">
        <v>752646</v>
      </c>
      <c r="J322" s="111">
        <v>172474746.05000001</v>
      </c>
      <c r="K322" s="113">
        <v>43670</v>
      </c>
      <c r="L322" s="111">
        <v>18462</v>
      </c>
      <c r="M322" s="111" t="s">
        <v>640</v>
      </c>
      <c r="N322" s="419"/>
    </row>
    <row r="323" spans="1:14">
      <c r="A323" s="111" t="s">
        <v>641</v>
      </c>
      <c r="B323" s="111" t="s">
        <v>377</v>
      </c>
      <c r="C323" s="111">
        <v>29.6</v>
      </c>
      <c r="D323" s="111">
        <v>30.95</v>
      </c>
      <c r="E323" s="111">
        <v>28.5</v>
      </c>
      <c r="F323" s="111">
        <v>29.5</v>
      </c>
      <c r="G323" s="111">
        <v>29.55</v>
      </c>
      <c r="H323" s="111">
        <v>30.55</v>
      </c>
      <c r="I323" s="111">
        <v>4095</v>
      </c>
      <c r="J323" s="111">
        <v>120023.25</v>
      </c>
      <c r="K323" s="113">
        <v>43670</v>
      </c>
      <c r="L323" s="111">
        <v>102</v>
      </c>
      <c r="M323" s="111" t="s">
        <v>642</v>
      </c>
      <c r="N323" s="419"/>
    </row>
    <row r="324" spans="1:14">
      <c r="A324" s="111" t="s">
        <v>643</v>
      </c>
      <c r="B324" s="111" t="s">
        <v>377</v>
      </c>
      <c r="C324" s="111">
        <v>201.95</v>
      </c>
      <c r="D324" s="111">
        <v>202.5</v>
      </c>
      <c r="E324" s="111">
        <v>195.9</v>
      </c>
      <c r="F324" s="111">
        <v>196.15</v>
      </c>
      <c r="G324" s="111">
        <v>196.25</v>
      </c>
      <c r="H324" s="111">
        <v>200.65</v>
      </c>
      <c r="I324" s="111">
        <v>453323</v>
      </c>
      <c r="J324" s="111">
        <v>89582495</v>
      </c>
      <c r="K324" s="113">
        <v>43670</v>
      </c>
      <c r="L324" s="111">
        <v>5310</v>
      </c>
      <c r="M324" s="111" t="s">
        <v>2678</v>
      </c>
      <c r="N324" s="419"/>
    </row>
    <row r="325" spans="1:14">
      <c r="A325" s="111" t="s">
        <v>3174</v>
      </c>
      <c r="B325" s="111" t="s">
        <v>377</v>
      </c>
      <c r="C325" s="111">
        <v>13</v>
      </c>
      <c r="D325" s="111">
        <v>13</v>
      </c>
      <c r="E325" s="111">
        <v>11.2</v>
      </c>
      <c r="F325" s="111">
        <v>11.3</v>
      </c>
      <c r="G325" s="111">
        <v>11.6</v>
      </c>
      <c r="H325" s="111">
        <v>11.85</v>
      </c>
      <c r="I325" s="111">
        <v>1209</v>
      </c>
      <c r="J325" s="111">
        <v>14041.95</v>
      </c>
      <c r="K325" s="113">
        <v>43670</v>
      </c>
      <c r="L325" s="111">
        <v>20</v>
      </c>
      <c r="M325" s="111" t="s">
        <v>3175</v>
      </c>
      <c r="N325" s="419"/>
    </row>
    <row r="326" spans="1:14">
      <c r="A326" s="111" t="s">
        <v>339</v>
      </c>
      <c r="B326" s="111" t="s">
        <v>377</v>
      </c>
      <c r="C326" s="111">
        <v>729.7</v>
      </c>
      <c r="D326" s="111">
        <v>737.65</v>
      </c>
      <c r="E326" s="111">
        <v>717.2</v>
      </c>
      <c r="F326" s="111">
        <v>731.9</v>
      </c>
      <c r="G326" s="111">
        <v>733.7</v>
      </c>
      <c r="H326" s="111">
        <v>725.75</v>
      </c>
      <c r="I326" s="111">
        <v>213315</v>
      </c>
      <c r="J326" s="111">
        <v>155130837.05000001</v>
      </c>
      <c r="K326" s="113">
        <v>43670</v>
      </c>
      <c r="L326" s="111">
        <v>10133</v>
      </c>
      <c r="M326" s="111" t="s">
        <v>644</v>
      </c>
      <c r="N326" s="419"/>
    </row>
    <row r="327" spans="1:14">
      <c r="A327" s="111" t="s">
        <v>1857</v>
      </c>
      <c r="B327" s="111" t="s">
        <v>377</v>
      </c>
      <c r="C327" s="111">
        <v>143.4</v>
      </c>
      <c r="D327" s="111">
        <v>151</v>
      </c>
      <c r="E327" s="111">
        <v>135</v>
      </c>
      <c r="F327" s="111">
        <v>136.75</v>
      </c>
      <c r="G327" s="111">
        <v>136.5</v>
      </c>
      <c r="H327" s="111">
        <v>130.6</v>
      </c>
      <c r="I327" s="111">
        <v>804948</v>
      </c>
      <c r="J327" s="111">
        <v>114827555.15000001</v>
      </c>
      <c r="K327" s="113">
        <v>43670</v>
      </c>
      <c r="L327" s="111">
        <v>13844</v>
      </c>
      <c r="M327" s="111" t="s">
        <v>1858</v>
      </c>
      <c r="N327" s="419"/>
    </row>
    <row r="328" spans="1:14">
      <c r="A328" s="111" t="s">
        <v>645</v>
      </c>
      <c r="B328" s="111" t="s">
        <v>377</v>
      </c>
      <c r="C328" s="111">
        <v>46.2</v>
      </c>
      <c r="D328" s="111">
        <v>48.9</v>
      </c>
      <c r="E328" s="111">
        <v>45.55</v>
      </c>
      <c r="F328" s="111">
        <v>46</v>
      </c>
      <c r="G328" s="111">
        <v>45.55</v>
      </c>
      <c r="H328" s="111">
        <v>47</v>
      </c>
      <c r="I328" s="111">
        <v>14538</v>
      </c>
      <c r="J328" s="111">
        <v>680258.75</v>
      </c>
      <c r="K328" s="113">
        <v>43670</v>
      </c>
      <c r="L328" s="111">
        <v>384</v>
      </c>
      <c r="M328" s="111" t="s">
        <v>646</v>
      </c>
      <c r="N328" s="419"/>
    </row>
    <row r="329" spans="1:14">
      <c r="A329" s="111" t="s">
        <v>647</v>
      </c>
      <c r="B329" s="111" t="s">
        <v>377</v>
      </c>
      <c r="C329" s="111">
        <v>478.45</v>
      </c>
      <c r="D329" s="111">
        <v>492.7</v>
      </c>
      <c r="E329" s="111">
        <v>470.8</v>
      </c>
      <c r="F329" s="111">
        <v>487</v>
      </c>
      <c r="G329" s="111">
        <v>487.95</v>
      </c>
      <c r="H329" s="111">
        <v>477.05</v>
      </c>
      <c r="I329" s="111">
        <v>202238</v>
      </c>
      <c r="J329" s="111">
        <v>98647087.049999997</v>
      </c>
      <c r="K329" s="113">
        <v>43670</v>
      </c>
      <c r="L329" s="111">
        <v>11712</v>
      </c>
      <c r="M329" s="111" t="s">
        <v>648</v>
      </c>
      <c r="N329" s="419"/>
    </row>
    <row r="330" spans="1:14">
      <c r="A330" s="111" t="s">
        <v>649</v>
      </c>
      <c r="B330" s="111" t="s">
        <v>377</v>
      </c>
      <c r="C330" s="111">
        <v>19.899999999999999</v>
      </c>
      <c r="D330" s="111">
        <v>20.399999999999999</v>
      </c>
      <c r="E330" s="111">
        <v>19.55</v>
      </c>
      <c r="F330" s="111">
        <v>19.649999999999999</v>
      </c>
      <c r="G330" s="111">
        <v>19.600000000000001</v>
      </c>
      <c r="H330" s="111">
        <v>19.899999999999999</v>
      </c>
      <c r="I330" s="111">
        <v>315336</v>
      </c>
      <c r="J330" s="111">
        <v>6261291.2000000002</v>
      </c>
      <c r="K330" s="113">
        <v>43670</v>
      </c>
      <c r="L330" s="111">
        <v>2085</v>
      </c>
      <c r="M330" s="111" t="s">
        <v>1947</v>
      </c>
      <c r="N330" s="419"/>
    </row>
    <row r="331" spans="1:14">
      <c r="A331" s="111" t="s">
        <v>58</v>
      </c>
      <c r="B331" s="111" t="s">
        <v>377</v>
      </c>
      <c r="C331" s="111">
        <v>423.75</v>
      </c>
      <c r="D331" s="111">
        <v>423.75</v>
      </c>
      <c r="E331" s="111">
        <v>413.55</v>
      </c>
      <c r="F331" s="111">
        <v>420.95</v>
      </c>
      <c r="G331" s="111">
        <v>421.25</v>
      </c>
      <c r="H331" s="111">
        <v>423.75</v>
      </c>
      <c r="I331" s="111">
        <v>2726560</v>
      </c>
      <c r="J331" s="111">
        <v>1135931911.45</v>
      </c>
      <c r="K331" s="113">
        <v>43670</v>
      </c>
      <c r="L331" s="111">
        <v>43344</v>
      </c>
      <c r="M331" s="111" t="s">
        <v>650</v>
      </c>
      <c r="N331" s="419"/>
    </row>
    <row r="332" spans="1:14">
      <c r="A332" s="111" t="s">
        <v>3186</v>
      </c>
      <c r="B332" s="111" t="s">
        <v>377</v>
      </c>
      <c r="C332" s="111">
        <v>978.25</v>
      </c>
      <c r="D332" s="111">
        <v>986.05</v>
      </c>
      <c r="E332" s="111">
        <v>950</v>
      </c>
      <c r="F332" s="111">
        <v>952</v>
      </c>
      <c r="G332" s="111">
        <v>950</v>
      </c>
      <c r="H332" s="111">
        <v>978.25</v>
      </c>
      <c r="I332" s="111">
        <v>15634</v>
      </c>
      <c r="J332" s="111">
        <v>15002723.050000001</v>
      </c>
      <c r="K332" s="113">
        <v>43670</v>
      </c>
      <c r="L332" s="111">
        <v>1744</v>
      </c>
      <c r="M332" s="111" t="s">
        <v>3187</v>
      </c>
      <c r="N332" s="419"/>
    </row>
    <row r="333" spans="1:14">
      <c r="A333" s="111" t="s">
        <v>651</v>
      </c>
      <c r="B333" s="111" t="s">
        <v>377</v>
      </c>
      <c r="C333" s="111">
        <v>100.3</v>
      </c>
      <c r="D333" s="111">
        <v>100.4</v>
      </c>
      <c r="E333" s="111">
        <v>95.55</v>
      </c>
      <c r="F333" s="111">
        <v>96.4</v>
      </c>
      <c r="G333" s="111">
        <v>96.3</v>
      </c>
      <c r="H333" s="111">
        <v>97.8</v>
      </c>
      <c r="I333" s="111">
        <v>148520</v>
      </c>
      <c r="J333" s="111">
        <v>14552434.050000001</v>
      </c>
      <c r="K333" s="113">
        <v>43670</v>
      </c>
      <c r="L333" s="111">
        <v>2512</v>
      </c>
      <c r="M333" s="111" t="s">
        <v>652</v>
      </c>
      <c r="N333" s="419"/>
    </row>
    <row r="334" spans="1:14">
      <c r="A334" s="111" t="s">
        <v>1913</v>
      </c>
      <c r="B334" s="111" t="s">
        <v>377</v>
      </c>
      <c r="C334" s="111">
        <v>30.2</v>
      </c>
      <c r="D334" s="111">
        <v>32.450000000000003</v>
      </c>
      <c r="E334" s="111">
        <v>30.2</v>
      </c>
      <c r="F334" s="111">
        <v>32.049999999999997</v>
      </c>
      <c r="G334" s="111">
        <v>32.049999999999997</v>
      </c>
      <c r="H334" s="111">
        <v>31.55</v>
      </c>
      <c r="I334" s="111">
        <v>169</v>
      </c>
      <c r="J334" s="111">
        <v>5353.35</v>
      </c>
      <c r="K334" s="113">
        <v>43670</v>
      </c>
      <c r="L334" s="111">
        <v>16</v>
      </c>
      <c r="M334" s="111" t="s">
        <v>3017</v>
      </c>
      <c r="N334" s="419"/>
    </row>
    <row r="335" spans="1:14">
      <c r="A335" s="111" t="s">
        <v>653</v>
      </c>
      <c r="B335" s="111" t="s">
        <v>377</v>
      </c>
      <c r="C335" s="111">
        <v>82.1</v>
      </c>
      <c r="D335" s="111">
        <v>82.1</v>
      </c>
      <c r="E335" s="111">
        <v>79.5</v>
      </c>
      <c r="F335" s="111">
        <v>80.5</v>
      </c>
      <c r="G335" s="111">
        <v>80.5</v>
      </c>
      <c r="H335" s="111">
        <v>82.65</v>
      </c>
      <c r="I335" s="111">
        <v>19324</v>
      </c>
      <c r="J335" s="111">
        <v>1559888.35</v>
      </c>
      <c r="K335" s="113">
        <v>43670</v>
      </c>
      <c r="L335" s="111">
        <v>517</v>
      </c>
      <c r="M335" s="111" t="s">
        <v>654</v>
      </c>
      <c r="N335" s="419"/>
    </row>
    <row r="336" spans="1:14">
      <c r="A336" s="111" t="s">
        <v>655</v>
      </c>
      <c r="B336" s="111" t="s">
        <v>377</v>
      </c>
      <c r="C336" s="111">
        <v>168.5</v>
      </c>
      <c r="D336" s="111">
        <v>171.85</v>
      </c>
      <c r="E336" s="111">
        <v>163.75</v>
      </c>
      <c r="F336" s="111">
        <v>165.25</v>
      </c>
      <c r="G336" s="111">
        <v>163.75</v>
      </c>
      <c r="H336" s="111">
        <v>169</v>
      </c>
      <c r="I336" s="111">
        <v>13862</v>
      </c>
      <c r="J336" s="111">
        <v>2309356.85</v>
      </c>
      <c r="K336" s="113">
        <v>43670</v>
      </c>
      <c r="L336" s="111">
        <v>415</v>
      </c>
      <c r="M336" s="111" t="s">
        <v>656</v>
      </c>
      <c r="N336" s="419"/>
    </row>
    <row r="337" spans="1:14">
      <c r="A337" s="111" t="s">
        <v>1827</v>
      </c>
      <c r="B337" s="111" t="s">
        <v>377</v>
      </c>
      <c r="C337" s="111">
        <v>424</v>
      </c>
      <c r="D337" s="111">
        <v>427.7</v>
      </c>
      <c r="E337" s="111">
        <v>412</v>
      </c>
      <c r="F337" s="111">
        <v>420.3</v>
      </c>
      <c r="G337" s="111">
        <v>418</v>
      </c>
      <c r="H337" s="111">
        <v>422.35</v>
      </c>
      <c r="I337" s="111">
        <v>177053</v>
      </c>
      <c r="J337" s="111">
        <v>74359367.650000006</v>
      </c>
      <c r="K337" s="113">
        <v>43670</v>
      </c>
      <c r="L337" s="111">
        <v>5800</v>
      </c>
      <c r="M337" s="111" t="s">
        <v>1828</v>
      </c>
      <c r="N337" s="419"/>
    </row>
    <row r="338" spans="1:14">
      <c r="A338" s="111" t="s">
        <v>657</v>
      </c>
      <c r="B338" s="111" t="s">
        <v>377</v>
      </c>
      <c r="C338" s="111">
        <v>9.4499999999999993</v>
      </c>
      <c r="D338" s="111">
        <v>9.4499999999999993</v>
      </c>
      <c r="E338" s="111">
        <v>8.9499999999999993</v>
      </c>
      <c r="F338" s="111">
        <v>9.25</v>
      </c>
      <c r="G338" s="111">
        <v>9.1</v>
      </c>
      <c r="H338" s="111">
        <v>9.35</v>
      </c>
      <c r="I338" s="111">
        <v>585348</v>
      </c>
      <c r="J338" s="111">
        <v>5328553.1500000004</v>
      </c>
      <c r="K338" s="113">
        <v>43670</v>
      </c>
      <c r="L338" s="111">
        <v>1497</v>
      </c>
      <c r="M338" s="111" t="s">
        <v>658</v>
      </c>
      <c r="N338" s="419"/>
    </row>
    <row r="339" spans="1:14">
      <c r="A339" s="111" t="s">
        <v>2152</v>
      </c>
      <c r="B339" s="111" t="s">
        <v>377</v>
      </c>
      <c r="C339" s="111">
        <v>210.85</v>
      </c>
      <c r="D339" s="111">
        <v>214.9</v>
      </c>
      <c r="E339" s="111">
        <v>208.25</v>
      </c>
      <c r="F339" s="111">
        <v>210.35</v>
      </c>
      <c r="G339" s="111">
        <v>209.85</v>
      </c>
      <c r="H339" s="111">
        <v>214.35</v>
      </c>
      <c r="I339" s="111">
        <v>64613</v>
      </c>
      <c r="J339" s="111">
        <v>13601410.199999999</v>
      </c>
      <c r="K339" s="113">
        <v>43670</v>
      </c>
      <c r="L339" s="111">
        <v>2660</v>
      </c>
      <c r="M339" s="111" t="s">
        <v>2153</v>
      </c>
      <c r="N339" s="419"/>
    </row>
    <row r="340" spans="1:14">
      <c r="A340" s="111" t="s">
        <v>359</v>
      </c>
      <c r="B340" s="111" t="s">
        <v>377</v>
      </c>
      <c r="C340" s="111">
        <v>195.5</v>
      </c>
      <c r="D340" s="111">
        <v>197</v>
      </c>
      <c r="E340" s="111">
        <v>194</v>
      </c>
      <c r="F340" s="111">
        <v>195.65</v>
      </c>
      <c r="G340" s="111">
        <v>195.35</v>
      </c>
      <c r="H340" s="111">
        <v>195.1</v>
      </c>
      <c r="I340" s="111">
        <v>1162280</v>
      </c>
      <c r="J340" s="111">
        <v>227079199.75</v>
      </c>
      <c r="K340" s="113">
        <v>43670</v>
      </c>
      <c r="L340" s="111">
        <v>37398</v>
      </c>
      <c r="M340" s="111" t="s">
        <v>659</v>
      </c>
      <c r="N340" s="419"/>
    </row>
    <row r="341" spans="1:14">
      <c r="A341" s="111" t="s">
        <v>2772</v>
      </c>
      <c r="B341" s="111" t="s">
        <v>377</v>
      </c>
      <c r="C341" s="111">
        <v>22.6</v>
      </c>
      <c r="D341" s="111">
        <v>24.3</v>
      </c>
      <c r="E341" s="111">
        <v>19.649999999999999</v>
      </c>
      <c r="F341" s="111">
        <v>22.1</v>
      </c>
      <c r="G341" s="111">
        <v>20.6</v>
      </c>
      <c r="H341" s="111">
        <v>21.35</v>
      </c>
      <c r="I341" s="111">
        <v>44254</v>
      </c>
      <c r="J341" s="111">
        <v>957236.9</v>
      </c>
      <c r="K341" s="113">
        <v>43670</v>
      </c>
      <c r="L341" s="111">
        <v>481</v>
      </c>
      <c r="M341" s="111" t="s">
        <v>2773</v>
      </c>
      <c r="N341" s="419"/>
    </row>
    <row r="342" spans="1:14">
      <c r="A342" s="111" t="s">
        <v>3704</v>
      </c>
      <c r="B342" s="111" t="s">
        <v>3045</v>
      </c>
      <c r="C342" s="111">
        <v>38.5</v>
      </c>
      <c r="D342" s="111">
        <v>38.950000000000003</v>
      </c>
      <c r="E342" s="111">
        <v>38.5</v>
      </c>
      <c r="F342" s="111">
        <v>38.5</v>
      </c>
      <c r="G342" s="111">
        <v>38.5</v>
      </c>
      <c r="H342" s="111">
        <v>40.5</v>
      </c>
      <c r="I342" s="111">
        <v>6277</v>
      </c>
      <c r="J342" s="111">
        <v>241696</v>
      </c>
      <c r="K342" s="113">
        <v>43670</v>
      </c>
      <c r="L342" s="111">
        <v>21</v>
      </c>
      <c r="M342" s="111" t="s">
        <v>3705</v>
      </c>
      <c r="N342" s="419"/>
    </row>
    <row r="343" spans="1:14">
      <c r="A343" s="111" t="s">
        <v>660</v>
      </c>
      <c r="B343" s="111" t="s">
        <v>377</v>
      </c>
      <c r="C343" s="111">
        <v>470</v>
      </c>
      <c r="D343" s="111">
        <v>475.7</v>
      </c>
      <c r="E343" s="111">
        <v>442.55</v>
      </c>
      <c r="F343" s="111">
        <v>444.8</v>
      </c>
      <c r="G343" s="111">
        <v>445</v>
      </c>
      <c r="H343" s="111">
        <v>482.95</v>
      </c>
      <c r="I343" s="111">
        <v>144450</v>
      </c>
      <c r="J343" s="111">
        <v>66458635.850000001</v>
      </c>
      <c r="K343" s="113">
        <v>43670</v>
      </c>
      <c r="L343" s="111">
        <v>10028</v>
      </c>
      <c r="M343" s="111" t="s">
        <v>661</v>
      </c>
      <c r="N343" s="419"/>
    </row>
    <row r="344" spans="1:14">
      <c r="A344" s="111" t="s">
        <v>2319</v>
      </c>
      <c r="B344" s="111" t="s">
        <v>377</v>
      </c>
      <c r="C344" s="111">
        <v>15.1</v>
      </c>
      <c r="D344" s="111">
        <v>15.85</v>
      </c>
      <c r="E344" s="111">
        <v>15</v>
      </c>
      <c r="F344" s="111">
        <v>15.05</v>
      </c>
      <c r="G344" s="111">
        <v>15</v>
      </c>
      <c r="H344" s="111">
        <v>15.2</v>
      </c>
      <c r="I344" s="111">
        <v>237137</v>
      </c>
      <c r="J344" s="111">
        <v>3651970.8</v>
      </c>
      <c r="K344" s="113">
        <v>43670</v>
      </c>
      <c r="L344" s="111">
        <v>790</v>
      </c>
      <c r="M344" s="111" t="s">
        <v>2320</v>
      </c>
      <c r="N344" s="419"/>
    </row>
    <row r="345" spans="1:14">
      <c r="A345" s="111" t="s">
        <v>662</v>
      </c>
      <c r="B345" s="111" t="s">
        <v>377</v>
      </c>
      <c r="C345" s="111">
        <v>348</v>
      </c>
      <c r="D345" s="111">
        <v>364</v>
      </c>
      <c r="E345" s="111">
        <v>338.8</v>
      </c>
      <c r="F345" s="111">
        <v>347.55</v>
      </c>
      <c r="G345" s="111">
        <v>343</v>
      </c>
      <c r="H345" s="111">
        <v>354.25</v>
      </c>
      <c r="I345" s="111">
        <v>4329</v>
      </c>
      <c r="J345" s="111">
        <v>1508216.3</v>
      </c>
      <c r="K345" s="113">
        <v>43670</v>
      </c>
      <c r="L345" s="111">
        <v>274</v>
      </c>
      <c r="M345" s="111" t="s">
        <v>2127</v>
      </c>
      <c r="N345" s="419"/>
    </row>
    <row r="346" spans="1:14">
      <c r="A346" s="111" t="s">
        <v>663</v>
      </c>
      <c r="B346" s="111" t="s">
        <v>377</v>
      </c>
      <c r="C346" s="111">
        <v>89</v>
      </c>
      <c r="D346" s="111">
        <v>91.65</v>
      </c>
      <c r="E346" s="111">
        <v>89</v>
      </c>
      <c r="F346" s="111">
        <v>90</v>
      </c>
      <c r="G346" s="111">
        <v>89.8</v>
      </c>
      <c r="H346" s="111">
        <v>89.3</v>
      </c>
      <c r="I346" s="111">
        <v>228958</v>
      </c>
      <c r="J346" s="111">
        <v>20798839.149999999</v>
      </c>
      <c r="K346" s="113">
        <v>43670</v>
      </c>
      <c r="L346" s="111">
        <v>2658</v>
      </c>
      <c r="M346" s="111" t="s">
        <v>664</v>
      </c>
      <c r="N346" s="419"/>
    </row>
    <row r="347" spans="1:14">
      <c r="A347" s="111" t="s">
        <v>665</v>
      </c>
      <c r="B347" s="111" t="s">
        <v>377</v>
      </c>
      <c r="C347" s="111">
        <v>287</v>
      </c>
      <c r="D347" s="111">
        <v>290.95</v>
      </c>
      <c r="E347" s="111">
        <v>268.35000000000002</v>
      </c>
      <c r="F347" s="111">
        <v>272.35000000000002</v>
      </c>
      <c r="G347" s="111">
        <v>272.25</v>
      </c>
      <c r="H347" s="111">
        <v>285.7</v>
      </c>
      <c r="I347" s="111">
        <v>235420</v>
      </c>
      <c r="J347" s="111">
        <v>66222607.600000001</v>
      </c>
      <c r="K347" s="113">
        <v>43670</v>
      </c>
      <c r="L347" s="111">
        <v>7963</v>
      </c>
      <c r="M347" s="111" t="s">
        <v>2774</v>
      </c>
      <c r="N347" s="419"/>
    </row>
    <row r="348" spans="1:14">
      <c r="A348" s="111" t="s">
        <v>372</v>
      </c>
      <c r="B348" s="111" t="s">
        <v>377</v>
      </c>
      <c r="C348" s="111">
        <v>114.1</v>
      </c>
      <c r="D348" s="111">
        <v>119.05</v>
      </c>
      <c r="E348" s="111">
        <v>108.9</v>
      </c>
      <c r="F348" s="111">
        <v>112.05</v>
      </c>
      <c r="G348" s="111">
        <v>111.5</v>
      </c>
      <c r="H348" s="111">
        <v>114.1</v>
      </c>
      <c r="I348" s="111">
        <v>21250</v>
      </c>
      <c r="J348" s="111">
        <v>2384510.4500000002</v>
      </c>
      <c r="K348" s="113">
        <v>43670</v>
      </c>
      <c r="L348" s="111">
        <v>610</v>
      </c>
      <c r="M348" s="111" t="s">
        <v>666</v>
      </c>
      <c r="N348" s="419"/>
    </row>
    <row r="349" spans="1:14">
      <c r="A349" s="111" t="s">
        <v>667</v>
      </c>
      <c r="B349" s="111" t="s">
        <v>377</v>
      </c>
      <c r="C349" s="111">
        <v>152.5</v>
      </c>
      <c r="D349" s="111">
        <v>153.5</v>
      </c>
      <c r="E349" s="111">
        <v>147.35</v>
      </c>
      <c r="F349" s="111">
        <v>149.65</v>
      </c>
      <c r="G349" s="111">
        <v>148.69999999999999</v>
      </c>
      <c r="H349" s="111">
        <v>152.80000000000001</v>
      </c>
      <c r="I349" s="111">
        <v>840959</v>
      </c>
      <c r="J349" s="111">
        <v>125875733.59999999</v>
      </c>
      <c r="K349" s="113">
        <v>43670</v>
      </c>
      <c r="L349" s="111">
        <v>7615</v>
      </c>
      <c r="M349" s="111" t="s">
        <v>668</v>
      </c>
      <c r="N349" s="419"/>
    </row>
    <row r="350" spans="1:14">
      <c r="A350" s="111" t="s">
        <v>3706</v>
      </c>
      <c r="B350" s="111" t="s">
        <v>377</v>
      </c>
      <c r="C350" s="111">
        <v>42.3</v>
      </c>
      <c r="D350" s="111">
        <v>42.3</v>
      </c>
      <c r="E350" s="111">
        <v>42.3</v>
      </c>
      <c r="F350" s="111">
        <v>42.3</v>
      </c>
      <c r="G350" s="111">
        <v>42.3</v>
      </c>
      <c r="H350" s="111">
        <v>42.4</v>
      </c>
      <c r="I350" s="111">
        <v>5</v>
      </c>
      <c r="J350" s="111">
        <v>211.5</v>
      </c>
      <c r="K350" s="113">
        <v>43670</v>
      </c>
      <c r="L350" s="111">
        <v>1</v>
      </c>
      <c r="M350" s="111" t="s">
        <v>3707</v>
      </c>
      <c r="N350" s="419"/>
    </row>
    <row r="351" spans="1:14">
      <c r="A351" s="111" t="s">
        <v>669</v>
      </c>
      <c r="B351" s="111" t="s">
        <v>377</v>
      </c>
      <c r="C351" s="111">
        <v>52.15</v>
      </c>
      <c r="D351" s="111">
        <v>54.95</v>
      </c>
      <c r="E351" s="111">
        <v>52.15</v>
      </c>
      <c r="F351" s="111">
        <v>54.1</v>
      </c>
      <c r="G351" s="111">
        <v>54.25</v>
      </c>
      <c r="H351" s="111">
        <v>52.05</v>
      </c>
      <c r="I351" s="111">
        <v>95101</v>
      </c>
      <c r="J351" s="111">
        <v>5151580.3</v>
      </c>
      <c r="K351" s="113">
        <v>43670</v>
      </c>
      <c r="L351" s="111">
        <v>1555</v>
      </c>
      <c r="M351" s="111" t="s">
        <v>670</v>
      </c>
      <c r="N351" s="419"/>
    </row>
    <row r="352" spans="1:14">
      <c r="A352" s="111" t="s">
        <v>2492</v>
      </c>
      <c r="B352" s="111" t="s">
        <v>377</v>
      </c>
      <c r="C352" s="111">
        <v>221</v>
      </c>
      <c r="D352" s="111">
        <v>221.95</v>
      </c>
      <c r="E352" s="111">
        <v>211.05</v>
      </c>
      <c r="F352" s="111">
        <v>212.35</v>
      </c>
      <c r="G352" s="111">
        <v>212</v>
      </c>
      <c r="H352" s="111">
        <v>216.3</v>
      </c>
      <c r="I352" s="111">
        <v>4731</v>
      </c>
      <c r="J352" s="111">
        <v>1019498.6</v>
      </c>
      <c r="K352" s="113">
        <v>43670</v>
      </c>
      <c r="L352" s="111">
        <v>330</v>
      </c>
      <c r="M352" s="111" t="s">
        <v>2493</v>
      </c>
      <c r="N352" s="419"/>
    </row>
    <row r="353" spans="1:14">
      <c r="A353" s="111" t="s">
        <v>1932</v>
      </c>
      <c r="B353" s="111" t="s">
        <v>377</v>
      </c>
      <c r="C353" s="111">
        <v>260.89999999999998</v>
      </c>
      <c r="D353" s="111">
        <v>266.39999999999998</v>
      </c>
      <c r="E353" s="111">
        <v>257</v>
      </c>
      <c r="F353" s="111">
        <v>263.8</v>
      </c>
      <c r="G353" s="111">
        <v>264.75</v>
      </c>
      <c r="H353" s="111">
        <v>260.89999999999998</v>
      </c>
      <c r="I353" s="111">
        <v>26148</v>
      </c>
      <c r="J353" s="111">
        <v>6843621.7999999998</v>
      </c>
      <c r="K353" s="113">
        <v>43670</v>
      </c>
      <c r="L353" s="111">
        <v>631</v>
      </c>
      <c r="M353" s="111" t="s">
        <v>3019</v>
      </c>
      <c r="N353" s="419"/>
    </row>
    <row r="354" spans="1:14">
      <c r="A354" s="111" t="s">
        <v>3401</v>
      </c>
      <c r="B354" s="111" t="s">
        <v>377</v>
      </c>
      <c r="C354" s="111">
        <v>10.7</v>
      </c>
      <c r="D354" s="111">
        <v>10.7</v>
      </c>
      <c r="E354" s="111">
        <v>9.5</v>
      </c>
      <c r="F354" s="111">
        <v>10.7</v>
      </c>
      <c r="G354" s="111">
        <v>10.7</v>
      </c>
      <c r="H354" s="111">
        <v>10.7</v>
      </c>
      <c r="I354" s="111">
        <v>1769</v>
      </c>
      <c r="J354" s="111">
        <v>18444</v>
      </c>
      <c r="K354" s="113">
        <v>43670</v>
      </c>
      <c r="L354" s="111">
        <v>31</v>
      </c>
      <c r="M354" s="111" t="s">
        <v>3402</v>
      </c>
      <c r="N354" s="419"/>
    </row>
    <row r="355" spans="1:14">
      <c r="A355" s="111" t="s">
        <v>671</v>
      </c>
      <c r="B355" s="111" t="s">
        <v>377</v>
      </c>
      <c r="C355" s="111">
        <v>184.4</v>
      </c>
      <c r="D355" s="111">
        <v>185.7</v>
      </c>
      <c r="E355" s="111">
        <v>178.05</v>
      </c>
      <c r="F355" s="111">
        <v>179.05</v>
      </c>
      <c r="G355" s="111">
        <v>178.45</v>
      </c>
      <c r="H355" s="111">
        <v>181.3</v>
      </c>
      <c r="I355" s="111">
        <v>571989</v>
      </c>
      <c r="J355" s="111">
        <v>103638534.65000001</v>
      </c>
      <c r="K355" s="113">
        <v>43670</v>
      </c>
      <c r="L355" s="111">
        <v>7818</v>
      </c>
      <c r="M355" s="111" t="s">
        <v>672</v>
      </c>
      <c r="N355" s="419"/>
    </row>
    <row r="356" spans="1:14">
      <c r="A356" s="111" t="s">
        <v>3066</v>
      </c>
      <c r="B356" s="111" t="s">
        <v>377</v>
      </c>
      <c r="C356" s="111">
        <v>15.5</v>
      </c>
      <c r="D356" s="111">
        <v>15.65</v>
      </c>
      <c r="E356" s="111">
        <v>15.05</v>
      </c>
      <c r="F356" s="111">
        <v>15.25</v>
      </c>
      <c r="G356" s="111">
        <v>15.15</v>
      </c>
      <c r="H356" s="111">
        <v>15.55</v>
      </c>
      <c r="I356" s="111">
        <v>278124</v>
      </c>
      <c r="J356" s="111">
        <v>4266978.3</v>
      </c>
      <c r="K356" s="113">
        <v>43670</v>
      </c>
      <c r="L356" s="111">
        <v>656</v>
      </c>
      <c r="M356" s="111" t="s">
        <v>3067</v>
      </c>
      <c r="N356" s="419"/>
    </row>
    <row r="357" spans="1:14">
      <c r="A357" s="111" t="s">
        <v>673</v>
      </c>
      <c r="B357" s="111" t="s">
        <v>377</v>
      </c>
      <c r="C357" s="111">
        <v>375.1</v>
      </c>
      <c r="D357" s="111">
        <v>404.75</v>
      </c>
      <c r="E357" s="111">
        <v>372</v>
      </c>
      <c r="F357" s="111">
        <v>398.5</v>
      </c>
      <c r="G357" s="111">
        <v>404</v>
      </c>
      <c r="H357" s="111">
        <v>379.1</v>
      </c>
      <c r="I357" s="111">
        <v>60187</v>
      </c>
      <c r="J357" s="111">
        <v>23453375.149999999</v>
      </c>
      <c r="K357" s="113">
        <v>43670</v>
      </c>
      <c r="L357" s="111">
        <v>1894</v>
      </c>
      <c r="M357" s="111" t="s">
        <v>674</v>
      </c>
      <c r="N357" s="419"/>
    </row>
    <row r="358" spans="1:14">
      <c r="A358" s="111" t="s">
        <v>2560</v>
      </c>
      <c r="B358" s="111" t="s">
        <v>377</v>
      </c>
      <c r="C358" s="111">
        <v>7.6</v>
      </c>
      <c r="D358" s="111">
        <v>7.6</v>
      </c>
      <c r="E358" s="111">
        <v>7</v>
      </c>
      <c r="F358" s="111">
        <v>7.25</v>
      </c>
      <c r="G358" s="111">
        <v>7.25</v>
      </c>
      <c r="H358" s="111">
        <v>7.2</v>
      </c>
      <c r="I358" s="111">
        <v>5249</v>
      </c>
      <c r="J358" s="111">
        <v>37864.75</v>
      </c>
      <c r="K358" s="113">
        <v>43670</v>
      </c>
      <c r="L358" s="111">
        <v>46</v>
      </c>
      <c r="M358" s="111" t="s">
        <v>2561</v>
      </c>
      <c r="N358" s="419"/>
    </row>
    <row r="359" spans="1:14">
      <c r="A359" s="111" t="s">
        <v>229</v>
      </c>
      <c r="B359" s="111" t="s">
        <v>377</v>
      </c>
      <c r="C359" s="111">
        <v>59.65</v>
      </c>
      <c r="D359" s="111">
        <v>63.35</v>
      </c>
      <c r="E359" s="111">
        <v>55.6</v>
      </c>
      <c r="F359" s="111">
        <v>56.55</v>
      </c>
      <c r="G359" s="111">
        <v>55.7</v>
      </c>
      <c r="H359" s="111">
        <v>60</v>
      </c>
      <c r="I359" s="111">
        <v>51356424</v>
      </c>
      <c r="J359" s="111">
        <v>3019638720.5999999</v>
      </c>
      <c r="K359" s="113">
        <v>43670</v>
      </c>
      <c r="L359" s="111">
        <v>184379</v>
      </c>
      <c r="M359" s="111" t="s">
        <v>675</v>
      </c>
      <c r="N359" s="419"/>
    </row>
    <row r="360" spans="1:14">
      <c r="A360" s="111" t="s">
        <v>676</v>
      </c>
      <c r="B360" s="111" t="s">
        <v>377</v>
      </c>
      <c r="C360" s="111">
        <v>207.65</v>
      </c>
      <c r="D360" s="111">
        <v>213.75</v>
      </c>
      <c r="E360" s="111">
        <v>207.55</v>
      </c>
      <c r="F360" s="111">
        <v>207.7</v>
      </c>
      <c r="G360" s="111">
        <v>208</v>
      </c>
      <c r="H360" s="111">
        <v>207.5</v>
      </c>
      <c r="I360" s="111">
        <v>1215</v>
      </c>
      <c r="J360" s="111">
        <v>253457.95</v>
      </c>
      <c r="K360" s="113">
        <v>43670</v>
      </c>
      <c r="L360" s="111">
        <v>81</v>
      </c>
      <c r="M360" s="111" t="s">
        <v>677</v>
      </c>
      <c r="N360" s="419"/>
    </row>
    <row r="361" spans="1:14">
      <c r="A361" s="111" t="s">
        <v>2775</v>
      </c>
      <c r="B361" s="111" t="s">
        <v>377</v>
      </c>
      <c r="C361" s="111">
        <v>750.1</v>
      </c>
      <c r="D361" s="111">
        <v>767</v>
      </c>
      <c r="E361" s="111">
        <v>750.1</v>
      </c>
      <c r="F361" s="111">
        <v>759.65</v>
      </c>
      <c r="G361" s="111">
        <v>760</v>
      </c>
      <c r="H361" s="111">
        <v>761.85</v>
      </c>
      <c r="I361" s="111">
        <v>1706</v>
      </c>
      <c r="J361" s="111">
        <v>1297080.8999999999</v>
      </c>
      <c r="K361" s="113">
        <v>43670</v>
      </c>
      <c r="L361" s="111">
        <v>246</v>
      </c>
      <c r="M361" s="111" t="s">
        <v>2776</v>
      </c>
      <c r="N361" s="419"/>
    </row>
    <row r="362" spans="1:14">
      <c r="A362" s="111" t="s">
        <v>678</v>
      </c>
      <c r="B362" s="111" t="s">
        <v>377</v>
      </c>
      <c r="C362" s="111">
        <v>315</v>
      </c>
      <c r="D362" s="111">
        <v>329.95</v>
      </c>
      <c r="E362" s="111">
        <v>305.25</v>
      </c>
      <c r="F362" s="111">
        <v>308</v>
      </c>
      <c r="G362" s="111">
        <v>308</v>
      </c>
      <c r="H362" s="111">
        <v>309.85000000000002</v>
      </c>
      <c r="I362" s="111">
        <v>739</v>
      </c>
      <c r="J362" s="111">
        <v>230462.35</v>
      </c>
      <c r="K362" s="113">
        <v>43670</v>
      </c>
      <c r="L362" s="111">
        <v>53</v>
      </c>
      <c r="M362" s="111" t="s">
        <v>679</v>
      </c>
      <c r="N362" s="419"/>
    </row>
    <row r="363" spans="1:14">
      <c r="A363" s="111" t="s">
        <v>2321</v>
      </c>
      <c r="B363" s="111" t="s">
        <v>377</v>
      </c>
      <c r="C363" s="111">
        <v>1.1499999999999999</v>
      </c>
      <c r="D363" s="111">
        <v>1.25</v>
      </c>
      <c r="E363" s="111">
        <v>1.1499999999999999</v>
      </c>
      <c r="F363" s="111">
        <v>1.25</v>
      </c>
      <c r="G363" s="111">
        <v>1.25</v>
      </c>
      <c r="H363" s="111">
        <v>1.2</v>
      </c>
      <c r="I363" s="111">
        <v>35715</v>
      </c>
      <c r="J363" s="111">
        <v>42225.55</v>
      </c>
      <c r="K363" s="113">
        <v>43670</v>
      </c>
      <c r="L363" s="111">
        <v>45</v>
      </c>
      <c r="M363" s="111" t="s">
        <v>2322</v>
      </c>
      <c r="N363" s="419"/>
    </row>
    <row r="364" spans="1:14">
      <c r="A364" s="111" t="s">
        <v>59</v>
      </c>
      <c r="B364" s="111" t="s">
        <v>377</v>
      </c>
      <c r="C364" s="111">
        <v>32.950000000000003</v>
      </c>
      <c r="D364" s="111">
        <v>33.85</v>
      </c>
      <c r="E364" s="111">
        <v>31.8</v>
      </c>
      <c r="F364" s="111">
        <v>32.15</v>
      </c>
      <c r="G364" s="111">
        <v>32.200000000000003</v>
      </c>
      <c r="H364" s="111">
        <v>32.9</v>
      </c>
      <c r="I364" s="111">
        <v>30963634</v>
      </c>
      <c r="J364" s="111">
        <v>1016389141.85</v>
      </c>
      <c r="K364" s="113">
        <v>43670</v>
      </c>
      <c r="L364" s="111">
        <v>37491</v>
      </c>
      <c r="M364" s="111" t="s">
        <v>680</v>
      </c>
      <c r="N364" s="419"/>
    </row>
    <row r="365" spans="1:14">
      <c r="A365" s="111" t="s">
        <v>60</v>
      </c>
      <c r="B365" s="111" t="s">
        <v>377</v>
      </c>
      <c r="C365" s="111">
        <v>1614</v>
      </c>
      <c r="D365" s="111">
        <v>1629.15</v>
      </c>
      <c r="E365" s="111">
        <v>1595</v>
      </c>
      <c r="F365" s="111">
        <v>1604.1</v>
      </c>
      <c r="G365" s="111">
        <v>1602.8</v>
      </c>
      <c r="H365" s="111">
        <v>1619.1</v>
      </c>
      <c r="I365" s="111">
        <v>321561</v>
      </c>
      <c r="J365" s="111">
        <v>516072283.25</v>
      </c>
      <c r="K365" s="113">
        <v>43670</v>
      </c>
      <c r="L365" s="111">
        <v>15562</v>
      </c>
      <c r="M365" s="111" t="s">
        <v>681</v>
      </c>
      <c r="N365" s="419"/>
    </row>
    <row r="366" spans="1:14">
      <c r="A366" s="111" t="s">
        <v>2132</v>
      </c>
      <c r="B366" s="111" t="s">
        <v>377</v>
      </c>
      <c r="C366" s="111">
        <v>2200</v>
      </c>
      <c r="D366" s="111">
        <v>2210</v>
      </c>
      <c r="E366" s="111">
        <v>2188</v>
      </c>
      <c r="F366" s="111">
        <v>2201.25</v>
      </c>
      <c r="G366" s="111">
        <v>2195.15</v>
      </c>
      <c r="H366" s="111">
        <v>2204.5500000000002</v>
      </c>
      <c r="I366" s="111">
        <v>3368</v>
      </c>
      <c r="J366" s="111">
        <v>7410146.25</v>
      </c>
      <c r="K366" s="113">
        <v>43670</v>
      </c>
      <c r="L366" s="111">
        <v>680</v>
      </c>
      <c r="M366" s="111" t="s">
        <v>2136</v>
      </c>
      <c r="N366" s="419"/>
    </row>
    <row r="367" spans="1:14">
      <c r="A367" s="111" t="s">
        <v>61</v>
      </c>
      <c r="B367" s="111" t="s">
        <v>377</v>
      </c>
      <c r="C367" s="111">
        <v>180.85</v>
      </c>
      <c r="D367" s="111">
        <v>181</v>
      </c>
      <c r="E367" s="111">
        <v>171.95</v>
      </c>
      <c r="F367" s="111">
        <v>177.35</v>
      </c>
      <c r="G367" s="111">
        <v>177.2</v>
      </c>
      <c r="H367" s="111">
        <v>180.2</v>
      </c>
      <c r="I367" s="111">
        <v>8097078</v>
      </c>
      <c r="J367" s="111">
        <v>1422651720.6500001</v>
      </c>
      <c r="K367" s="113">
        <v>43670</v>
      </c>
      <c r="L367" s="111">
        <v>77060</v>
      </c>
      <c r="M367" s="111" t="s">
        <v>682</v>
      </c>
      <c r="N367" s="419"/>
    </row>
    <row r="368" spans="1:14">
      <c r="A368" s="111" t="s">
        <v>2562</v>
      </c>
      <c r="B368" s="111" t="s">
        <v>377</v>
      </c>
      <c r="C368" s="111">
        <v>90.65</v>
      </c>
      <c r="D368" s="111">
        <v>90.65</v>
      </c>
      <c r="E368" s="111">
        <v>87.55</v>
      </c>
      <c r="F368" s="111">
        <v>88.25</v>
      </c>
      <c r="G368" s="111">
        <v>87.65</v>
      </c>
      <c r="H368" s="111">
        <v>90.45</v>
      </c>
      <c r="I368" s="111">
        <v>9446</v>
      </c>
      <c r="J368" s="111">
        <v>840513.95</v>
      </c>
      <c r="K368" s="113">
        <v>43670</v>
      </c>
      <c r="L368" s="111">
        <v>395</v>
      </c>
      <c r="M368" s="111" t="s">
        <v>2563</v>
      </c>
      <c r="N368" s="419"/>
    </row>
    <row r="369" spans="1:14">
      <c r="A369" s="111" t="s">
        <v>1969</v>
      </c>
      <c r="B369" s="111" t="s">
        <v>377</v>
      </c>
      <c r="C369" s="111">
        <v>1406.85</v>
      </c>
      <c r="D369" s="111">
        <v>1434.95</v>
      </c>
      <c r="E369" s="111">
        <v>1384.2</v>
      </c>
      <c r="F369" s="111">
        <v>1423.9</v>
      </c>
      <c r="G369" s="111">
        <v>1433</v>
      </c>
      <c r="H369" s="111">
        <v>1402.35</v>
      </c>
      <c r="I369" s="111">
        <v>365971</v>
      </c>
      <c r="J369" s="111">
        <v>515556433.10000002</v>
      </c>
      <c r="K369" s="113">
        <v>43670</v>
      </c>
      <c r="L369" s="111">
        <v>25449</v>
      </c>
      <c r="M369" s="111" t="s">
        <v>1970</v>
      </c>
      <c r="N369" s="419"/>
    </row>
    <row r="370" spans="1:14">
      <c r="A370" s="111" t="s">
        <v>2251</v>
      </c>
      <c r="B370" s="111" t="s">
        <v>3045</v>
      </c>
      <c r="C370" s="111">
        <v>0.5</v>
      </c>
      <c r="D370" s="111">
        <v>0.55000000000000004</v>
      </c>
      <c r="E370" s="111">
        <v>0.5</v>
      </c>
      <c r="F370" s="111">
        <v>0.5</v>
      </c>
      <c r="G370" s="111">
        <v>0.5</v>
      </c>
      <c r="H370" s="111">
        <v>0.5</v>
      </c>
      <c r="I370" s="111">
        <v>5367</v>
      </c>
      <c r="J370" s="111">
        <v>2711.2</v>
      </c>
      <c r="K370" s="113">
        <v>43670</v>
      </c>
      <c r="L370" s="111">
        <v>18</v>
      </c>
      <c r="M370" s="111" t="s">
        <v>2252</v>
      </c>
      <c r="N370" s="419"/>
    </row>
    <row r="371" spans="1:14">
      <c r="A371" s="111" t="s">
        <v>2013</v>
      </c>
      <c r="B371" s="111" t="s">
        <v>377</v>
      </c>
      <c r="C371" s="111">
        <v>219</v>
      </c>
      <c r="D371" s="111">
        <v>222.45</v>
      </c>
      <c r="E371" s="111">
        <v>215</v>
      </c>
      <c r="F371" s="111">
        <v>215.9</v>
      </c>
      <c r="G371" s="111">
        <v>218.95</v>
      </c>
      <c r="H371" s="111">
        <v>222.05</v>
      </c>
      <c r="I371" s="111">
        <v>2698</v>
      </c>
      <c r="J371" s="111">
        <v>583728.80000000005</v>
      </c>
      <c r="K371" s="113">
        <v>43670</v>
      </c>
      <c r="L371" s="111">
        <v>115</v>
      </c>
      <c r="M371" s="111" t="s">
        <v>2125</v>
      </c>
      <c r="N371" s="419"/>
    </row>
    <row r="372" spans="1:14" hidden="1">
      <c r="A372" s="111" t="s">
        <v>683</v>
      </c>
      <c r="B372" s="111" t="s">
        <v>377</v>
      </c>
      <c r="C372" s="111">
        <v>25</v>
      </c>
      <c r="D372" s="111">
        <v>25.1</v>
      </c>
      <c r="E372" s="111">
        <v>23.6</v>
      </c>
      <c r="F372" s="111">
        <v>24.2</v>
      </c>
      <c r="G372" s="111">
        <v>24.05</v>
      </c>
      <c r="H372" s="111">
        <v>24.85</v>
      </c>
      <c r="I372" s="111">
        <v>89257</v>
      </c>
      <c r="J372" s="111">
        <v>2161454.4500000002</v>
      </c>
      <c r="K372" s="113">
        <v>43670</v>
      </c>
      <c r="L372" s="111">
        <v>979</v>
      </c>
      <c r="M372" s="111" t="s">
        <v>684</v>
      </c>
      <c r="N372" s="419"/>
    </row>
    <row r="373" spans="1:14">
      <c r="A373" s="111" t="s">
        <v>2323</v>
      </c>
      <c r="B373" s="111" t="s">
        <v>377</v>
      </c>
      <c r="C373" s="111">
        <v>24.6</v>
      </c>
      <c r="D373" s="111">
        <v>25.55</v>
      </c>
      <c r="E373" s="111">
        <v>23.4</v>
      </c>
      <c r="F373" s="111">
        <v>23.7</v>
      </c>
      <c r="G373" s="111">
        <v>24.15</v>
      </c>
      <c r="H373" s="111">
        <v>24.9</v>
      </c>
      <c r="I373" s="111">
        <v>35392</v>
      </c>
      <c r="J373" s="111">
        <v>864085.35</v>
      </c>
      <c r="K373" s="113">
        <v>43670</v>
      </c>
      <c r="L373" s="111">
        <v>233</v>
      </c>
      <c r="M373" s="111" t="s">
        <v>2324</v>
      </c>
      <c r="N373" s="419"/>
    </row>
    <row r="374" spans="1:14">
      <c r="A374" s="111" t="s">
        <v>685</v>
      </c>
      <c r="B374" s="111" t="s">
        <v>377</v>
      </c>
      <c r="C374" s="111">
        <v>9.5</v>
      </c>
      <c r="D374" s="111">
        <v>10</v>
      </c>
      <c r="E374" s="111">
        <v>9</v>
      </c>
      <c r="F374" s="111">
        <v>9.25</v>
      </c>
      <c r="G374" s="111">
        <v>9.35</v>
      </c>
      <c r="H374" s="111">
        <v>9.5</v>
      </c>
      <c r="I374" s="111">
        <v>4014</v>
      </c>
      <c r="J374" s="111">
        <v>37435.699999999997</v>
      </c>
      <c r="K374" s="113">
        <v>43670</v>
      </c>
      <c r="L374" s="111">
        <v>39</v>
      </c>
      <c r="M374" s="111" t="s">
        <v>686</v>
      </c>
      <c r="N374" s="419"/>
    </row>
    <row r="375" spans="1:14">
      <c r="A375" s="111" t="s">
        <v>2564</v>
      </c>
      <c r="B375" s="111" t="s">
        <v>377</v>
      </c>
      <c r="C375" s="111">
        <v>3.65</v>
      </c>
      <c r="D375" s="111">
        <v>3.85</v>
      </c>
      <c r="E375" s="111">
        <v>3.6</v>
      </c>
      <c r="F375" s="111">
        <v>3.6</v>
      </c>
      <c r="G375" s="111">
        <v>3.6</v>
      </c>
      <c r="H375" s="111">
        <v>3.75</v>
      </c>
      <c r="I375" s="111">
        <v>4245</v>
      </c>
      <c r="J375" s="111">
        <v>15393.25</v>
      </c>
      <c r="K375" s="113">
        <v>43670</v>
      </c>
      <c r="L375" s="111">
        <v>11</v>
      </c>
      <c r="M375" s="111" t="s">
        <v>2565</v>
      </c>
      <c r="N375" s="419"/>
    </row>
    <row r="376" spans="1:14">
      <c r="A376" s="111" t="s">
        <v>687</v>
      </c>
      <c r="B376" s="111" t="s">
        <v>377</v>
      </c>
      <c r="C376" s="111">
        <v>355.4</v>
      </c>
      <c r="D376" s="111">
        <v>358.2</v>
      </c>
      <c r="E376" s="111">
        <v>352</v>
      </c>
      <c r="F376" s="111">
        <v>355.2</v>
      </c>
      <c r="G376" s="111">
        <v>356</v>
      </c>
      <c r="H376" s="111">
        <v>353.65</v>
      </c>
      <c r="I376" s="111">
        <v>63782</v>
      </c>
      <c r="J376" s="111">
        <v>22689031.050000001</v>
      </c>
      <c r="K376" s="113">
        <v>43670</v>
      </c>
      <c r="L376" s="111">
        <v>1768</v>
      </c>
      <c r="M376" s="111" t="s">
        <v>688</v>
      </c>
      <c r="N376" s="419"/>
    </row>
    <row r="377" spans="1:14">
      <c r="A377" s="111" t="s">
        <v>62</v>
      </c>
      <c r="B377" s="111" t="s">
        <v>377</v>
      </c>
      <c r="C377" s="111">
        <v>2595</v>
      </c>
      <c r="D377" s="111">
        <v>2611</v>
      </c>
      <c r="E377" s="111">
        <v>2555</v>
      </c>
      <c r="F377" s="111">
        <v>2599.0500000000002</v>
      </c>
      <c r="G377" s="111">
        <v>2605.9499999999998</v>
      </c>
      <c r="H377" s="111">
        <v>2599.35</v>
      </c>
      <c r="I377" s="111">
        <v>453664</v>
      </c>
      <c r="J377" s="111">
        <v>1170064256.3</v>
      </c>
      <c r="K377" s="113">
        <v>43670</v>
      </c>
      <c r="L377" s="111">
        <v>27312</v>
      </c>
      <c r="M377" s="111" t="s">
        <v>689</v>
      </c>
      <c r="N377" s="419"/>
    </row>
    <row r="378" spans="1:14">
      <c r="A378" s="111" t="s">
        <v>2002</v>
      </c>
      <c r="B378" s="111" t="s">
        <v>377</v>
      </c>
      <c r="C378" s="111">
        <v>30.7</v>
      </c>
      <c r="D378" s="111">
        <v>30.7</v>
      </c>
      <c r="E378" s="111">
        <v>28.1</v>
      </c>
      <c r="F378" s="111">
        <v>28.8</v>
      </c>
      <c r="G378" s="111">
        <v>29.5</v>
      </c>
      <c r="H378" s="111">
        <v>30</v>
      </c>
      <c r="I378" s="111">
        <v>1863</v>
      </c>
      <c r="J378" s="111">
        <v>54202.95</v>
      </c>
      <c r="K378" s="113">
        <v>43670</v>
      </c>
      <c r="L378" s="111">
        <v>87</v>
      </c>
      <c r="M378" s="111" t="s">
        <v>2003</v>
      </c>
      <c r="N378" s="419"/>
    </row>
    <row r="379" spans="1:14">
      <c r="A379" s="111" t="s">
        <v>2777</v>
      </c>
      <c r="B379" s="111" t="s">
        <v>377</v>
      </c>
      <c r="C379" s="111">
        <v>180</v>
      </c>
      <c r="D379" s="111">
        <v>184</v>
      </c>
      <c r="E379" s="111">
        <v>179.45</v>
      </c>
      <c r="F379" s="111">
        <v>180</v>
      </c>
      <c r="G379" s="111">
        <v>180</v>
      </c>
      <c r="H379" s="111">
        <v>179.4</v>
      </c>
      <c r="I379" s="111">
        <v>1595</v>
      </c>
      <c r="J379" s="111">
        <v>287265.65000000002</v>
      </c>
      <c r="K379" s="113">
        <v>43670</v>
      </c>
      <c r="L379" s="111">
        <v>38</v>
      </c>
      <c r="M379" s="111" t="s">
        <v>2778</v>
      </c>
      <c r="N379" s="419"/>
    </row>
    <row r="380" spans="1:14" hidden="1">
      <c r="A380" s="111" t="s">
        <v>1917</v>
      </c>
      <c r="B380" s="111" t="s">
        <v>377</v>
      </c>
      <c r="C380" s="111">
        <v>6.95</v>
      </c>
      <c r="D380" s="111">
        <v>6.95</v>
      </c>
      <c r="E380" s="111">
        <v>6.6</v>
      </c>
      <c r="F380" s="111">
        <v>6.75</v>
      </c>
      <c r="G380" s="111">
        <v>6.75</v>
      </c>
      <c r="H380" s="111">
        <v>6.85</v>
      </c>
      <c r="I380" s="111">
        <v>57692</v>
      </c>
      <c r="J380" s="111">
        <v>389148.65</v>
      </c>
      <c r="K380" s="113">
        <v>43670</v>
      </c>
      <c r="L380" s="111">
        <v>189</v>
      </c>
      <c r="M380" s="111" t="s">
        <v>1918</v>
      </c>
      <c r="N380" s="419"/>
    </row>
    <row r="381" spans="1:14" hidden="1">
      <c r="A381" s="111" t="s">
        <v>3169</v>
      </c>
      <c r="B381" s="111" t="s">
        <v>377</v>
      </c>
      <c r="C381" s="111">
        <v>82.65</v>
      </c>
      <c r="D381" s="111">
        <v>83</v>
      </c>
      <c r="E381" s="111">
        <v>81.5</v>
      </c>
      <c r="F381" s="111">
        <v>82.05</v>
      </c>
      <c r="G381" s="111">
        <v>81.75</v>
      </c>
      <c r="H381" s="111">
        <v>82.05</v>
      </c>
      <c r="I381" s="111">
        <v>6171</v>
      </c>
      <c r="J381" s="111">
        <v>508203.4</v>
      </c>
      <c r="K381" s="113">
        <v>43670</v>
      </c>
      <c r="L381" s="111">
        <v>81</v>
      </c>
      <c r="M381" s="111" t="s">
        <v>2210</v>
      </c>
      <c r="N381" s="419"/>
    </row>
    <row r="382" spans="1:14" hidden="1">
      <c r="A382" s="111" t="s">
        <v>3068</v>
      </c>
      <c r="B382" s="111" t="s">
        <v>377</v>
      </c>
      <c r="C382" s="111">
        <v>23.9</v>
      </c>
      <c r="D382" s="111">
        <v>24.2</v>
      </c>
      <c r="E382" s="111">
        <v>23.6</v>
      </c>
      <c r="F382" s="111">
        <v>23.85</v>
      </c>
      <c r="G382" s="111">
        <v>23.85</v>
      </c>
      <c r="H382" s="111">
        <v>23.7</v>
      </c>
      <c r="I382" s="111">
        <v>455955</v>
      </c>
      <c r="J382" s="111">
        <v>10896697.85</v>
      </c>
      <c r="K382" s="113">
        <v>43670</v>
      </c>
      <c r="L382" s="111">
        <v>1544</v>
      </c>
      <c r="M382" s="111" t="s">
        <v>3069</v>
      </c>
      <c r="N382" s="419"/>
    </row>
    <row r="383" spans="1:14" hidden="1">
      <c r="A383" s="111" t="s">
        <v>690</v>
      </c>
      <c r="B383" s="111" t="s">
        <v>377</v>
      </c>
      <c r="C383" s="111">
        <v>1280.1500000000001</v>
      </c>
      <c r="D383" s="111">
        <v>1314.9</v>
      </c>
      <c r="E383" s="111">
        <v>1250</v>
      </c>
      <c r="F383" s="111">
        <v>1270.8</v>
      </c>
      <c r="G383" s="111">
        <v>1278</v>
      </c>
      <c r="H383" s="111">
        <v>1312.6</v>
      </c>
      <c r="I383" s="111">
        <v>2094</v>
      </c>
      <c r="J383" s="111">
        <v>2640285</v>
      </c>
      <c r="K383" s="113">
        <v>43670</v>
      </c>
      <c r="L383" s="111">
        <v>243</v>
      </c>
      <c r="M383" s="111" t="s">
        <v>691</v>
      </c>
      <c r="N383" s="419"/>
    </row>
    <row r="384" spans="1:14" hidden="1">
      <c r="A384" s="111" t="s">
        <v>2325</v>
      </c>
      <c r="B384" s="111" t="s">
        <v>377</v>
      </c>
      <c r="C384" s="111">
        <v>118.65</v>
      </c>
      <c r="D384" s="111">
        <v>118.95</v>
      </c>
      <c r="E384" s="111">
        <v>114.05</v>
      </c>
      <c r="F384" s="111">
        <v>118.3</v>
      </c>
      <c r="G384" s="111">
        <v>118.9</v>
      </c>
      <c r="H384" s="111">
        <v>118.65</v>
      </c>
      <c r="I384" s="111">
        <v>24991</v>
      </c>
      <c r="J384" s="111">
        <v>2899218.75</v>
      </c>
      <c r="K384" s="113">
        <v>43670</v>
      </c>
      <c r="L384" s="111">
        <v>415</v>
      </c>
      <c r="M384" s="111" t="s">
        <v>2326</v>
      </c>
      <c r="N384" s="419"/>
    </row>
    <row r="385" spans="1:14" hidden="1">
      <c r="A385" s="111" t="s">
        <v>3317</v>
      </c>
      <c r="B385" s="111" t="s">
        <v>3045</v>
      </c>
      <c r="C385" s="111">
        <v>1.2</v>
      </c>
      <c r="D385" s="111">
        <v>1.2</v>
      </c>
      <c r="E385" s="111">
        <v>1.2</v>
      </c>
      <c r="F385" s="111">
        <v>1.2</v>
      </c>
      <c r="G385" s="111">
        <v>1.2</v>
      </c>
      <c r="H385" s="111">
        <v>1.1499999999999999</v>
      </c>
      <c r="I385" s="111">
        <v>544</v>
      </c>
      <c r="J385" s="111">
        <v>652.79999999999995</v>
      </c>
      <c r="K385" s="113">
        <v>43670</v>
      </c>
      <c r="L385" s="111">
        <v>6</v>
      </c>
      <c r="M385" s="111" t="s">
        <v>3318</v>
      </c>
      <c r="N385" s="419"/>
    </row>
    <row r="386" spans="1:14" hidden="1">
      <c r="A386" s="111" t="s">
        <v>3070</v>
      </c>
      <c r="B386" s="111" t="s">
        <v>377</v>
      </c>
      <c r="C386" s="111">
        <v>4.2</v>
      </c>
      <c r="D386" s="111">
        <v>4.2</v>
      </c>
      <c r="E386" s="111">
        <v>3.95</v>
      </c>
      <c r="F386" s="111">
        <v>4.2</v>
      </c>
      <c r="G386" s="111">
        <v>4.2</v>
      </c>
      <c r="H386" s="111">
        <v>4.1500000000000004</v>
      </c>
      <c r="I386" s="111">
        <v>6835</v>
      </c>
      <c r="J386" s="111">
        <v>27299.1</v>
      </c>
      <c r="K386" s="113">
        <v>43670</v>
      </c>
      <c r="L386" s="111">
        <v>23</v>
      </c>
      <c r="M386" s="111" t="s">
        <v>3071</v>
      </c>
      <c r="N386" s="419"/>
    </row>
    <row r="387" spans="1:14" hidden="1">
      <c r="A387" s="111" t="s">
        <v>692</v>
      </c>
      <c r="B387" s="111" t="s">
        <v>377</v>
      </c>
      <c r="C387" s="111">
        <v>614</v>
      </c>
      <c r="D387" s="111">
        <v>614</v>
      </c>
      <c r="E387" s="111">
        <v>602</v>
      </c>
      <c r="F387" s="111">
        <v>604.5</v>
      </c>
      <c r="G387" s="111">
        <v>605.29999999999995</v>
      </c>
      <c r="H387" s="111">
        <v>608.4</v>
      </c>
      <c r="I387" s="111">
        <v>8797</v>
      </c>
      <c r="J387" s="111">
        <v>5331167.75</v>
      </c>
      <c r="K387" s="113">
        <v>43670</v>
      </c>
      <c r="L387" s="111">
        <v>1207</v>
      </c>
      <c r="M387" s="111" t="s">
        <v>2779</v>
      </c>
      <c r="N387" s="419"/>
    </row>
    <row r="388" spans="1:14" hidden="1">
      <c r="A388" s="111" t="s">
        <v>693</v>
      </c>
      <c r="B388" s="111" t="s">
        <v>377</v>
      </c>
      <c r="C388" s="111">
        <v>150</v>
      </c>
      <c r="D388" s="111">
        <v>151.9</v>
      </c>
      <c r="E388" s="111">
        <v>142.15</v>
      </c>
      <c r="F388" s="111">
        <v>146.44999999999999</v>
      </c>
      <c r="G388" s="111">
        <v>147.05000000000001</v>
      </c>
      <c r="H388" s="111">
        <v>150.19999999999999</v>
      </c>
      <c r="I388" s="111">
        <v>2239417</v>
      </c>
      <c r="J388" s="111">
        <v>326068921.64999998</v>
      </c>
      <c r="K388" s="113">
        <v>43670</v>
      </c>
      <c r="L388" s="111">
        <v>39557</v>
      </c>
      <c r="M388" s="111" t="s">
        <v>2780</v>
      </c>
      <c r="N388" s="419"/>
    </row>
    <row r="389" spans="1:14" hidden="1">
      <c r="A389" s="111" t="s">
        <v>63</v>
      </c>
      <c r="B389" s="111" t="s">
        <v>377</v>
      </c>
      <c r="C389" s="111">
        <v>17100.5</v>
      </c>
      <c r="D389" s="111">
        <v>17154.900000000001</v>
      </c>
      <c r="E389" s="111">
        <v>16175</v>
      </c>
      <c r="F389" s="111">
        <v>16381.05</v>
      </c>
      <c r="G389" s="111">
        <v>16340</v>
      </c>
      <c r="H389" s="111">
        <v>17098.45</v>
      </c>
      <c r="I389" s="111">
        <v>245025</v>
      </c>
      <c r="J389" s="111">
        <v>4033294001.9000001</v>
      </c>
      <c r="K389" s="113">
        <v>43670</v>
      </c>
      <c r="L389" s="111">
        <v>71695</v>
      </c>
      <c r="M389" s="111" t="s">
        <v>2781</v>
      </c>
      <c r="N389" s="419"/>
    </row>
    <row r="390" spans="1:14" hidden="1">
      <c r="A390" s="111" t="s">
        <v>694</v>
      </c>
      <c r="B390" s="111" t="s">
        <v>377</v>
      </c>
      <c r="C390" s="111">
        <v>165</v>
      </c>
      <c r="D390" s="111">
        <v>166.7</v>
      </c>
      <c r="E390" s="111">
        <v>162</v>
      </c>
      <c r="F390" s="111">
        <v>164.1</v>
      </c>
      <c r="G390" s="111">
        <v>163.95</v>
      </c>
      <c r="H390" s="111">
        <v>163.55000000000001</v>
      </c>
      <c r="I390" s="111">
        <v>52284</v>
      </c>
      <c r="J390" s="111">
        <v>8585585.3499999996</v>
      </c>
      <c r="K390" s="113">
        <v>43670</v>
      </c>
      <c r="L390" s="111">
        <v>1280</v>
      </c>
      <c r="M390" s="111" t="s">
        <v>2782</v>
      </c>
      <c r="N390" s="419"/>
    </row>
    <row r="391" spans="1:14" hidden="1">
      <c r="A391" s="111" t="s">
        <v>2783</v>
      </c>
      <c r="B391" s="111" t="s">
        <v>377</v>
      </c>
      <c r="C391" s="111">
        <v>310.05</v>
      </c>
      <c r="D391" s="111">
        <v>333.75</v>
      </c>
      <c r="E391" s="111">
        <v>301.75</v>
      </c>
      <c r="F391" s="111">
        <v>306</v>
      </c>
      <c r="G391" s="111">
        <v>306.8</v>
      </c>
      <c r="H391" s="111">
        <v>312.05</v>
      </c>
      <c r="I391" s="111">
        <v>2760</v>
      </c>
      <c r="J391" s="111">
        <v>867939.45</v>
      </c>
      <c r="K391" s="113">
        <v>43670</v>
      </c>
      <c r="L391" s="111">
        <v>185</v>
      </c>
      <c r="M391" s="111" t="s">
        <v>2784</v>
      </c>
      <c r="N391" s="419"/>
    </row>
    <row r="392" spans="1:14" hidden="1">
      <c r="A392" s="111" t="s">
        <v>695</v>
      </c>
      <c r="B392" s="111" t="s">
        <v>377</v>
      </c>
      <c r="C392" s="111">
        <v>165.75</v>
      </c>
      <c r="D392" s="111">
        <v>167.5</v>
      </c>
      <c r="E392" s="111">
        <v>160</v>
      </c>
      <c r="F392" s="111">
        <v>162.19999999999999</v>
      </c>
      <c r="G392" s="111">
        <v>161.85</v>
      </c>
      <c r="H392" s="111">
        <v>164.8</v>
      </c>
      <c r="I392" s="111">
        <v>270915</v>
      </c>
      <c r="J392" s="111">
        <v>44410011.649999999</v>
      </c>
      <c r="K392" s="113">
        <v>43670</v>
      </c>
      <c r="L392" s="111">
        <v>2961</v>
      </c>
      <c r="M392" s="111" t="s">
        <v>2785</v>
      </c>
      <c r="N392" s="419"/>
    </row>
    <row r="393" spans="1:14" hidden="1">
      <c r="A393" s="111" t="s">
        <v>2786</v>
      </c>
      <c r="B393" s="111" t="s">
        <v>377</v>
      </c>
      <c r="C393" s="111">
        <v>336.05</v>
      </c>
      <c r="D393" s="111">
        <v>376</v>
      </c>
      <c r="E393" s="111">
        <v>336.05</v>
      </c>
      <c r="F393" s="111">
        <v>350</v>
      </c>
      <c r="G393" s="111">
        <v>350</v>
      </c>
      <c r="H393" s="111">
        <v>351.5</v>
      </c>
      <c r="I393" s="111">
        <v>895</v>
      </c>
      <c r="J393" s="111">
        <v>311561.5</v>
      </c>
      <c r="K393" s="113">
        <v>43670</v>
      </c>
      <c r="L393" s="111">
        <v>35</v>
      </c>
      <c r="M393" s="111" t="s">
        <v>2787</v>
      </c>
      <c r="N393" s="419"/>
    </row>
    <row r="394" spans="1:14" hidden="1">
      <c r="A394" s="111" t="s">
        <v>2788</v>
      </c>
      <c r="B394" s="111" t="s">
        <v>377</v>
      </c>
      <c r="C394" s="111">
        <v>19.350000000000001</v>
      </c>
      <c r="D394" s="111">
        <v>19.350000000000001</v>
      </c>
      <c r="E394" s="111">
        <v>18.55</v>
      </c>
      <c r="F394" s="111">
        <v>18.75</v>
      </c>
      <c r="G394" s="111">
        <v>18.8</v>
      </c>
      <c r="H394" s="111">
        <v>19.350000000000001</v>
      </c>
      <c r="I394" s="111">
        <v>51829</v>
      </c>
      <c r="J394" s="111">
        <v>977789.45</v>
      </c>
      <c r="K394" s="113">
        <v>43670</v>
      </c>
      <c r="L394" s="111">
        <v>290</v>
      </c>
      <c r="M394" s="111" t="s">
        <v>2789</v>
      </c>
      <c r="N394" s="419"/>
    </row>
    <row r="395" spans="1:14" hidden="1">
      <c r="A395" s="111" t="s">
        <v>3454</v>
      </c>
      <c r="B395" s="111" t="s">
        <v>377</v>
      </c>
      <c r="C395" s="111">
        <v>6.2</v>
      </c>
      <c r="D395" s="111">
        <v>6.65</v>
      </c>
      <c r="E395" s="111">
        <v>6.2</v>
      </c>
      <c r="F395" s="111">
        <v>6.25</v>
      </c>
      <c r="G395" s="111">
        <v>6.25</v>
      </c>
      <c r="H395" s="111">
        <v>6.35</v>
      </c>
      <c r="I395" s="111">
        <v>3650</v>
      </c>
      <c r="J395" s="111">
        <v>22784.5</v>
      </c>
      <c r="K395" s="113">
        <v>43670</v>
      </c>
      <c r="L395" s="111">
        <v>19</v>
      </c>
      <c r="M395" s="111" t="s">
        <v>3455</v>
      </c>
      <c r="N395" s="419"/>
    </row>
    <row r="396" spans="1:14" hidden="1">
      <c r="A396" s="111" t="s">
        <v>2790</v>
      </c>
      <c r="B396" s="111" t="s">
        <v>377</v>
      </c>
      <c r="C396" s="111">
        <v>37.950000000000003</v>
      </c>
      <c r="D396" s="111">
        <v>39</v>
      </c>
      <c r="E396" s="111">
        <v>37.950000000000003</v>
      </c>
      <c r="F396" s="111">
        <v>38.5</v>
      </c>
      <c r="G396" s="111">
        <v>38.5</v>
      </c>
      <c r="H396" s="111">
        <v>38.450000000000003</v>
      </c>
      <c r="I396" s="111">
        <v>46548</v>
      </c>
      <c r="J396" s="111">
        <v>1794469.85</v>
      </c>
      <c r="K396" s="113">
        <v>43670</v>
      </c>
      <c r="L396" s="111">
        <v>796</v>
      </c>
      <c r="M396" s="111" t="s">
        <v>2791</v>
      </c>
      <c r="N396" s="419"/>
    </row>
    <row r="397" spans="1:14">
      <c r="A397" s="111" t="s">
        <v>696</v>
      </c>
      <c r="B397" s="111" t="s">
        <v>377</v>
      </c>
      <c r="C397" s="111">
        <v>14.8</v>
      </c>
      <c r="D397" s="111">
        <v>15.2</v>
      </c>
      <c r="E397" s="111">
        <v>14.75</v>
      </c>
      <c r="F397" s="111">
        <v>14.85</v>
      </c>
      <c r="G397" s="111">
        <v>14.75</v>
      </c>
      <c r="H397" s="111">
        <v>15</v>
      </c>
      <c r="I397" s="111">
        <v>129874</v>
      </c>
      <c r="J397" s="111">
        <v>1944280.6</v>
      </c>
      <c r="K397" s="113">
        <v>43670</v>
      </c>
      <c r="L397" s="111">
        <v>337</v>
      </c>
      <c r="M397" s="111" t="s">
        <v>697</v>
      </c>
      <c r="N397" s="419"/>
    </row>
    <row r="398" spans="1:14">
      <c r="A398" s="111" t="s">
        <v>2099</v>
      </c>
      <c r="B398" s="111" t="s">
        <v>377</v>
      </c>
      <c r="C398" s="111">
        <v>206</v>
      </c>
      <c r="D398" s="111">
        <v>206</v>
      </c>
      <c r="E398" s="111">
        <v>190.2</v>
      </c>
      <c r="F398" s="111">
        <v>192.85</v>
      </c>
      <c r="G398" s="111">
        <v>192.25</v>
      </c>
      <c r="H398" s="111">
        <v>199.15</v>
      </c>
      <c r="I398" s="111">
        <v>16518</v>
      </c>
      <c r="J398" s="111">
        <v>3231406.2</v>
      </c>
      <c r="K398" s="113">
        <v>43670</v>
      </c>
      <c r="L398" s="111">
        <v>587</v>
      </c>
      <c r="M398" s="111" t="s">
        <v>2100</v>
      </c>
      <c r="N398" s="419"/>
    </row>
    <row r="399" spans="1:14" hidden="1">
      <c r="A399" s="111" t="s">
        <v>698</v>
      </c>
      <c r="B399" s="111" t="s">
        <v>377</v>
      </c>
      <c r="C399" s="111">
        <v>261.2</v>
      </c>
      <c r="D399" s="111">
        <v>262.95</v>
      </c>
      <c r="E399" s="111">
        <v>257.25</v>
      </c>
      <c r="F399" s="111">
        <v>260.8</v>
      </c>
      <c r="G399" s="111">
        <v>262.95</v>
      </c>
      <c r="H399" s="111">
        <v>260.10000000000002</v>
      </c>
      <c r="I399" s="111">
        <v>12193</v>
      </c>
      <c r="J399" s="111">
        <v>3165670.45</v>
      </c>
      <c r="K399" s="113">
        <v>43670</v>
      </c>
      <c r="L399" s="111">
        <v>407</v>
      </c>
      <c r="M399" s="111" t="s">
        <v>699</v>
      </c>
      <c r="N399" s="419"/>
    </row>
    <row r="400" spans="1:14">
      <c r="A400" s="111" t="s">
        <v>700</v>
      </c>
      <c r="B400" s="111" t="s">
        <v>377</v>
      </c>
      <c r="C400" s="111">
        <v>18.2</v>
      </c>
      <c r="D400" s="111">
        <v>19.7</v>
      </c>
      <c r="E400" s="111">
        <v>18.2</v>
      </c>
      <c r="F400" s="111">
        <v>18.7</v>
      </c>
      <c r="G400" s="111">
        <v>19</v>
      </c>
      <c r="H400" s="111">
        <v>19.2</v>
      </c>
      <c r="I400" s="111">
        <v>4653</v>
      </c>
      <c r="J400" s="111">
        <v>87081.1</v>
      </c>
      <c r="K400" s="113">
        <v>43670</v>
      </c>
      <c r="L400" s="111">
        <v>70</v>
      </c>
      <c r="M400" s="111" t="s">
        <v>701</v>
      </c>
      <c r="N400" s="419"/>
    </row>
    <row r="401" spans="1:14">
      <c r="A401" s="111" t="s">
        <v>193</v>
      </c>
      <c r="B401" s="111" t="s">
        <v>377</v>
      </c>
      <c r="C401" s="111">
        <v>320</v>
      </c>
      <c r="D401" s="111">
        <v>323.89999999999998</v>
      </c>
      <c r="E401" s="111">
        <v>318.05</v>
      </c>
      <c r="F401" s="111">
        <v>319.35000000000002</v>
      </c>
      <c r="G401" s="111">
        <v>319.60000000000002</v>
      </c>
      <c r="H401" s="111">
        <v>320</v>
      </c>
      <c r="I401" s="111">
        <v>1481098</v>
      </c>
      <c r="J401" s="111">
        <v>473518466.5</v>
      </c>
      <c r="K401" s="113">
        <v>43670</v>
      </c>
      <c r="L401" s="111">
        <v>11192</v>
      </c>
      <c r="M401" s="111" t="s">
        <v>702</v>
      </c>
      <c r="N401" s="419"/>
    </row>
    <row r="402" spans="1:14">
      <c r="A402" s="111" t="s">
        <v>3368</v>
      </c>
      <c r="B402" s="111" t="s">
        <v>377</v>
      </c>
      <c r="C402" s="111">
        <v>64.95</v>
      </c>
      <c r="D402" s="111">
        <v>65.8</v>
      </c>
      <c r="E402" s="111">
        <v>64.95</v>
      </c>
      <c r="F402" s="111">
        <v>65.8</v>
      </c>
      <c r="G402" s="111">
        <v>65.8</v>
      </c>
      <c r="H402" s="111">
        <v>62.7</v>
      </c>
      <c r="I402" s="111">
        <v>1650</v>
      </c>
      <c r="J402" s="111">
        <v>108119</v>
      </c>
      <c r="K402" s="113">
        <v>43670</v>
      </c>
      <c r="L402" s="111">
        <v>13</v>
      </c>
      <c r="M402" s="111" t="s">
        <v>3369</v>
      </c>
      <c r="N402" s="419"/>
    </row>
    <row r="403" spans="1:14">
      <c r="A403" s="111" t="s">
        <v>3024</v>
      </c>
      <c r="B403" s="111" t="s">
        <v>377</v>
      </c>
      <c r="C403" s="111">
        <v>50</v>
      </c>
      <c r="D403" s="111">
        <v>50</v>
      </c>
      <c r="E403" s="111">
        <v>46.6</v>
      </c>
      <c r="F403" s="111">
        <v>46.75</v>
      </c>
      <c r="G403" s="111">
        <v>46.6</v>
      </c>
      <c r="H403" s="111">
        <v>49.05</v>
      </c>
      <c r="I403" s="111">
        <v>8316</v>
      </c>
      <c r="J403" s="111">
        <v>393764.95</v>
      </c>
      <c r="K403" s="113">
        <v>43670</v>
      </c>
      <c r="L403" s="111">
        <v>337</v>
      </c>
      <c r="M403" s="111" t="s">
        <v>2014</v>
      </c>
      <c r="N403" s="419"/>
    </row>
    <row r="404" spans="1:14">
      <c r="A404" s="111" t="s">
        <v>2566</v>
      </c>
      <c r="B404" s="111" t="s">
        <v>3045</v>
      </c>
      <c r="C404" s="111">
        <v>1.9</v>
      </c>
      <c r="D404" s="111">
        <v>1.9</v>
      </c>
      <c r="E404" s="111">
        <v>1.9</v>
      </c>
      <c r="F404" s="111">
        <v>1.9</v>
      </c>
      <c r="G404" s="111">
        <v>1.9</v>
      </c>
      <c r="H404" s="111">
        <v>2</v>
      </c>
      <c r="I404" s="111">
        <v>1411</v>
      </c>
      <c r="J404" s="111">
        <v>2680.9</v>
      </c>
      <c r="K404" s="113">
        <v>43670</v>
      </c>
      <c r="L404" s="111">
        <v>7</v>
      </c>
      <c r="M404" s="111" t="s">
        <v>2567</v>
      </c>
      <c r="N404" s="419"/>
    </row>
    <row r="405" spans="1:14">
      <c r="A405" s="111" t="s">
        <v>2101</v>
      </c>
      <c r="B405" s="111" t="s">
        <v>377</v>
      </c>
      <c r="C405" s="111">
        <v>64</v>
      </c>
      <c r="D405" s="111">
        <v>64.45</v>
      </c>
      <c r="E405" s="111">
        <v>60.1</v>
      </c>
      <c r="F405" s="111">
        <v>63.35</v>
      </c>
      <c r="G405" s="111">
        <v>63</v>
      </c>
      <c r="H405" s="111">
        <v>61.75</v>
      </c>
      <c r="I405" s="111">
        <v>7534</v>
      </c>
      <c r="J405" s="111">
        <v>469763.4</v>
      </c>
      <c r="K405" s="113">
        <v>43670</v>
      </c>
      <c r="L405" s="111">
        <v>161</v>
      </c>
      <c r="M405" s="111" t="s">
        <v>2102</v>
      </c>
      <c r="N405" s="419"/>
    </row>
    <row r="406" spans="1:14">
      <c r="A406" s="111" t="s">
        <v>703</v>
      </c>
      <c r="B406" s="111" t="s">
        <v>377</v>
      </c>
      <c r="C406" s="111">
        <v>141.05000000000001</v>
      </c>
      <c r="D406" s="111">
        <v>148.05000000000001</v>
      </c>
      <c r="E406" s="111">
        <v>137.9</v>
      </c>
      <c r="F406" s="111">
        <v>138.44999999999999</v>
      </c>
      <c r="G406" s="111">
        <v>138.25</v>
      </c>
      <c r="H406" s="111">
        <v>141.19999999999999</v>
      </c>
      <c r="I406" s="111">
        <v>8883</v>
      </c>
      <c r="J406" s="111">
        <v>1251926.7</v>
      </c>
      <c r="K406" s="113">
        <v>43670</v>
      </c>
      <c r="L406" s="111">
        <v>326</v>
      </c>
      <c r="M406" s="111" t="s">
        <v>704</v>
      </c>
      <c r="N406" s="419"/>
    </row>
    <row r="407" spans="1:14">
      <c r="A407" s="111" t="s">
        <v>1873</v>
      </c>
      <c r="B407" s="111" t="s">
        <v>377</v>
      </c>
      <c r="C407" s="111">
        <v>958.7</v>
      </c>
      <c r="D407" s="111">
        <v>960</v>
      </c>
      <c r="E407" s="111">
        <v>913.65</v>
      </c>
      <c r="F407" s="111">
        <v>950.4</v>
      </c>
      <c r="G407" s="111">
        <v>960</v>
      </c>
      <c r="H407" s="111">
        <v>958.7</v>
      </c>
      <c r="I407" s="111">
        <v>56554</v>
      </c>
      <c r="J407" s="111">
        <v>52851491.049999997</v>
      </c>
      <c r="K407" s="113">
        <v>43670</v>
      </c>
      <c r="L407" s="111">
        <v>6675</v>
      </c>
      <c r="M407" s="111" t="s">
        <v>1874</v>
      </c>
      <c r="N407" s="419"/>
    </row>
    <row r="408" spans="1:14">
      <c r="A408" s="111" t="s">
        <v>3072</v>
      </c>
      <c r="B408" s="111" t="s">
        <v>377</v>
      </c>
      <c r="C408" s="111">
        <v>5.7</v>
      </c>
      <c r="D408" s="111">
        <v>6.8</v>
      </c>
      <c r="E408" s="111">
        <v>5.7</v>
      </c>
      <c r="F408" s="111">
        <v>5.9</v>
      </c>
      <c r="G408" s="111">
        <v>6.2</v>
      </c>
      <c r="H408" s="111">
        <v>5.7</v>
      </c>
      <c r="I408" s="111">
        <v>300553</v>
      </c>
      <c r="J408" s="111">
        <v>1933235.25</v>
      </c>
      <c r="K408" s="113">
        <v>43670</v>
      </c>
      <c r="L408" s="111">
        <v>851</v>
      </c>
      <c r="M408" s="111" t="s">
        <v>3073</v>
      </c>
      <c r="N408" s="419"/>
    </row>
    <row r="409" spans="1:14">
      <c r="A409" s="111" t="s">
        <v>64</v>
      </c>
      <c r="B409" s="111" t="s">
        <v>377</v>
      </c>
      <c r="C409" s="111">
        <v>105.9</v>
      </c>
      <c r="D409" s="111">
        <v>106.45</v>
      </c>
      <c r="E409" s="111">
        <v>102.1</v>
      </c>
      <c r="F409" s="111">
        <v>103.4</v>
      </c>
      <c r="G409" s="111">
        <v>103.4</v>
      </c>
      <c r="H409" s="111">
        <v>106.3</v>
      </c>
      <c r="I409" s="111">
        <v>1173565</v>
      </c>
      <c r="J409" s="111">
        <v>121863360.59999999</v>
      </c>
      <c r="K409" s="113">
        <v>43670</v>
      </c>
      <c r="L409" s="111">
        <v>8187</v>
      </c>
      <c r="M409" s="111" t="s">
        <v>705</v>
      </c>
      <c r="N409" s="419"/>
    </row>
    <row r="410" spans="1:14">
      <c r="A410" s="111" t="s">
        <v>706</v>
      </c>
      <c r="B410" s="111" t="s">
        <v>377</v>
      </c>
      <c r="C410" s="111">
        <v>397.15</v>
      </c>
      <c r="D410" s="111">
        <v>409.9</v>
      </c>
      <c r="E410" s="111">
        <v>397.15</v>
      </c>
      <c r="F410" s="111">
        <v>400</v>
      </c>
      <c r="G410" s="111">
        <v>400</v>
      </c>
      <c r="H410" s="111">
        <v>400</v>
      </c>
      <c r="I410" s="111">
        <v>2365</v>
      </c>
      <c r="J410" s="111">
        <v>947170.2</v>
      </c>
      <c r="K410" s="113">
        <v>43670</v>
      </c>
      <c r="L410" s="111">
        <v>174</v>
      </c>
      <c r="M410" s="111" t="s">
        <v>707</v>
      </c>
      <c r="N410" s="419"/>
    </row>
    <row r="411" spans="1:14">
      <c r="A411" s="111" t="s">
        <v>2679</v>
      </c>
      <c r="B411" s="111" t="s">
        <v>377</v>
      </c>
      <c r="C411" s="111">
        <v>15</v>
      </c>
      <c r="D411" s="111">
        <v>15.45</v>
      </c>
      <c r="E411" s="111">
        <v>14.05</v>
      </c>
      <c r="F411" s="111">
        <v>14.3</v>
      </c>
      <c r="G411" s="111">
        <v>14.3</v>
      </c>
      <c r="H411" s="111">
        <v>14.75</v>
      </c>
      <c r="I411" s="111">
        <v>19189</v>
      </c>
      <c r="J411" s="111">
        <v>278845.59999999998</v>
      </c>
      <c r="K411" s="113">
        <v>43670</v>
      </c>
      <c r="L411" s="111">
        <v>208</v>
      </c>
      <c r="M411" s="111" t="s">
        <v>2680</v>
      </c>
      <c r="N411" s="419"/>
    </row>
    <row r="412" spans="1:14" hidden="1">
      <c r="A412" s="111" t="s">
        <v>708</v>
      </c>
      <c r="B412" s="111" t="s">
        <v>377</v>
      </c>
      <c r="C412" s="111">
        <v>116.05</v>
      </c>
      <c r="D412" s="111">
        <v>117.05</v>
      </c>
      <c r="E412" s="111">
        <v>113</v>
      </c>
      <c r="F412" s="111">
        <v>114</v>
      </c>
      <c r="G412" s="111">
        <v>113.55</v>
      </c>
      <c r="H412" s="111">
        <v>116.45</v>
      </c>
      <c r="I412" s="111">
        <v>1593294</v>
      </c>
      <c r="J412" s="111">
        <v>182489552.40000001</v>
      </c>
      <c r="K412" s="113">
        <v>43670</v>
      </c>
      <c r="L412" s="111">
        <v>8200</v>
      </c>
      <c r="M412" s="111" t="s">
        <v>709</v>
      </c>
      <c r="N412" s="419"/>
    </row>
    <row r="413" spans="1:14">
      <c r="A413" s="111" t="s">
        <v>2040</v>
      </c>
      <c r="B413" s="111" t="s">
        <v>377</v>
      </c>
      <c r="C413" s="111">
        <v>406</v>
      </c>
      <c r="D413" s="111">
        <v>418</v>
      </c>
      <c r="E413" s="111">
        <v>390.2</v>
      </c>
      <c r="F413" s="111">
        <v>409.5</v>
      </c>
      <c r="G413" s="111">
        <v>400</v>
      </c>
      <c r="H413" s="111">
        <v>407.2</v>
      </c>
      <c r="I413" s="111">
        <v>46651</v>
      </c>
      <c r="J413" s="111">
        <v>18908633</v>
      </c>
      <c r="K413" s="113">
        <v>43670</v>
      </c>
      <c r="L413" s="111">
        <v>4639</v>
      </c>
      <c r="M413" s="111" t="s">
        <v>2041</v>
      </c>
      <c r="N413" s="419"/>
    </row>
    <row r="414" spans="1:14" hidden="1">
      <c r="A414" s="111" t="s">
        <v>710</v>
      </c>
      <c r="B414" s="111" t="s">
        <v>377</v>
      </c>
      <c r="C414" s="111">
        <v>13.1</v>
      </c>
      <c r="D414" s="111">
        <v>13.7</v>
      </c>
      <c r="E414" s="111">
        <v>12.7</v>
      </c>
      <c r="F414" s="111">
        <v>13.2</v>
      </c>
      <c r="G414" s="111">
        <v>13.5</v>
      </c>
      <c r="H414" s="111">
        <v>13.15</v>
      </c>
      <c r="I414" s="111">
        <v>566252</v>
      </c>
      <c r="J414" s="111">
        <v>7524601.5499999998</v>
      </c>
      <c r="K414" s="113">
        <v>43670</v>
      </c>
      <c r="L414" s="111">
        <v>1619</v>
      </c>
      <c r="M414" s="111" t="s">
        <v>711</v>
      </c>
      <c r="N414" s="419"/>
    </row>
    <row r="415" spans="1:14">
      <c r="A415" s="111" t="s">
        <v>712</v>
      </c>
      <c r="B415" s="111" t="s">
        <v>377</v>
      </c>
      <c r="C415" s="111">
        <v>1090</v>
      </c>
      <c r="D415" s="111">
        <v>1115</v>
      </c>
      <c r="E415" s="111">
        <v>1073.75</v>
      </c>
      <c r="F415" s="111">
        <v>1093.0999999999999</v>
      </c>
      <c r="G415" s="111">
        <v>1090</v>
      </c>
      <c r="H415" s="111">
        <v>1086.9000000000001</v>
      </c>
      <c r="I415" s="111">
        <v>2562</v>
      </c>
      <c r="J415" s="111">
        <v>2801566.75</v>
      </c>
      <c r="K415" s="113">
        <v>43670</v>
      </c>
      <c r="L415" s="111">
        <v>394</v>
      </c>
      <c r="M415" s="111" t="s">
        <v>713</v>
      </c>
      <c r="N415" s="419"/>
    </row>
    <row r="416" spans="1:14">
      <c r="A416" s="111" t="s">
        <v>714</v>
      </c>
      <c r="B416" s="111" t="s">
        <v>377</v>
      </c>
      <c r="C416" s="111">
        <v>502</v>
      </c>
      <c r="D416" s="111">
        <v>507.7</v>
      </c>
      <c r="E416" s="111">
        <v>480.5</v>
      </c>
      <c r="F416" s="111">
        <v>482.65</v>
      </c>
      <c r="G416" s="111">
        <v>483.5</v>
      </c>
      <c r="H416" s="111">
        <v>502.1</v>
      </c>
      <c r="I416" s="111">
        <v>2290395</v>
      </c>
      <c r="J416" s="111">
        <v>1120814383.9000001</v>
      </c>
      <c r="K416" s="113">
        <v>43670</v>
      </c>
      <c r="L416" s="111">
        <v>42707</v>
      </c>
      <c r="M416" s="111" t="s">
        <v>715</v>
      </c>
      <c r="N416" s="419"/>
    </row>
    <row r="417" spans="1:14">
      <c r="A417" s="111" t="s">
        <v>716</v>
      </c>
      <c r="B417" s="111" t="s">
        <v>377</v>
      </c>
      <c r="C417" s="111">
        <v>8.85</v>
      </c>
      <c r="D417" s="111">
        <v>9.1999999999999993</v>
      </c>
      <c r="E417" s="111">
        <v>8.5500000000000007</v>
      </c>
      <c r="F417" s="111">
        <v>9</v>
      </c>
      <c r="G417" s="111">
        <v>9.0500000000000007</v>
      </c>
      <c r="H417" s="111">
        <v>8.85</v>
      </c>
      <c r="I417" s="111">
        <v>4537</v>
      </c>
      <c r="J417" s="111">
        <v>40453.25</v>
      </c>
      <c r="K417" s="113">
        <v>43670</v>
      </c>
      <c r="L417" s="111">
        <v>32</v>
      </c>
      <c r="M417" s="111" t="s">
        <v>717</v>
      </c>
      <c r="N417" s="419"/>
    </row>
    <row r="418" spans="1:14">
      <c r="A418" s="111" t="s">
        <v>718</v>
      </c>
      <c r="B418" s="111" t="s">
        <v>377</v>
      </c>
      <c r="C418" s="111">
        <v>132.65</v>
      </c>
      <c r="D418" s="111">
        <v>132.94999999999999</v>
      </c>
      <c r="E418" s="111">
        <v>132.35</v>
      </c>
      <c r="F418" s="111">
        <v>132.5</v>
      </c>
      <c r="G418" s="111">
        <v>132.35</v>
      </c>
      <c r="H418" s="111">
        <v>132.65</v>
      </c>
      <c r="I418" s="111">
        <v>236952</v>
      </c>
      <c r="J418" s="111">
        <v>31422236.75</v>
      </c>
      <c r="K418" s="113">
        <v>43670</v>
      </c>
      <c r="L418" s="111">
        <v>1657</v>
      </c>
      <c r="M418" s="111" t="s">
        <v>719</v>
      </c>
      <c r="N418" s="419"/>
    </row>
    <row r="419" spans="1:14">
      <c r="A419" s="111" t="s">
        <v>1959</v>
      </c>
      <c r="B419" s="111" t="s">
        <v>377</v>
      </c>
      <c r="C419" s="111">
        <v>26.6</v>
      </c>
      <c r="D419" s="111">
        <v>27.1</v>
      </c>
      <c r="E419" s="111">
        <v>26.15</v>
      </c>
      <c r="F419" s="111">
        <v>26.45</v>
      </c>
      <c r="G419" s="111">
        <v>26.75</v>
      </c>
      <c r="H419" s="111">
        <v>27.45</v>
      </c>
      <c r="I419" s="111">
        <v>11844</v>
      </c>
      <c r="J419" s="111">
        <v>316573.09999999998</v>
      </c>
      <c r="K419" s="113">
        <v>43670</v>
      </c>
      <c r="L419" s="111">
        <v>102</v>
      </c>
      <c r="M419" s="111" t="s">
        <v>1960</v>
      </c>
      <c r="N419" s="419"/>
    </row>
    <row r="420" spans="1:14">
      <c r="A420" s="111" t="s">
        <v>3791</v>
      </c>
      <c r="B420" s="111" t="s">
        <v>3045</v>
      </c>
      <c r="C420" s="111">
        <v>1.25</v>
      </c>
      <c r="D420" s="111">
        <v>1.25</v>
      </c>
      <c r="E420" s="111">
        <v>1.2</v>
      </c>
      <c r="F420" s="111">
        <v>1.2</v>
      </c>
      <c r="G420" s="111">
        <v>1.2</v>
      </c>
      <c r="H420" s="111">
        <v>1.25</v>
      </c>
      <c r="I420" s="111">
        <v>210</v>
      </c>
      <c r="J420" s="111">
        <v>257</v>
      </c>
      <c r="K420" s="113">
        <v>43670</v>
      </c>
      <c r="L420" s="111">
        <v>3</v>
      </c>
      <c r="M420" s="111" t="s">
        <v>3792</v>
      </c>
      <c r="N420" s="419"/>
    </row>
    <row r="421" spans="1:14">
      <c r="A421" s="111" t="s">
        <v>3793</v>
      </c>
      <c r="B421" s="111" t="s">
        <v>3045</v>
      </c>
      <c r="C421" s="111">
        <v>0.45</v>
      </c>
      <c r="D421" s="111">
        <v>0.5</v>
      </c>
      <c r="E421" s="111">
        <v>0.45</v>
      </c>
      <c r="F421" s="111">
        <v>0.45</v>
      </c>
      <c r="G421" s="111">
        <v>0.45</v>
      </c>
      <c r="H421" s="111">
        <v>0.5</v>
      </c>
      <c r="I421" s="111">
        <v>500</v>
      </c>
      <c r="J421" s="111">
        <v>235</v>
      </c>
      <c r="K421" s="113">
        <v>43670</v>
      </c>
      <c r="L421" s="111">
        <v>3</v>
      </c>
      <c r="M421" s="111" t="s">
        <v>3794</v>
      </c>
      <c r="N421" s="419"/>
    </row>
    <row r="422" spans="1:14">
      <c r="A422" s="111" t="s">
        <v>720</v>
      </c>
      <c r="B422" s="111" t="s">
        <v>377</v>
      </c>
      <c r="C422" s="111">
        <v>70.650000000000006</v>
      </c>
      <c r="D422" s="111">
        <v>71.5</v>
      </c>
      <c r="E422" s="111">
        <v>68.099999999999994</v>
      </c>
      <c r="F422" s="111">
        <v>69.099999999999994</v>
      </c>
      <c r="G422" s="111">
        <v>70</v>
      </c>
      <c r="H422" s="111">
        <v>70.650000000000006</v>
      </c>
      <c r="I422" s="111">
        <v>60541</v>
      </c>
      <c r="J422" s="111">
        <v>4215629.0999999996</v>
      </c>
      <c r="K422" s="113">
        <v>43670</v>
      </c>
      <c r="L422" s="111">
        <v>1032</v>
      </c>
      <c r="M422" s="111" t="s">
        <v>2792</v>
      </c>
      <c r="N422" s="419"/>
    </row>
    <row r="423" spans="1:14">
      <c r="A423" s="111" t="s">
        <v>721</v>
      </c>
      <c r="B423" s="111" t="s">
        <v>377</v>
      </c>
      <c r="C423" s="111">
        <v>345</v>
      </c>
      <c r="D423" s="111">
        <v>345.05</v>
      </c>
      <c r="E423" s="111">
        <v>322.25</v>
      </c>
      <c r="F423" s="111">
        <v>332.1</v>
      </c>
      <c r="G423" s="111">
        <v>336</v>
      </c>
      <c r="H423" s="111">
        <v>349.5</v>
      </c>
      <c r="I423" s="111">
        <v>65212</v>
      </c>
      <c r="J423" s="111">
        <v>21652297.300000001</v>
      </c>
      <c r="K423" s="113">
        <v>43670</v>
      </c>
      <c r="L423" s="111">
        <v>2548</v>
      </c>
      <c r="M423" s="111" t="s">
        <v>2733</v>
      </c>
      <c r="N423" s="419"/>
    </row>
    <row r="424" spans="1:14">
      <c r="A424" s="111" t="s">
        <v>2793</v>
      </c>
      <c r="B424" s="111" t="s">
        <v>3045</v>
      </c>
      <c r="C424" s="111">
        <v>1.45</v>
      </c>
      <c r="D424" s="111">
        <v>1.45</v>
      </c>
      <c r="E424" s="111">
        <v>1.45</v>
      </c>
      <c r="F424" s="111">
        <v>1.45</v>
      </c>
      <c r="G424" s="111">
        <v>1.45</v>
      </c>
      <c r="H424" s="111">
        <v>1.5</v>
      </c>
      <c r="I424" s="111">
        <v>6040</v>
      </c>
      <c r="J424" s="111">
        <v>8758</v>
      </c>
      <c r="K424" s="113">
        <v>43670</v>
      </c>
      <c r="L424" s="111">
        <v>11</v>
      </c>
      <c r="M424" s="111" t="s">
        <v>2794</v>
      </c>
      <c r="N424" s="419"/>
    </row>
    <row r="425" spans="1:14">
      <c r="A425" s="111" t="s">
        <v>722</v>
      </c>
      <c r="B425" s="111" t="s">
        <v>377</v>
      </c>
      <c r="C425" s="111">
        <v>2844</v>
      </c>
      <c r="D425" s="111">
        <v>2844</v>
      </c>
      <c r="E425" s="111">
        <v>2750</v>
      </c>
      <c r="F425" s="111">
        <v>2765</v>
      </c>
      <c r="G425" s="111">
        <v>2750</v>
      </c>
      <c r="H425" s="111">
        <v>2817.15</v>
      </c>
      <c r="I425" s="111">
        <v>6990</v>
      </c>
      <c r="J425" s="111">
        <v>19467219</v>
      </c>
      <c r="K425" s="113">
        <v>43670</v>
      </c>
      <c r="L425" s="111">
        <v>263</v>
      </c>
      <c r="M425" s="111" t="s">
        <v>723</v>
      </c>
      <c r="N425" s="419"/>
    </row>
    <row r="426" spans="1:14">
      <c r="A426" s="111" t="s">
        <v>724</v>
      </c>
      <c r="B426" s="111" t="s">
        <v>377</v>
      </c>
      <c r="C426" s="111">
        <v>880.05</v>
      </c>
      <c r="D426" s="111">
        <v>887.75</v>
      </c>
      <c r="E426" s="111">
        <v>851.3</v>
      </c>
      <c r="F426" s="111">
        <v>856.75</v>
      </c>
      <c r="G426" s="111">
        <v>851.55</v>
      </c>
      <c r="H426" s="111">
        <v>877.75</v>
      </c>
      <c r="I426" s="111">
        <v>7362</v>
      </c>
      <c r="J426" s="111">
        <v>6347008.75</v>
      </c>
      <c r="K426" s="113">
        <v>43670</v>
      </c>
      <c r="L426" s="111">
        <v>812</v>
      </c>
      <c r="M426" s="111" t="s">
        <v>725</v>
      </c>
      <c r="N426" s="419"/>
    </row>
    <row r="427" spans="1:14">
      <c r="A427" s="111" t="s">
        <v>65</v>
      </c>
      <c r="B427" s="111" t="s">
        <v>377</v>
      </c>
      <c r="C427" s="111">
        <v>189</v>
      </c>
      <c r="D427" s="111">
        <v>189.55</v>
      </c>
      <c r="E427" s="111">
        <v>182.8</v>
      </c>
      <c r="F427" s="111">
        <v>183.85</v>
      </c>
      <c r="G427" s="111">
        <v>183</v>
      </c>
      <c r="H427" s="111">
        <v>189.1</v>
      </c>
      <c r="I427" s="111">
        <v>2171027</v>
      </c>
      <c r="J427" s="111">
        <v>402081642.19999999</v>
      </c>
      <c r="K427" s="113">
        <v>43670</v>
      </c>
      <c r="L427" s="111">
        <v>56509</v>
      </c>
      <c r="M427" s="111" t="s">
        <v>2681</v>
      </c>
      <c r="N427" s="419"/>
    </row>
    <row r="428" spans="1:14" hidden="1">
      <c r="A428" s="111" t="s">
        <v>3296</v>
      </c>
      <c r="B428" s="111" t="s">
        <v>377</v>
      </c>
      <c r="C428" s="111">
        <v>350.15</v>
      </c>
      <c r="D428" s="111">
        <v>364.85</v>
      </c>
      <c r="E428" s="111">
        <v>347.05</v>
      </c>
      <c r="F428" s="111">
        <v>350.2</v>
      </c>
      <c r="G428" s="111">
        <v>352</v>
      </c>
      <c r="H428" s="111">
        <v>354.55</v>
      </c>
      <c r="I428" s="111">
        <v>3598</v>
      </c>
      <c r="J428" s="111">
        <v>1274183.8</v>
      </c>
      <c r="K428" s="113">
        <v>43670</v>
      </c>
      <c r="L428" s="111">
        <v>998</v>
      </c>
      <c r="M428" s="111" t="s">
        <v>2078</v>
      </c>
      <c r="N428" s="419"/>
    </row>
    <row r="429" spans="1:14" hidden="1">
      <c r="A429" s="111" t="s">
        <v>2795</v>
      </c>
      <c r="B429" s="111" t="s">
        <v>377</v>
      </c>
      <c r="C429" s="111">
        <v>37.700000000000003</v>
      </c>
      <c r="D429" s="111">
        <v>39.5</v>
      </c>
      <c r="E429" s="111">
        <v>37.549999999999997</v>
      </c>
      <c r="F429" s="111">
        <v>38.700000000000003</v>
      </c>
      <c r="G429" s="111">
        <v>38.65</v>
      </c>
      <c r="H429" s="111">
        <v>36.75</v>
      </c>
      <c r="I429" s="111">
        <v>203594</v>
      </c>
      <c r="J429" s="111">
        <v>7799798.3499999996</v>
      </c>
      <c r="K429" s="113">
        <v>43670</v>
      </c>
      <c r="L429" s="111">
        <v>1566</v>
      </c>
      <c r="M429" s="111" t="s">
        <v>2796</v>
      </c>
      <c r="N429" s="419"/>
    </row>
    <row r="430" spans="1:14" hidden="1">
      <c r="A430" s="111" t="s">
        <v>2797</v>
      </c>
      <c r="B430" s="111" t="s">
        <v>377</v>
      </c>
      <c r="C430" s="111">
        <v>516.9</v>
      </c>
      <c r="D430" s="111">
        <v>524.95000000000005</v>
      </c>
      <c r="E430" s="111">
        <v>495.05</v>
      </c>
      <c r="F430" s="111">
        <v>504.05</v>
      </c>
      <c r="G430" s="111">
        <v>508</v>
      </c>
      <c r="H430" s="111">
        <v>522.65</v>
      </c>
      <c r="I430" s="111">
        <v>13219</v>
      </c>
      <c r="J430" s="111">
        <v>6785179.7000000002</v>
      </c>
      <c r="K430" s="113">
        <v>43670</v>
      </c>
      <c r="L430" s="111">
        <v>559</v>
      </c>
      <c r="M430" s="111" t="s">
        <v>2798</v>
      </c>
      <c r="N430" s="419"/>
    </row>
    <row r="431" spans="1:14" hidden="1">
      <c r="A431" s="111" t="s">
        <v>2799</v>
      </c>
      <c r="B431" s="111" t="s">
        <v>377</v>
      </c>
      <c r="C431" s="111">
        <v>30.4</v>
      </c>
      <c r="D431" s="111">
        <v>30.9</v>
      </c>
      <c r="E431" s="111">
        <v>29.7</v>
      </c>
      <c r="F431" s="111">
        <v>30.5</v>
      </c>
      <c r="G431" s="111">
        <v>30.5</v>
      </c>
      <c r="H431" s="111">
        <v>30</v>
      </c>
      <c r="I431" s="111">
        <v>98349</v>
      </c>
      <c r="J431" s="111">
        <v>2975801.55</v>
      </c>
      <c r="K431" s="113">
        <v>43670</v>
      </c>
      <c r="L431" s="111">
        <v>548</v>
      </c>
      <c r="M431" s="111" t="s">
        <v>2800</v>
      </c>
      <c r="N431" s="419"/>
    </row>
    <row r="432" spans="1:14" hidden="1">
      <c r="A432" s="111" t="s">
        <v>1875</v>
      </c>
      <c r="B432" s="111" t="s">
        <v>377</v>
      </c>
      <c r="C432" s="111">
        <v>34.5</v>
      </c>
      <c r="D432" s="111">
        <v>34.5</v>
      </c>
      <c r="E432" s="111">
        <v>32.75</v>
      </c>
      <c r="F432" s="111">
        <v>33.049999999999997</v>
      </c>
      <c r="G432" s="111">
        <v>33</v>
      </c>
      <c r="H432" s="111">
        <v>34.4</v>
      </c>
      <c r="I432" s="111">
        <v>1083877</v>
      </c>
      <c r="J432" s="111">
        <v>35995588.5</v>
      </c>
      <c r="K432" s="113">
        <v>43670</v>
      </c>
      <c r="L432" s="111">
        <v>6957</v>
      </c>
      <c r="M432" s="111" t="s">
        <v>2801</v>
      </c>
      <c r="N432" s="419"/>
    </row>
    <row r="433" spans="1:14" hidden="1">
      <c r="A433" s="111" t="s">
        <v>2802</v>
      </c>
      <c r="B433" s="111" t="s">
        <v>377</v>
      </c>
      <c r="C433" s="111">
        <v>0.35</v>
      </c>
      <c r="D433" s="111">
        <v>0.4</v>
      </c>
      <c r="E433" s="111">
        <v>0.35</v>
      </c>
      <c r="F433" s="111">
        <v>0.4</v>
      </c>
      <c r="G433" s="111">
        <v>0.4</v>
      </c>
      <c r="H433" s="111">
        <v>0.35</v>
      </c>
      <c r="I433" s="111">
        <v>5031439</v>
      </c>
      <c r="J433" s="111">
        <v>1999167.95</v>
      </c>
      <c r="K433" s="113">
        <v>43670</v>
      </c>
      <c r="L433" s="111">
        <v>822</v>
      </c>
      <c r="M433" s="111" t="s">
        <v>2803</v>
      </c>
      <c r="N433" s="419"/>
    </row>
    <row r="434" spans="1:14" hidden="1">
      <c r="A434" s="111" t="s">
        <v>2804</v>
      </c>
      <c r="B434" s="111" t="s">
        <v>377</v>
      </c>
      <c r="C434" s="111">
        <v>160.5</v>
      </c>
      <c r="D434" s="111">
        <v>162.80000000000001</v>
      </c>
      <c r="E434" s="111">
        <v>159.1</v>
      </c>
      <c r="F434" s="111">
        <v>159.44999999999999</v>
      </c>
      <c r="G434" s="111">
        <v>159.4</v>
      </c>
      <c r="H434" s="111">
        <v>160.4</v>
      </c>
      <c r="I434" s="111">
        <v>22234</v>
      </c>
      <c r="J434" s="111">
        <v>3556617.15</v>
      </c>
      <c r="K434" s="113">
        <v>43670</v>
      </c>
      <c r="L434" s="111">
        <v>495</v>
      </c>
      <c r="M434" s="111" t="s">
        <v>2805</v>
      </c>
      <c r="N434" s="419"/>
    </row>
    <row r="435" spans="1:14" hidden="1">
      <c r="A435" s="111" t="s">
        <v>66</v>
      </c>
      <c r="B435" s="111" t="s">
        <v>377</v>
      </c>
      <c r="C435" s="111">
        <v>94.4</v>
      </c>
      <c r="D435" s="111">
        <v>95.15</v>
      </c>
      <c r="E435" s="111">
        <v>92.8</v>
      </c>
      <c r="F435" s="111">
        <v>93.05</v>
      </c>
      <c r="G435" s="111">
        <v>92.85</v>
      </c>
      <c r="H435" s="111">
        <v>94.15</v>
      </c>
      <c r="I435" s="111">
        <v>8180993</v>
      </c>
      <c r="J435" s="111">
        <v>766318279.29999995</v>
      </c>
      <c r="K435" s="113">
        <v>43670</v>
      </c>
      <c r="L435" s="111">
        <v>39411</v>
      </c>
      <c r="M435" s="111" t="s">
        <v>2806</v>
      </c>
      <c r="N435" s="419"/>
    </row>
    <row r="436" spans="1:14" hidden="1">
      <c r="A436" s="111" t="s">
        <v>2807</v>
      </c>
      <c r="B436" s="111" t="s">
        <v>377</v>
      </c>
      <c r="C436" s="111">
        <v>28.35</v>
      </c>
      <c r="D436" s="111">
        <v>29.5</v>
      </c>
      <c r="E436" s="111">
        <v>28</v>
      </c>
      <c r="F436" s="111">
        <v>28.85</v>
      </c>
      <c r="G436" s="111">
        <v>28.8</v>
      </c>
      <c r="H436" s="111">
        <v>29</v>
      </c>
      <c r="I436" s="111">
        <v>213535</v>
      </c>
      <c r="J436" s="111">
        <v>6121235.4500000002</v>
      </c>
      <c r="K436" s="113">
        <v>43670</v>
      </c>
      <c r="L436" s="111">
        <v>1490</v>
      </c>
      <c r="M436" s="111" t="s">
        <v>2808</v>
      </c>
      <c r="N436" s="419"/>
    </row>
    <row r="437" spans="1:14" hidden="1">
      <c r="A437" s="111" t="s">
        <v>727</v>
      </c>
      <c r="B437" s="111" t="s">
        <v>377</v>
      </c>
      <c r="C437" s="111">
        <v>27.25</v>
      </c>
      <c r="D437" s="111">
        <v>28.05</v>
      </c>
      <c r="E437" s="111">
        <v>26.05</v>
      </c>
      <c r="F437" s="111">
        <v>26.85</v>
      </c>
      <c r="G437" s="111">
        <v>26.6</v>
      </c>
      <c r="H437" s="111">
        <v>27.55</v>
      </c>
      <c r="I437" s="111">
        <v>12103</v>
      </c>
      <c r="J437" s="111">
        <v>320808.59999999998</v>
      </c>
      <c r="K437" s="113">
        <v>43670</v>
      </c>
      <c r="L437" s="111">
        <v>137</v>
      </c>
      <c r="M437" s="111" t="s">
        <v>728</v>
      </c>
      <c r="N437" s="419"/>
    </row>
    <row r="438" spans="1:14">
      <c r="A438" s="111" t="s">
        <v>729</v>
      </c>
      <c r="B438" s="111" t="s">
        <v>377</v>
      </c>
      <c r="C438" s="111">
        <v>374.9</v>
      </c>
      <c r="D438" s="111">
        <v>395.45</v>
      </c>
      <c r="E438" s="111">
        <v>374.9</v>
      </c>
      <c r="F438" s="111">
        <v>390.65</v>
      </c>
      <c r="G438" s="111">
        <v>391.05</v>
      </c>
      <c r="H438" s="111">
        <v>377.6</v>
      </c>
      <c r="I438" s="111">
        <v>16424</v>
      </c>
      <c r="J438" s="111">
        <v>6354939.5</v>
      </c>
      <c r="K438" s="113">
        <v>43670</v>
      </c>
      <c r="L438" s="111">
        <v>763</v>
      </c>
      <c r="M438" s="111" t="s">
        <v>2682</v>
      </c>
      <c r="N438" s="419"/>
    </row>
    <row r="439" spans="1:14" hidden="1">
      <c r="A439" s="111" t="s">
        <v>2809</v>
      </c>
      <c r="B439" s="111" t="s">
        <v>377</v>
      </c>
      <c r="C439" s="111">
        <v>50.9</v>
      </c>
      <c r="D439" s="111">
        <v>51.2</v>
      </c>
      <c r="E439" s="111">
        <v>50.25</v>
      </c>
      <c r="F439" s="111">
        <v>50.85</v>
      </c>
      <c r="G439" s="111">
        <v>51</v>
      </c>
      <c r="H439" s="111">
        <v>51</v>
      </c>
      <c r="I439" s="111">
        <v>328597</v>
      </c>
      <c r="J439" s="111">
        <v>16687154.6</v>
      </c>
      <c r="K439" s="113">
        <v>43670</v>
      </c>
      <c r="L439" s="111">
        <v>965</v>
      </c>
      <c r="M439" s="111" t="s">
        <v>2810</v>
      </c>
      <c r="N439" s="419"/>
    </row>
    <row r="440" spans="1:14" hidden="1">
      <c r="A440" s="111" t="s">
        <v>731</v>
      </c>
      <c r="B440" s="111" t="s">
        <v>377</v>
      </c>
      <c r="C440" s="111">
        <v>382.95</v>
      </c>
      <c r="D440" s="111">
        <v>382.95</v>
      </c>
      <c r="E440" s="111">
        <v>374.2</v>
      </c>
      <c r="F440" s="111">
        <v>380.15</v>
      </c>
      <c r="G440" s="111">
        <v>379.9</v>
      </c>
      <c r="H440" s="111">
        <v>379.9</v>
      </c>
      <c r="I440" s="111">
        <v>21325</v>
      </c>
      <c r="J440" s="111">
        <v>8089773.2000000002</v>
      </c>
      <c r="K440" s="113">
        <v>43670</v>
      </c>
      <c r="L440" s="111">
        <v>711</v>
      </c>
      <c r="M440" s="111" t="s">
        <v>2811</v>
      </c>
      <c r="N440" s="419"/>
    </row>
    <row r="441" spans="1:14">
      <c r="A441" s="111" t="s">
        <v>2812</v>
      </c>
      <c r="B441" s="111" t="s">
        <v>377</v>
      </c>
      <c r="C441" s="111">
        <v>1439.85</v>
      </c>
      <c r="D441" s="111">
        <v>1446.8</v>
      </c>
      <c r="E441" s="111">
        <v>1394.7</v>
      </c>
      <c r="F441" s="111">
        <v>1405.7</v>
      </c>
      <c r="G441" s="111">
        <v>1415</v>
      </c>
      <c r="H441" s="111">
        <v>1416.8</v>
      </c>
      <c r="I441" s="111">
        <v>7807</v>
      </c>
      <c r="J441" s="111">
        <v>10946336.35</v>
      </c>
      <c r="K441" s="113">
        <v>43670</v>
      </c>
      <c r="L441" s="111">
        <v>521</v>
      </c>
      <c r="M441" s="111" t="s">
        <v>2813</v>
      </c>
      <c r="N441" s="419"/>
    </row>
    <row r="442" spans="1:14">
      <c r="A442" s="111" t="s">
        <v>732</v>
      </c>
      <c r="B442" s="111" t="s">
        <v>377</v>
      </c>
      <c r="C442" s="111">
        <v>518</v>
      </c>
      <c r="D442" s="111">
        <v>523.95000000000005</v>
      </c>
      <c r="E442" s="111">
        <v>499.25</v>
      </c>
      <c r="F442" s="111">
        <v>501.8</v>
      </c>
      <c r="G442" s="111">
        <v>500</v>
      </c>
      <c r="H442" s="111">
        <v>520.95000000000005</v>
      </c>
      <c r="I442" s="111">
        <v>19341</v>
      </c>
      <c r="J442" s="111">
        <v>9854133.5999999996</v>
      </c>
      <c r="K442" s="113">
        <v>43670</v>
      </c>
      <c r="L442" s="111">
        <v>1306</v>
      </c>
      <c r="M442" s="111" t="s">
        <v>2814</v>
      </c>
      <c r="N442" s="419"/>
    </row>
    <row r="443" spans="1:14" hidden="1">
      <c r="A443" s="111" t="s">
        <v>3074</v>
      </c>
      <c r="B443" s="111" t="s">
        <v>377</v>
      </c>
      <c r="C443" s="111">
        <v>22.05</v>
      </c>
      <c r="D443" s="111">
        <v>24</v>
      </c>
      <c r="E443" s="111">
        <v>21</v>
      </c>
      <c r="F443" s="111">
        <v>21.4</v>
      </c>
      <c r="G443" s="111">
        <v>21.3</v>
      </c>
      <c r="H443" s="111">
        <v>23.35</v>
      </c>
      <c r="I443" s="111">
        <v>8077</v>
      </c>
      <c r="J443" s="111">
        <v>173927</v>
      </c>
      <c r="K443" s="113">
        <v>43670</v>
      </c>
      <c r="L443" s="111">
        <v>227</v>
      </c>
      <c r="M443" s="111" t="s">
        <v>3075</v>
      </c>
      <c r="N443" s="419"/>
    </row>
    <row r="444" spans="1:14">
      <c r="A444" s="111" t="s">
        <v>733</v>
      </c>
      <c r="B444" s="111" t="s">
        <v>377</v>
      </c>
      <c r="C444" s="111">
        <v>467.7</v>
      </c>
      <c r="D444" s="111">
        <v>467.7</v>
      </c>
      <c r="E444" s="111">
        <v>451.2</v>
      </c>
      <c r="F444" s="111">
        <v>455.35</v>
      </c>
      <c r="G444" s="111">
        <v>455</v>
      </c>
      <c r="H444" s="111">
        <v>461.7</v>
      </c>
      <c r="I444" s="111">
        <v>36145</v>
      </c>
      <c r="J444" s="111">
        <v>16438909.1</v>
      </c>
      <c r="K444" s="113">
        <v>43670</v>
      </c>
      <c r="L444" s="111">
        <v>1188</v>
      </c>
      <c r="M444" s="111" t="s">
        <v>2683</v>
      </c>
      <c r="N444" s="419"/>
    </row>
    <row r="445" spans="1:14">
      <c r="A445" s="111" t="s">
        <v>2815</v>
      </c>
      <c r="B445" s="111" t="s">
        <v>377</v>
      </c>
      <c r="C445" s="111">
        <v>532.25</v>
      </c>
      <c r="D445" s="111">
        <v>532.70000000000005</v>
      </c>
      <c r="E445" s="111">
        <v>525</v>
      </c>
      <c r="F445" s="111">
        <v>525</v>
      </c>
      <c r="G445" s="111">
        <v>525.1</v>
      </c>
      <c r="H445" s="111">
        <v>534.85</v>
      </c>
      <c r="I445" s="111">
        <v>5071</v>
      </c>
      <c r="J445" s="111">
        <v>2668706.85</v>
      </c>
      <c r="K445" s="113">
        <v>43670</v>
      </c>
      <c r="L445" s="111">
        <v>884</v>
      </c>
      <c r="M445" s="111" t="s">
        <v>2816</v>
      </c>
      <c r="N445" s="419"/>
    </row>
    <row r="446" spans="1:14">
      <c r="A446" s="111" t="s">
        <v>734</v>
      </c>
      <c r="B446" s="111" t="s">
        <v>377</v>
      </c>
      <c r="C446" s="111">
        <v>26.5</v>
      </c>
      <c r="D446" s="111">
        <v>29.1</v>
      </c>
      <c r="E446" s="111">
        <v>26.5</v>
      </c>
      <c r="F446" s="111">
        <v>27.05</v>
      </c>
      <c r="G446" s="111">
        <v>26.5</v>
      </c>
      <c r="H446" s="111">
        <v>27.85</v>
      </c>
      <c r="I446" s="111">
        <v>50141</v>
      </c>
      <c r="J446" s="111">
        <v>1336763.05</v>
      </c>
      <c r="K446" s="113">
        <v>43670</v>
      </c>
      <c r="L446" s="111">
        <v>374</v>
      </c>
      <c r="M446" s="111" t="s">
        <v>735</v>
      </c>
      <c r="N446" s="419"/>
    </row>
    <row r="447" spans="1:14">
      <c r="A447" s="111" t="s">
        <v>736</v>
      </c>
      <c r="B447" s="111" t="s">
        <v>377</v>
      </c>
      <c r="C447" s="111">
        <v>128.05000000000001</v>
      </c>
      <c r="D447" s="111">
        <v>129.19999999999999</v>
      </c>
      <c r="E447" s="111">
        <v>126.2</v>
      </c>
      <c r="F447" s="111">
        <v>126.85</v>
      </c>
      <c r="G447" s="111">
        <v>126.45</v>
      </c>
      <c r="H447" s="111">
        <v>128.19999999999999</v>
      </c>
      <c r="I447" s="111">
        <v>452012</v>
      </c>
      <c r="J447" s="111">
        <v>57504161.649999999</v>
      </c>
      <c r="K447" s="113">
        <v>43670</v>
      </c>
      <c r="L447" s="111">
        <v>6495</v>
      </c>
      <c r="M447" s="111" t="s">
        <v>737</v>
      </c>
      <c r="N447" s="419"/>
    </row>
    <row r="448" spans="1:14">
      <c r="A448" s="111" t="s">
        <v>738</v>
      </c>
      <c r="B448" s="111" t="s">
        <v>377</v>
      </c>
      <c r="C448" s="111">
        <v>1221</v>
      </c>
      <c r="D448" s="111">
        <v>1228.5999999999999</v>
      </c>
      <c r="E448" s="111">
        <v>1205.1500000000001</v>
      </c>
      <c r="F448" s="111">
        <v>1206.45</v>
      </c>
      <c r="G448" s="111">
        <v>1205.1500000000001</v>
      </c>
      <c r="H448" s="111">
        <v>1213.8</v>
      </c>
      <c r="I448" s="111">
        <v>379</v>
      </c>
      <c r="J448" s="111">
        <v>458197.45</v>
      </c>
      <c r="K448" s="113">
        <v>43670</v>
      </c>
      <c r="L448" s="111">
        <v>64</v>
      </c>
      <c r="M448" s="111" t="s">
        <v>739</v>
      </c>
      <c r="N448" s="419"/>
    </row>
    <row r="449" spans="1:14">
      <c r="A449" s="111" t="s">
        <v>2243</v>
      </c>
      <c r="B449" s="111" t="s">
        <v>377</v>
      </c>
      <c r="C449" s="111">
        <v>414.8</v>
      </c>
      <c r="D449" s="111">
        <v>426</v>
      </c>
      <c r="E449" s="111">
        <v>409</v>
      </c>
      <c r="F449" s="111">
        <v>423.35</v>
      </c>
      <c r="G449" s="111">
        <v>424</v>
      </c>
      <c r="H449" s="111">
        <v>413.5</v>
      </c>
      <c r="I449" s="111">
        <v>146165</v>
      </c>
      <c r="J449" s="111">
        <v>61270770.899999999</v>
      </c>
      <c r="K449" s="113">
        <v>43670</v>
      </c>
      <c r="L449" s="111">
        <v>4928</v>
      </c>
      <c r="M449" s="111" t="s">
        <v>2244</v>
      </c>
      <c r="N449" s="419"/>
    </row>
    <row r="450" spans="1:14">
      <c r="A450" s="111" t="s">
        <v>2247</v>
      </c>
      <c r="B450" s="111" t="s">
        <v>377</v>
      </c>
      <c r="C450" s="111">
        <v>578.4</v>
      </c>
      <c r="D450" s="111">
        <v>578.4</v>
      </c>
      <c r="E450" s="111">
        <v>541</v>
      </c>
      <c r="F450" s="111">
        <v>549.1</v>
      </c>
      <c r="G450" s="111">
        <v>541</v>
      </c>
      <c r="H450" s="111">
        <v>572.25</v>
      </c>
      <c r="I450" s="111">
        <v>4631</v>
      </c>
      <c r="J450" s="111">
        <v>2596273.4500000002</v>
      </c>
      <c r="K450" s="113">
        <v>43670</v>
      </c>
      <c r="L450" s="111">
        <v>417</v>
      </c>
      <c r="M450" s="111" t="s">
        <v>2248</v>
      </c>
      <c r="N450" s="419"/>
    </row>
    <row r="451" spans="1:14">
      <c r="A451" s="111" t="s">
        <v>740</v>
      </c>
      <c r="B451" s="111" t="s">
        <v>377</v>
      </c>
      <c r="C451" s="111">
        <v>50.8</v>
      </c>
      <c r="D451" s="111">
        <v>51</v>
      </c>
      <c r="E451" s="111">
        <v>49.25</v>
      </c>
      <c r="F451" s="111">
        <v>50</v>
      </c>
      <c r="G451" s="111">
        <v>50.05</v>
      </c>
      <c r="H451" s="111">
        <v>50.45</v>
      </c>
      <c r="I451" s="111">
        <v>1705014</v>
      </c>
      <c r="J451" s="111">
        <v>85203911.200000003</v>
      </c>
      <c r="K451" s="113">
        <v>43670</v>
      </c>
      <c r="L451" s="111">
        <v>13665</v>
      </c>
      <c r="M451" s="111" t="s">
        <v>741</v>
      </c>
      <c r="N451" s="419"/>
    </row>
    <row r="452" spans="1:14">
      <c r="A452" s="111" t="s">
        <v>742</v>
      </c>
      <c r="B452" s="111" t="s">
        <v>377</v>
      </c>
      <c r="C452" s="111">
        <v>97.6</v>
      </c>
      <c r="D452" s="111">
        <v>98.95</v>
      </c>
      <c r="E452" s="111">
        <v>93</v>
      </c>
      <c r="F452" s="111">
        <v>94.1</v>
      </c>
      <c r="G452" s="111">
        <v>94.1</v>
      </c>
      <c r="H452" s="111">
        <v>98.45</v>
      </c>
      <c r="I452" s="111">
        <v>35670</v>
      </c>
      <c r="J452" s="111">
        <v>3408180.8</v>
      </c>
      <c r="K452" s="113">
        <v>43670</v>
      </c>
      <c r="L452" s="111">
        <v>1628</v>
      </c>
      <c r="M452" s="111" t="s">
        <v>743</v>
      </c>
      <c r="N452" s="419"/>
    </row>
    <row r="453" spans="1:14">
      <c r="A453" s="111" t="s">
        <v>744</v>
      </c>
      <c r="B453" s="111" t="s">
        <v>377</v>
      </c>
      <c r="C453" s="111">
        <v>137</v>
      </c>
      <c r="D453" s="111">
        <v>139</v>
      </c>
      <c r="E453" s="111">
        <v>132.69999999999999</v>
      </c>
      <c r="F453" s="111">
        <v>137.75</v>
      </c>
      <c r="G453" s="111">
        <v>138.4</v>
      </c>
      <c r="H453" s="111">
        <v>138.05000000000001</v>
      </c>
      <c r="I453" s="111">
        <v>18833</v>
      </c>
      <c r="J453" s="111">
        <v>2567838.15</v>
      </c>
      <c r="K453" s="113">
        <v>43670</v>
      </c>
      <c r="L453" s="111">
        <v>1017</v>
      </c>
      <c r="M453" s="111" t="s">
        <v>745</v>
      </c>
      <c r="N453" s="419"/>
    </row>
    <row r="454" spans="1:14">
      <c r="A454" s="111" t="s">
        <v>67</v>
      </c>
      <c r="B454" s="111" t="s">
        <v>377</v>
      </c>
      <c r="C454" s="111">
        <v>139.1</v>
      </c>
      <c r="D454" s="111">
        <v>139.1</v>
      </c>
      <c r="E454" s="111">
        <v>135.19999999999999</v>
      </c>
      <c r="F454" s="111">
        <v>136.65</v>
      </c>
      <c r="G454" s="111">
        <v>136.69999999999999</v>
      </c>
      <c r="H454" s="111">
        <v>138.6</v>
      </c>
      <c r="I454" s="111">
        <v>5568155</v>
      </c>
      <c r="J454" s="111">
        <v>761530452.89999998</v>
      </c>
      <c r="K454" s="113">
        <v>43670</v>
      </c>
      <c r="L454" s="111">
        <v>62568</v>
      </c>
      <c r="M454" s="111" t="s">
        <v>746</v>
      </c>
      <c r="N454" s="419"/>
    </row>
    <row r="455" spans="1:14">
      <c r="A455" s="111" t="s">
        <v>2494</v>
      </c>
      <c r="B455" s="111" t="s">
        <v>377</v>
      </c>
      <c r="C455" s="111">
        <v>3.6</v>
      </c>
      <c r="D455" s="111">
        <v>3.75</v>
      </c>
      <c r="E455" s="111">
        <v>3.6</v>
      </c>
      <c r="F455" s="111">
        <v>3.65</v>
      </c>
      <c r="G455" s="111">
        <v>3.65</v>
      </c>
      <c r="H455" s="111">
        <v>3.65</v>
      </c>
      <c r="I455" s="111">
        <v>3032</v>
      </c>
      <c r="J455" s="111">
        <v>11146.7</v>
      </c>
      <c r="K455" s="113">
        <v>43670</v>
      </c>
      <c r="L455" s="111">
        <v>16</v>
      </c>
      <c r="M455" s="111" t="s">
        <v>2495</v>
      </c>
      <c r="N455" s="419"/>
    </row>
    <row r="456" spans="1:14">
      <c r="A456" s="111" t="s">
        <v>2430</v>
      </c>
      <c r="B456" s="111" t="s">
        <v>377</v>
      </c>
      <c r="C456" s="111">
        <v>1220.55</v>
      </c>
      <c r="D456" s="111">
        <v>1226.6500000000001</v>
      </c>
      <c r="E456" s="111">
        <v>1216.0999999999999</v>
      </c>
      <c r="F456" s="111">
        <v>1222.45</v>
      </c>
      <c r="G456" s="111">
        <v>1220</v>
      </c>
      <c r="H456" s="111">
        <v>1224</v>
      </c>
      <c r="I456" s="111">
        <v>6640</v>
      </c>
      <c r="J456" s="111">
        <v>8113611.1500000004</v>
      </c>
      <c r="K456" s="113">
        <v>43670</v>
      </c>
      <c r="L456" s="111">
        <v>456</v>
      </c>
      <c r="M456" s="111" t="s">
        <v>2431</v>
      </c>
      <c r="N456" s="419"/>
    </row>
    <row r="457" spans="1:14" hidden="1">
      <c r="A457" s="111" t="s">
        <v>2496</v>
      </c>
      <c r="B457" s="111" t="s">
        <v>377</v>
      </c>
      <c r="C457" s="111">
        <v>33.5</v>
      </c>
      <c r="D457" s="111">
        <v>33.9</v>
      </c>
      <c r="E457" s="111">
        <v>32.25</v>
      </c>
      <c r="F457" s="111">
        <v>33.4</v>
      </c>
      <c r="G457" s="111">
        <v>33</v>
      </c>
      <c r="H457" s="111">
        <v>33.5</v>
      </c>
      <c r="I457" s="111">
        <v>8073</v>
      </c>
      <c r="J457" s="111">
        <v>265568.90000000002</v>
      </c>
      <c r="K457" s="113">
        <v>43670</v>
      </c>
      <c r="L457" s="111">
        <v>113</v>
      </c>
      <c r="M457" s="111" t="s">
        <v>2497</v>
      </c>
      <c r="N457" s="419"/>
    </row>
    <row r="458" spans="1:14">
      <c r="A458" s="111" t="s">
        <v>2256</v>
      </c>
      <c r="B458" s="111" t="s">
        <v>377</v>
      </c>
      <c r="C458" s="111">
        <v>30</v>
      </c>
      <c r="D458" s="111">
        <v>30</v>
      </c>
      <c r="E458" s="111">
        <v>28.65</v>
      </c>
      <c r="F458" s="111">
        <v>29.3</v>
      </c>
      <c r="G458" s="111">
        <v>29.6</v>
      </c>
      <c r="H458" s="111">
        <v>29.2</v>
      </c>
      <c r="I458" s="111">
        <v>39451</v>
      </c>
      <c r="J458" s="111">
        <v>1165524.7</v>
      </c>
      <c r="K458" s="113">
        <v>43670</v>
      </c>
      <c r="L458" s="111">
        <v>130</v>
      </c>
      <c r="M458" s="111" t="s">
        <v>2663</v>
      </c>
      <c r="N458" s="419"/>
    </row>
    <row r="459" spans="1:14">
      <c r="A459" s="111" t="s">
        <v>3076</v>
      </c>
      <c r="B459" s="111" t="s">
        <v>377</v>
      </c>
      <c r="C459" s="111">
        <v>0.35</v>
      </c>
      <c r="D459" s="111">
        <v>0.4</v>
      </c>
      <c r="E459" s="111">
        <v>0.35</v>
      </c>
      <c r="F459" s="111">
        <v>0.35</v>
      </c>
      <c r="G459" s="111">
        <v>0.4</v>
      </c>
      <c r="H459" s="111">
        <v>0.35</v>
      </c>
      <c r="I459" s="111">
        <v>346512</v>
      </c>
      <c r="J459" s="111">
        <v>125608.3</v>
      </c>
      <c r="K459" s="113">
        <v>43670</v>
      </c>
      <c r="L459" s="111">
        <v>128</v>
      </c>
      <c r="M459" s="111" t="s">
        <v>3077</v>
      </c>
      <c r="N459" s="419"/>
    </row>
    <row r="460" spans="1:14">
      <c r="A460" s="111" t="s">
        <v>747</v>
      </c>
      <c r="B460" s="111" t="s">
        <v>377</v>
      </c>
      <c r="C460" s="111">
        <v>328.95</v>
      </c>
      <c r="D460" s="111">
        <v>347.95</v>
      </c>
      <c r="E460" s="111">
        <v>326.45</v>
      </c>
      <c r="F460" s="111">
        <v>327.5</v>
      </c>
      <c r="G460" s="111">
        <v>327.75</v>
      </c>
      <c r="H460" s="111">
        <v>339.05</v>
      </c>
      <c r="I460" s="111">
        <v>4427</v>
      </c>
      <c r="J460" s="111">
        <v>1474819.7</v>
      </c>
      <c r="K460" s="113">
        <v>43670</v>
      </c>
      <c r="L460" s="111">
        <v>141</v>
      </c>
      <c r="M460" s="111" t="s">
        <v>748</v>
      </c>
      <c r="N460" s="419"/>
    </row>
    <row r="461" spans="1:14" hidden="1">
      <c r="A461" s="111" t="s">
        <v>749</v>
      </c>
      <c r="B461" s="111" t="s">
        <v>377</v>
      </c>
      <c r="C461" s="111">
        <v>250.55</v>
      </c>
      <c r="D461" s="111">
        <v>257.95</v>
      </c>
      <c r="E461" s="111">
        <v>250.25</v>
      </c>
      <c r="F461" s="111">
        <v>254.15</v>
      </c>
      <c r="G461" s="111">
        <v>250.25</v>
      </c>
      <c r="H461" s="111">
        <v>255.6</v>
      </c>
      <c r="I461" s="111">
        <v>4108</v>
      </c>
      <c r="J461" s="111">
        <v>1043990.2</v>
      </c>
      <c r="K461" s="113">
        <v>43670</v>
      </c>
      <c r="L461" s="111">
        <v>190</v>
      </c>
      <c r="M461" s="111" t="s">
        <v>2684</v>
      </c>
      <c r="N461" s="419"/>
    </row>
    <row r="462" spans="1:14" hidden="1">
      <c r="A462" s="111" t="s">
        <v>2817</v>
      </c>
      <c r="B462" s="111" t="s">
        <v>377</v>
      </c>
      <c r="C462" s="111">
        <v>33.75</v>
      </c>
      <c r="D462" s="111">
        <v>35.450000000000003</v>
      </c>
      <c r="E462" s="111">
        <v>32.950000000000003</v>
      </c>
      <c r="F462" s="111">
        <v>33.35</v>
      </c>
      <c r="G462" s="111">
        <v>33.15</v>
      </c>
      <c r="H462" s="111">
        <v>34.4</v>
      </c>
      <c r="I462" s="111">
        <v>26717</v>
      </c>
      <c r="J462" s="111">
        <v>900183.25</v>
      </c>
      <c r="K462" s="113">
        <v>43670</v>
      </c>
      <c r="L462" s="111">
        <v>380</v>
      </c>
      <c r="M462" s="111" t="s">
        <v>2818</v>
      </c>
      <c r="N462" s="419"/>
    </row>
    <row r="463" spans="1:14">
      <c r="A463" s="111" t="s">
        <v>3389</v>
      </c>
      <c r="B463" s="111" t="s">
        <v>377</v>
      </c>
      <c r="C463" s="111">
        <v>39.5</v>
      </c>
      <c r="D463" s="111">
        <v>40.799999999999997</v>
      </c>
      <c r="E463" s="111">
        <v>39.5</v>
      </c>
      <c r="F463" s="111">
        <v>40</v>
      </c>
      <c r="G463" s="111">
        <v>40</v>
      </c>
      <c r="H463" s="111">
        <v>40.75</v>
      </c>
      <c r="I463" s="111">
        <v>1241</v>
      </c>
      <c r="J463" s="111">
        <v>49447.7</v>
      </c>
      <c r="K463" s="113">
        <v>43670</v>
      </c>
      <c r="L463" s="111">
        <v>11</v>
      </c>
      <c r="M463" s="111" t="s">
        <v>3390</v>
      </c>
      <c r="N463" s="419"/>
    </row>
    <row r="464" spans="1:14">
      <c r="A464" s="111" t="s">
        <v>750</v>
      </c>
      <c r="B464" s="111" t="s">
        <v>377</v>
      </c>
      <c r="C464" s="111">
        <v>12.15</v>
      </c>
      <c r="D464" s="111">
        <v>12.2</v>
      </c>
      <c r="E464" s="111">
        <v>11.7</v>
      </c>
      <c r="F464" s="111">
        <v>12.05</v>
      </c>
      <c r="G464" s="111">
        <v>11.9</v>
      </c>
      <c r="H464" s="111">
        <v>12.15</v>
      </c>
      <c r="I464" s="111">
        <v>14436</v>
      </c>
      <c r="J464" s="111">
        <v>171819.75</v>
      </c>
      <c r="K464" s="113">
        <v>43670</v>
      </c>
      <c r="L464" s="111">
        <v>110</v>
      </c>
      <c r="M464" s="111" t="s">
        <v>751</v>
      </c>
      <c r="N464" s="419"/>
    </row>
    <row r="465" spans="1:14">
      <c r="A465" s="111" t="s">
        <v>2664</v>
      </c>
      <c r="B465" s="111" t="s">
        <v>377</v>
      </c>
      <c r="C465" s="111">
        <v>1169.75</v>
      </c>
      <c r="D465" s="111">
        <v>1180.8499999999999</v>
      </c>
      <c r="E465" s="111">
        <v>1126.9000000000001</v>
      </c>
      <c r="F465" s="111">
        <v>1136.0999999999999</v>
      </c>
      <c r="G465" s="111">
        <v>1130</v>
      </c>
      <c r="H465" s="111">
        <v>1149.8</v>
      </c>
      <c r="I465" s="111">
        <v>3570</v>
      </c>
      <c r="J465" s="111">
        <v>4080084.55</v>
      </c>
      <c r="K465" s="113">
        <v>43670</v>
      </c>
      <c r="L465" s="111">
        <v>265</v>
      </c>
      <c r="M465" s="111" t="s">
        <v>752</v>
      </c>
      <c r="N465" s="419"/>
    </row>
    <row r="466" spans="1:14">
      <c r="A466" s="111" t="s">
        <v>753</v>
      </c>
      <c r="B466" s="111" t="s">
        <v>377</v>
      </c>
      <c r="C466" s="111">
        <v>57.5</v>
      </c>
      <c r="D466" s="111">
        <v>59.25</v>
      </c>
      <c r="E466" s="111">
        <v>56.75</v>
      </c>
      <c r="F466" s="111">
        <v>58.15</v>
      </c>
      <c r="G466" s="111">
        <v>58.05</v>
      </c>
      <c r="H466" s="111">
        <v>57.75</v>
      </c>
      <c r="I466" s="111">
        <v>380071</v>
      </c>
      <c r="J466" s="111">
        <v>21957285.949999999</v>
      </c>
      <c r="K466" s="113">
        <v>43670</v>
      </c>
      <c r="L466" s="111">
        <v>3695</v>
      </c>
      <c r="M466" s="111" t="s">
        <v>754</v>
      </c>
      <c r="N466" s="419"/>
    </row>
    <row r="467" spans="1:14">
      <c r="A467" s="111" t="s">
        <v>2630</v>
      </c>
      <c r="B467" s="111" t="s">
        <v>377</v>
      </c>
      <c r="C467" s="111">
        <v>0.7</v>
      </c>
      <c r="D467" s="111">
        <v>0.7</v>
      </c>
      <c r="E467" s="111">
        <v>0.6</v>
      </c>
      <c r="F467" s="111">
        <v>0.7</v>
      </c>
      <c r="G467" s="111">
        <v>0.65</v>
      </c>
      <c r="H467" s="111">
        <v>0.65</v>
      </c>
      <c r="I467" s="111">
        <v>54365</v>
      </c>
      <c r="J467" s="111">
        <v>36173.1</v>
      </c>
      <c r="K467" s="113">
        <v>43670</v>
      </c>
      <c r="L467" s="111">
        <v>38</v>
      </c>
      <c r="M467" s="111" t="s">
        <v>2631</v>
      </c>
      <c r="N467" s="419"/>
    </row>
    <row r="468" spans="1:14">
      <c r="A468" s="111" t="s">
        <v>2432</v>
      </c>
      <c r="B468" s="111" t="s">
        <v>377</v>
      </c>
      <c r="C468" s="111">
        <v>137.30000000000001</v>
      </c>
      <c r="D468" s="111">
        <v>140.80000000000001</v>
      </c>
      <c r="E468" s="111">
        <v>136.5</v>
      </c>
      <c r="F468" s="111">
        <v>139</v>
      </c>
      <c r="G468" s="111">
        <v>136.5</v>
      </c>
      <c r="H468" s="111">
        <v>139.25</v>
      </c>
      <c r="I468" s="111">
        <v>105266</v>
      </c>
      <c r="J468" s="111">
        <v>14568016.15</v>
      </c>
      <c r="K468" s="113">
        <v>43670</v>
      </c>
      <c r="L468" s="111">
        <v>2082</v>
      </c>
      <c r="M468" s="111" t="s">
        <v>2433</v>
      </c>
      <c r="N468" s="419"/>
    </row>
    <row r="469" spans="1:14">
      <c r="A469" s="111" t="s">
        <v>371</v>
      </c>
      <c r="B469" s="111" t="s">
        <v>377</v>
      </c>
      <c r="C469" s="111">
        <v>113</v>
      </c>
      <c r="D469" s="111">
        <v>116.9</v>
      </c>
      <c r="E469" s="111">
        <v>113</v>
      </c>
      <c r="F469" s="111">
        <v>116</v>
      </c>
      <c r="G469" s="111">
        <v>115.25</v>
      </c>
      <c r="H469" s="111">
        <v>113.7</v>
      </c>
      <c r="I469" s="111">
        <v>28946</v>
      </c>
      <c r="J469" s="111">
        <v>3336307.65</v>
      </c>
      <c r="K469" s="113">
        <v>43670</v>
      </c>
      <c r="L469" s="111">
        <v>1556</v>
      </c>
      <c r="M469" s="111" t="s">
        <v>2685</v>
      </c>
      <c r="N469" s="419"/>
    </row>
    <row r="470" spans="1:14" hidden="1">
      <c r="A470" s="111" t="s">
        <v>2819</v>
      </c>
      <c r="B470" s="111" t="s">
        <v>377</v>
      </c>
      <c r="C470" s="111">
        <v>104.7</v>
      </c>
      <c r="D470" s="111">
        <v>105.05</v>
      </c>
      <c r="E470" s="111">
        <v>100</v>
      </c>
      <c r="F470" s="111">
        <v>103.4</v>
      </c>
      <c r="G470" s="111">
        <v>103.4</v>
      </c>
      <c r="H470" s="111">
        <v>105.05</v>
      </c>
      <c r="I470" s="111">
        <v>11210</v>
      </c>
      <c r="J470" s="111">
        <v>1155085.8500000001</v>
      </c>
      <c r="K470" s="113">
        <v>43670</v>
      </c>
      <c r="L470" s="111">
        <v>492</v>
      </c>
      <c r="M470" s="111" t="s">
        <v>2820</v>
      </c>
      <c r="N470" s="419"/>
    </row>
    <row r="471" spans="1:14">
      <c r="A471" s="111" t="s">
        <v>2821</v>
      </c>
      <c r="B471" s="111" t="s">
        <v>377</v>
      </c>
      <c r="C471" s="111">
        <v>95.95</v>
      </c>
      <c r="D471" s="111">
        <v>97</v>
      </c>
      <c r="E471" s="111">
        <v>92.1</v>
      </c>
      <c r="F471" s="111">
        <v>94.2</v>
      </c>
      <c r="G471" s="111">
        <v>92.5</v>
      </c>
      <c r="H471" s="111">
        <v>95.95</v>
      </c>
      <c r="I471" s="111">
        <v>2824</v>
      </c>
      <c r="J471" s="111">
        <v>266586.34999999998</v>
      </c>
      <c r="K471" s="113">
        <v>43670</v>
      </c>
      <c r="L471" s="111">
        <v>158</v>
      </c>
      <c r="M471" s="111" t="s">
        <v>2822</v>
      </c>
      <c r="N471" s="419"/>
    </row>
    <row r="472" spans="1:14">
      <c r="A472" s="111" t="s">
        <v>2823</v>
      </c>
      <c r="B472" s="111" t="s">
        <v>377</v>
      </c>
      <c r="C472" s="111">
        <v>4.45</v>
      </c>
      <c r="D472" s="111">
        <v>4.7</v>
      </c>
      <c r="E472" s="111">
        <v>4.3</v>
      </c>
      <c r="F472" s="111">
        <v>4.6500000000000004</v>
      </c>
      <c r="G472" s="111">
        <v>4.55</v>
      </c>
      <c r="H472" s="111">
        <v>4.4000000000000004</v>
      </c>
      <c r="I472" s="111">
        <v>98774</v>
      </c>
      <c r="J472" s="111">
        <v>449583.2</v>
      </c>
      <c r="K472" s="113">
        <v>43670</v>
      </c>
      <c r="L472" s="111">
        <v>167</v>
      </c>
      <c r="M472" s="111" t="s">
        <v>2824</v>
      </c>
      <c r="N472" s="419"/>
    </row>
    <row r="473" spans="1:14">
      <c r="A473" s="111" t="s">
        <v>755</v>
      </c>
      <c r="B473" s="111" t="s">
        <v>377</v>
      </c>
      <c r="C473" s="111">
        <v>18</v>
      </c>
      <c r="D473" s="111">
        <v>18.8</v>
      </c>
      <c r="E473" s="111">
        <v>17.8</v>
      </c>
      <c r="F473" s="111">
        <v>18.45</v>
      </c>
      <c r="G473" s="111">
        <v>18.5</v>
      </c>
      <c r="H473" s="111">
        <v>17.95</v>
      </c>
      <c r="I473" s="111">
        <v>170941</v>
      </c>
      <c r="J473" s="111">
        <v>3143716.85</v>
      </c>
      <c r="K473" s="113">
        <v>43670</v>
      </c>
      <c r="L473" s="111">
        <v>587</v>
      </c>
      <c r="M473" s="111" t="s">
        <v>756</v>
      </c>
      <c r="N473" s="419"/>
    </row>
    <row r="474" spans="1:14">
      <c r="A474" s="111" t="s">
        <v>1955</v>
      </c>
      <c r="B474" s="111" t="s">
        <v>377</v>
      </c>
      <c r="C474" s="111">
        <v>27.7</v>
      </c>
      <c r="D474" s="111">
        <v>28.25</v>
      </c>
      <c r="E474" s="111">
        <v>27.55</v>
      </c>
      <c r="F474" s="111">
        <v>27.85</v>
      </c>
      <c r="G474" s="111">
        <v>27.95</v>
      </c>
      <c r="H474" s="111">
        <v>27.9</v>
      </c>
      <c r="I474" s="111">
        <v>145007</v>
      </c>
      <c r="J474" s="111">
        <v>4057190.15</v>
      </c>
      <c r="K474" s="113">
        <v>43670</v>
      </c>
      <c r="L474" s="111">
        <v>434</v>
      </c>
      <c r="M474" s="111" t="s">
        <v>757</v>
      </c>
      <c r="N474" s="419"/>
    </row>
    <row r="475" spans="1:14">
      <c r="A475" s="111" t="s">
        <v>1851</v>
      </c>
      <c r="B475" s="111" t="s">
        <v>377</v>
      </c>
      <c r="C475" s="111">
        <v>762</v>
      </c>
      <c r="D475" s="111">
        <v>844.6</v>
      </c>
      <c r="E475" s="111">
        <v>753</v>
      </c>
      <c r="F475" s="111">
        <v>832.7</v>
      </c>
      <c r="G475" s="111">
        <v>835</v>
      </c>
      <c r="H475" s="111">
        <v>833</v>
      </c>
      <c r="I475" s="111">
        <v>89001</v>
      </c>
      <c r="J475" s="111">
        <v>71070922.700000003</v>
      </c>
      <c r="K475" s="113">
        <v>43670</v>
      </c>
      <c r="L475" s="111">
        <v>4530</v>
      </c>
      <c r="M475" s="111" t="s">
        <v>408</v>
      </c>
      <c r="N475" s="419"/>
    </row>
    <row r="476" spans="1:14">
      <c r="A476" s="111" t="s">
        <v>194</v>
      </c>
      <c r="B476" s="111" t="s">
        <v>377</v>
      </c>
      <c r="C476" s="111">
        <v>247.95</v>
      </c>
      <c r="D476" s="111">
        <v>250.95</v>
      </c>
      <c r="E476" s="111">
        <v>235.95</v>
      </c>
      <c r="F476" s="111">
        <v>238.7</v>
      </c>
      <c r="G476" s="111">
        <v>238</v>
      </c>
      <c r="H476" s="111">
        <v>247.5</v>
      </c>
      <c r="I476" s="111">
        <v>25083</v>
      </c>
      <c r="J476" s="111">
        <v>6085292.25</v>
      </c>
      <c r="K476" s="113">
        <v>43670</v>
      </c>
      <c r="L476" s="111">
        <v>1048</v>
      </c>
      <c r="M476" s="111" t="s">
        <v>758</v>
      </c>
      <c r="N476" s="419"/>
    </row>
    <row r="477" spans="1:14">
      <c r="A477" s="111" t="s">
        <v>1852</v>
      </c>
      <c r="B477" s="111" t="s">
        <v>377</v>
      </c>
      <c r="C477" s="111">
        <v>210</v>
      </c>
      <c r="D477" s="111">
        <v>217.7</v>
      </c>
      <c r="E477" s="111">
        <v>208</v>
      </c>
      <c r="F477" s="111">
        <v>214.3</v>
      </c>
      <c r="G477" s="111">
        <v>211.05</v>
      </c>
      <c r="H477" s="111">
        <v>212.05</v>
      </c>
      <c r="I477" s="111">
        <v>22869</v>
      </c>
      <c r="J477" s="111">
        <v>4880256.5999999996</v>
      </c>
      <c r="K477" s="113">
        <v>43670</v>
      </c>
      <c r="L477" s="111">
        <v>2268</v>
      </c>
      <c r="M477" s="111" t="s">
        <v>423</v>
      </c>
      <c r="N477" s="419"/>
    </row>
    <row r="478" spans="1:14">
      <c r="A478" s="111" t="s">
        <v>3809</v>
      </c>
      <c r="B478" s="111" t="s">
        <v>3045</v>
      </c>
      <c r="C478" s="111">
        <v>1.35</v>
      </c>
      <c r="D478" s="111">
        <v>1.35</v>
      </c>
      <c r="E478" s="111">
        <v>1.35</v>
      </c>
      <c r="F478" s="111">
        <v>1.35</v>
      </c>
      <c r="G478" s="111">
        <v>1.35</v>
      </c>
      <c r="H478" s="111">
        <v>1.3</v>
      </c>
      <c r="I478" s="111">
        <v>140</v>
      </c>
      <c r="J478" s="111">
        <v>189</v>
      </c>
      <c r="K478" s="113">
        <v>43670</v>
      </c>
      <c r="L478" s="111">
        <v>1</v>
      </c>
      <c r="M478" s="111" t="s">
        <v>3810</v>
      </c>
      <c r="N478" s="419"/>
    </row>
    <row r="479" spans="1:14">
      <c r="A479" s="111" t="s">
        <v>759</v>
      </c>
      <c r="B479" s="111" t="s">
        <v>377</v>
      </c>
      <c r="C479" s="111">
        <v>217.4</v>
      </c>
      <c r="D479" s="111">
        <v>217.85</v>
      </c>
      <c r="E479" s="111">
        <v>206.25</v>
      </c>
      <c r="F479" s="111">
        <v>206.75</v>
      </c>
      <c r="G479" s="111">
        <v>207</v>
      </c>
      <c r="H479" s="111">
        <v>214.65</v>
      </c>
      <c r="I479" s="111">
        <v>180277</v>
      </c>
      <c r="J479" s="111">
        <v>37745470.450000003</v>
      </c>
      <c r="K479" s="113">
        <v>43670</v>
      </c>
      <c r="L479" s="111">
        <v>2471</v>
      </c>
      <c r="M479" s="111" t="s">
        <v>760</v>
      </c>
      <c r="N479" s="419"/>
    </row>
    <row r="480" spans="1:14">
      <c r="A480" s="111" t="s">
        <v>761</v>
      </c>
      <c r="B480" s="111" t="s">
        <v>377</v>
      </c>
      <c r="C480" s="111">
        <v>244</v>
      </c>
      <c r="D480" s="111">
        <v>246.3</v>
      </c>
      <c r="E480" s="111">
        <v>239.8</v>
      </c>
      <c r="F480" s="111">
        <v>242.4</v>
      </c>
      <c r="G480" s="111">
        <v>242.75</v>
      </c>
      <c r="H480" s="111">
        <v>245</v>
      </c>
      <c r="I480" s="111">
        <v>37815</v>
      </c>
      <c r="J480" s="111">
        <v>9174472.6999999993</v>
      </c>
      <c r="K480" s="113">
        <v>43670</v>
      </c>
      <c r="L480" s="111">
        <v>2033</v>
      </c>
      <c r="M480" s="111" t="s">
        <v>762</v>
      </c>
      <c r="N480" s="419"/>
    </row>
    <row r="481" spans="1:14">
      <c r="A481" s="111" t="s">
        <v>2174</v>
      </c>
      <c r="B481" s="111" t="s">
        <v>377</v>
      </c>
      <c r="C481" s="111">
        <v>220.1</v>
      </c>
      <c r="D481" s="111">
        <v>222.8</v>
      </c>
      <c r="E481" s="111">
        <v>216</v>
      </c>
      <c r="F481" s="111">
        <v>216.55</v>
      </c>
      <c r="G481" s="111">
        <v>216</v>
      </c>
      <c r="H481" s="111">
        <v>220.55</v>
      </c>
      <c r="I481" s="111">
        <v>46947</v>
      </c>
      <c r="J481" s="111">
        <v>10264640.9</v>
      </c>
      <c r="K481" s="113">
        <v>43670</v>
      </c>
      <c r="L481" s="111">
        <v>2226</v>
      </c>
      <c r="M481" s="111" t="s">
        <v>2175</v>
      </c>
      <c r="N481" s="419"/>
    </row>
    <row r="482" spans="1:14">
      <c r="A482" s="111" t="s">
        <v>2327</v>
      </c>
      <c r="B482" s="111" t="s">
        <v>377</v>
      </c>
      <c r="C482" s="111">
        <v>35.15</v>
      </c>
      <c r="D482" s="111">
        <v>38</v>
      </c>
      <c r="E482" s="111">
        <v>35.15</v>
      </c>
      <c r="F482" s="111">
        <v>37.950000000000003</v>
      </c>
      <c r="G482" s="111">
        <v>37.950000000000003</v>
      </c>
      <c r="H482" s="111">
        <v>36.6</v>
      </c>
      <c r="I482" s="111">
        <v>494</v>
      </c>
      <c r="J482" s="111">
        <v>17930.150000000001</v>
      </c>
      <c r="K482" s="113">
        <v>43670</v>
      </c>
      <c r="L482" s="111">
        <v>18</v>
      </c>
      <c r="M482" s="111" t="s">
        <v>2328</v>
      </c>
      <c r="N482" s="419"/>
    </row>
    <row r="483" spans="1:14">
      <c r="A483" s="111" t="s">
        <v>763</v>
      </c>
      <c r="B483" s="111" t="s">
        <v>377</v>
      </c>
      <c r="C483" s="111">
        <v>7014.5</v>
      </c>
      <c r="D483" s="111">
        <v>7034</v>
      </c>
      <c r="E483" s="111">
        <v>6905</v>
      </c>
      <c r="F483" s="111">
        <v>6958.35</v>
      </c>
      <c r="G483" s="111">
        <v>6926.05</v>
      </c>
      <c r="H483" s="111">
        <v>7014.5</v>
      </c>
      <c r="I483" s="111">
        <v>2070</v>
      </c>
      <c r="J483" s="111">
        <v>14395312.949999999</v>
      </c>
      <c r="K483" s="113">
        <v>43670</v>
      </c>
      <c r="L483" s="111">
        <v>798</v>
      </c>
      <c r="M483" s="111" t="s">
        <v>764</v>
      </c>
      <c r="N483" s="419"/>
    </row>
    <row r="484" spans="1:14">
      <c r="A484" s="111" t="s">
        <v>765</v>
      </c>
      <c r="B484" s="111" t="s">
        <v>377</v>
      </c>
      <c r="C484" s="111">
        <v>8.65</v>
      </c>
      <c r="D484" s="111">
        <v>8.6999999999999993</v>
      </c>
      <c r="E484" s="111">
        <v>8.3000000000000007</v>
      </c>
      <c r="F484" s="111">
        <v>8.6</v>
      </c>
      <c r="G484" s="111">
        <v>8.6</v>
      </c>
      <c r="H484" s="111">
        <v>8.6</v>
      </c>
      <c r="I484" s="111">
        <v>18166</v>
      </c>
      <c r="J484" s="111">
        <v>154634.04999999999</v>
      </c>
      <c r="K484" s="113">
        <v>43670</v>
      </c>
      <c r="L484" s="111">
        <v>77</v>
      </c>
      <c r="M484" s="111" t="s">
        <v>766</v>
      </c>
      <c r="N484" s="419"/>
    </row>
    <row r="485" spans="1:14">
      <c r="A485" s="111" t="s">
        <v>767</v>
      </c>
      <c r="B485" s="111" t="s">
        <v>377</v>
      </c>
      <c r="C485" s="111">
        <v>69.599999999999994</v>
      </c>
      <c r="D485" s="111">
        <v>70</v>
      </c>
      <c r="E485" s="111">
        <v>69</v>
      </c>
      <c r="F485" s="111">
        <v>69.45</v>
      </c>
      <c r="G485" s="111">
        <v>69.349999999999994</v>
      </c>
      <c r="H485" s="111">
        <v>69.75</v>
      </c>
      <c r="I485" s="111">
        <v>90985</v>
      </c>
      <c r="J485" s="111">
        <v>6305116.1500000004</v>
      </c>
      <c r="K485" s="113">
        <v>43670</v>
      </c>
      <c r="L485" s="111">
        <v>235</v>
      </c>
      <c r="M485" s="111" t="s">
        <v>768</v>
      </c>
      <c r="N485" s="419"/>
    </row>
    <row r="486" spans="1:14">
      <c r="A486" s="111" t="s">
        <v>3456</v>
      </c>
      <c r="B486" s="111" t="s">
        <v>377</v>
      </c>
      <c r="C486" s="111">
        <v>630.04999999999995</v>
      </c>
      <c r="D486" s="111">
        <v>635.04999999999995</v>
      </c>
      <c r="E486" s="111">
        <v>621</v>
      </c>
      <c r="F486" s="111">
        <v>629.85</v>
      </c>
      <c r="G486" s="111">
        <v>629.85</v>
      </c>
      <c r="H486" s="111">
        <v>647.1</v>
      </c>
      <c r="I486" s="111">
        <v>135</v>
      </c>
      <c r="J486" s="111">
        <v>85259.5</v>
      </c>
      <c r="K486" s="113">
        <v>43670</v>
      </c>
      <c r="L486" s="111">
        <v>26</v>
      </c>
      <c r="M486" s="111" t="s">
        <v>3457</v>
      </c>
      <c r="N486" s="419"/>
    </row>
    <row r="487" spans="1:14">
      <c r="A487" s="111" t="s">
        <v>769</v>
      </c>
      <c r="B487" s="111" t="s">
        <v>377</v>
      </c>
      <c r="C487" s="111">
        <v>1200.8499999999999</v>
      </c>
      <c r="D487" s="111">
        <v>1207.4000000000001</v>
      </c>
      <c r="E487" s="111">
        <v>1184</v>
      </c>
      <c r="F487" s="111">
        <v>1199.8499999999999</v>
      </c>
      <c r="G487" s="111">
        <v>1190</v>
      </c>
      <c r="H487" s="111">
        <v>1200.8499999999999</v>
      </c>
      <c r="I487" s="111">
        <v>26743</v>
      </c>
      <c r="J487" s="111">
        <v>32080624.75</v>
      </c>
      <c r="K487" s="113">
        <v>43670</v>
      </c>
      <c r="L487" s="111">
        <v>2348</v>
      </c>
      <c r="M487" s="111" t="s">
        <v>770</v>
      </c>
      <c r="N487" s="419"/>
    </row>
    <row r="488" spans="1:14">
      <c r="A488" s="111" t="s">
        <v>68</v>
      </c>
      <c r="B488" s="111" t="s">
        <v>377</v>
      </c>
      <c r="C488" s="111">
        <v>421.4</v>
      </c>
      <c r="D488" s="111">
        <v>426.55</v>
      </c>
      <c r="E488" s="111">
        <v>415.05</v>
      </c>
      <c r="F488" s="111">
        <v>417.6</v>
      </c>
      <c r="G488" s="111">
        <v>415.95</v>
      </c>
      <c r="H488" s="111">
        <v>421.35</v>
      </c>
      <c r="I488" s="111">
        <v>1214708</v>
      </c>
      <c r="J488" s="111">
        <v>510795031.10000002</v>
      </c>
      <c r="K488" s="113">
        <v>43670</v>
      </c>
      <c r="L488" s="111">
        <v>29981</v>
      </c>
      <c r="M488" s="111" t="s">
        <v>771</v>
      </c>
      <c r="N488" s="419"/>
    </row>
    <row r="489" spans="1:14">
      <c r="A489" s="111" t="s">
        <v>3867</v>
      </c>
      <c r="B489" s="111" t="s">
        <v>3045</v>
      </c>
      <c r="C489" s="111">
        <v>1.55</v>
      </c>
      <c r="D489" s="111">
        <v>1.55</v>
      </c>
      <c r="E489" s="111">
        <v>1.55</v>
      </c>
      <c r="F489" s="111">
        <v>1.55</v>
      </c>
      <c r="G489" s="111">
        <v>1.55</v>
      </c>
      <c r="H489" s="111">
        <v>1.6</v>
      </c>
      <c r="I489" s="111">
        <v>200</v>
      </c>
      <c r="J489" s="111">
        <v>310</v>
      </c>
      <c r="K489" s="113">
        <v>43670</v>
      </c>
      <c r="L489" s="111">
        <v>1</v>
      </c>
      <c r="M489" s="111" t="s">
        <v>3868</v>
      </c>
      <c r="N489" s="419"/>
    </row>
    <row r="490" spans="1:14">
      <c r="A490" s="111" t="s">
        <v>772</v>
      </c>
      <c r="B490" s="111" t="s">
        <v>377</v>
      </c>
      <c r="C490" s="111">
        <v>53.5</v>
      </c>
      <c r="D490" s="111">
        <v>53.5</v>
      </c>
      <c r="E490" s="111">
        <v>50.5</v>
      </c>
      <c r="F490" s="111">
        <v>51.85</v>
      </c>
      <c r="G490" s="111">
        <v>52</v>
      </c>
      <c r="H490" s="111">
        <v>51.35</v>
      </c>
      <c r="I490" s="111">
        <v>23401</v>
      </c>
      <c r="J490" s="111">
        <v>1196164.3500000001</v>
      </c>
      <c r="K490" s="113">
        <v>43670</v>
      </c>
      <c r="L490" s="111">
        <v>78</v>
      </c>
      <c r="M490" s="111" t="s">
        <v>773</v>
      </c>
      <c r="N490" s="419"/>
    </row>
    <row r="491" spans="1:14">
      <c r="A491" s="111" t="s">
        <v>3078</v>
      </c>
      <c r="B491" s="111" t="s">
        <v>377</v>
      </c>
      <c r="C491" s="111">
        <v>7.1</v>
      </c>
      <c r="D491" s="111">
        <v>7.1</v>
      </c>
      <c r="E491" s="111">
        <v>6.35</v>
      </c>
      <c r="F491" s="111">
        <v>6.85</v>
      </c>
      <c r="G491" s="111">
        <v>6.85</v>
      </c>
      <c r="H491" s="111">
        <v>6.85</v>
      </c>
      <c r="I491" s="111">
        <v>11931</v>
      </c>
      <c r="J491" s="111">
        <v>81384.55</v>
      </c>
      <c r="K491" s="113">
        <v>43670</v>
      </c>
      <c r="L491" s="111">
        <v>78</v>
      </c>
      <c r="M491" s="111" t="s">
        <v>3079</v>
      </c>
      <c r="N491" s="419"/>
    </row>
    <row r="492" spans="1:14">
      <c r="A492" s="111" t="s">
        <v>2329</v>
      </c>
      <c r="B492" s="111" t="s">
        <v>377</v>
      </c>
      <c r="C492" s="111">
        <v>112</v>
      </c>
      <c r="D492" s="111">
        <v>114</v>
      </c>
      <c r="E492" s="111">
        <v>111</v>
      </c>
      <c r="F492" s="111">
        <v>111.95</v>
      </c>
      <c r="G492" s="111">
        <v>111.55</v>
      </c>
      <c r="H492" s="111">
        <v>112.15</v>
      </c>
      <c r="I492" s="111">
        <v>25425</v>
      </c>
      <c r="J492" s="111">
        <v>2858805.55</v>
      </c>
      <c r="K492" s="113">
        <v>43670</v>
      </c>
      <c r="L492" s="111">
        <v>625</v>
      </c>
      <c r="M492" s="111" t="s">
        <v>2330</v>
      </c>
      <c r="N492" s="419"/>
    </row>
    <row r="493" spans="1:14">
      <c r="A493" s="111" t="s">
        <v>774</v>
      </c>
      <c r="B493" s="111" t="s">
        <v>377</v>
      </c>
      <c r="C493" s="111">
        <v>397.6</v>
      </c>
      <c r="D493" s="111">
        <v>407.95</v>
      </c>
      <c r="E493" s="111">
        <v>392</v>
      </c>
      <c r="F493" s="111">
        <v>393.5</v>
      </c>
      <c r="G493" s="111">
        <v>393.55</v>
      </c>
      <c r="H493" s="111">
        <v>397.3</v>
      </c>
      <c r="I493" s="111">
        <v>10903</v>
      </c>
      <c r="J493" s="111">
        <v>4312854.6500000004</v>
      </c>
      <c r="K493" s="113">
        <v>43670</v>
      </c>
      <c r="L493" s="111">
        <v>817</v>
      </c>
      <c r="M493" s="111" t="s">
        <v>775</v>
      </c>
      <c r="N493" s="419"/>
    </row>
    <row r="494" spans="1:14">
      <c r="A494" s="111" t="s">
        <v>776</v>
      </c>
      <c r="B494" s="111" t="s">
        <v>377</v>
      </c>
      <c r="C494" s="111">
        <v>70.45</v>
      </c>
      <c r="D494" s="111">
        <v>71.25</v>
      </c>
      <c r="E494" s="111">
        <v>69.599999999999994</v>
      </c>
      <c r="F494" s="111">
        <v>70.55</v>
      </c>
      <c r="G494" s="111">
        <v>71.150000000000006</v>
      </c>
      <c r="H494" s="111">
        <v>70.45</v>
      </c>
      <c r="I494" s="111">
        <v>100908</v>
      </c>
      <c r="J494" s="111">
        <v>7127963.8499999996</v>
      </c>
      <c r="K494" s="113">
        <v>43670</v>
      </c>
      <c r="L494" s="111">
        <v>6051</v>
      </c>
      <c r="M494" s="111" t="s">
        <v>777</v>
      </c>
      <c r="N494" s="419"/>
    </row>
    <row r="495" spans="1:14">
      <c r="A495" s="111" t="s">
        <v>2443</v>
      </c>
      <c r="B495" s="111" t="s">
        <v>377</v>
      </c>
      <c r="C495" s="111">
        <v>1317.9</v>
      </c>
      <c r="D495" s="111">
        <v>1318</v>
      </c>
      <c r="E495" s="111">
        <v>1281.0999999999999</v>
      </c>
      <c r="F495" s="111">
        <v>1300</v>
      </c>
      <c r="G495" s="111">
        <v>1300</v>
      </c>
      <c r="H495" s="111">
        <v>1305.3</v>
      </c>
      <c r="I495" s="111">
        <v>6251</v>
      </c>
      <c r="J495" s="111">
        <v>8090453.4500000002</v>
      </c>
      <c r="K495" s="113">
        <v>43670</v>
      </c>
      <c r="L495" s="111">
        <v>225</v>
      </c>
      <c r="M495" s="111" t="s">
        <v>2444</v>
      </c>
      <c r="N495" s="419"/>
    </row>
    <row r="496" spans="1:14">
      <c r="A496" s="111" t="s">
        <v>69</v>
      </c>
      <c r="B496" s="111" t="s">
        <v>377</v>
      </c>
      <c r="C496" s="111">
        <v>14.8</v>
      </c>
      <c r="D496" s="111">
        <v>14.85</v>
      </c>
      <c r="E496" s="111">
        <v>14.4</v>
      </c>
      <c r="F496" s="111">
        <v>14.5</v>
      </c>
      <c r="G496" s="111">
        <v>14.55</v>
      </c>
      <c r="H496" s="111">
        <v>14.8</v>
      </c>
      <c r="I496" s="111">
        <v>19419904</v>
      </c>
      <c r="J496" s="111">
        <v>283590753.80000001</v>
      </c>
      <c r="K496" s="113">
        <v>43670</v>
      </c>
      <c r="L496" s="111">
        <v>4902</v>
      </c>
      <c r="M496" s="111" t="s">
        <v>778</v>
      </c>
      <c r="N496" s="419"/>
    </row>
    <row r="497" spans="1:14">
      <c r="A497" s="111" t="s">
        <v>1870</v>
      </c>
      <c r="B497" s="111" t="s">
        <v>377</v>
      </c>
      <c r="C497" s="111">
        <v>246.3</v>
      </c>
      <c r="D497" s="111">
        <v>249.75</v>
      </c>
      <c r="E497" s="111">
        <v>238</v>
      </c>
      <c r="F497" s="111">
        <v>238.85</v>
      </c>
      <c r="G497" s="111">
        <v>239</v>
      </c>
      <c r="H497" s="111">
        <v>247.65</v>
      </c>
      <c r="I497" s="111">
        <v>30785</v>
      </c>
      <c r="J497" s="111">
        <v>7476187.8499999996</v>
      </c>
      <c r="K497" s="113">
        <v>43670</v>
      </c>
      <c r="L497" s="111">
        <v>1438</v>
      </c>
      <c r="M497" s="111" t="s">
        <v>1871</v>
      </c>
      <c r="N497" s="419"/>
    </row>
    <row r="498" spans="1:14">
      <c r="A498" s="111" t="s">
        <v>779</v>
      </c>
      <c r="B498" s="111" t="s">
        <v>377</v>
      </c>
      <c r="C498" s="111">
        <v>207</v>
      </c>
      <c r="D498" s="111">
        <v>211.7</v>
      </c>
      <c r="E498" s="111">
        <v>205.8</v>
      </c>
      <c r="F498" s="111">
        <v>209.1</v>
      </c>
      <c r="G498" s="111">
        <v>209.65</v>
      </c>
      <c r="H498" s="111">
        <v>206.65</v>
      </c>
      <c r="I498" s="111">
        <v>249934</v>
      </c>
      <c r="J498" s="111">
        <v>52289922.950000003</v>
      </c>
      <c r="K498" s="113">
        <v>43670</v>
      </c>
      <c r="L498" s="111">
        <v>8509</v>
      </c>
      <c r="M498" s="111" t="s">
        <v>780</v>
      </c>
      <c r="N498" s="419"/>
    </row>
    <row r="499" spans="1:14">
      <c r="A499" s="111" t="s">
        <v>2103</v>
      </c>
      <c r="B499" s="111" t="s">
        <v>377</v>
      </c>
      <c r="C499" s="111">
        <v>282.7</v>
      </c>
      <c r="D499" s="111">
        <v>284.55</v>
      </c>
      <c r="E499" s="111">
        <v>274</v>
      </c>
      <c r="F499" s="111">
        <v>275.89999999999998</v>
      </c>
      <c r="G499" s="111">
        <v>274.95</v>
      </c>
      <c r="H499" s="111">
        <v>279.14999999999998</v>
      </c>
      <c r="I499" s="111">
        <v>63113</v>
      </c>
      <c r="J499" s="111">
        <v>17613498</v>
      </c>
      <c r="K499" s="113">
        <v>43670</v>
      </c>
      <c r="L499" s="111">
        <v>2502</v>
      </c>
      <c r="M499" s="111" t="s">
        <v>2104</v>
      </c>
      <c r="N499" s="419"/>
    </row>
    <row r="500" spans="1:14">
      <c r="A500" s="111" t="s">
        <v>781</v>
      </c>
      <c r="B500" s="111" t="s">
        <v>377</v>
      </c>
      <c r="C500" s="111">
        <v>222.8</v>
      </c>
      <c r="D500" s="111">
        <v>234.7</v>
      </c>
      <c r="E500" s="111">
        <v>220.2</v>
      </c>
      <c r="F500" s="111">
        <v>229.5</v>
      </c>
      <c r="G500" s="111">
        <v>230</v>
      </c>
      <c r="H500" s="111">
        <v>222.8</v>
      </c>
      <c r="I500" s="111">
        <v>22886</v>
      </c>
      <c r="J500" s="111">
        <v>5214078.1500000004</v>
      </c>
      <c r="K500" s="113">
        <v>43670</v>
      </c>
      <c r="L500" s="111">
        <v>293</v>
      </c>
      <c r="M500" s="111" t="s">
        <v>782</v>
      </c>
      <c r="N500" s="419"/>
    </row>
    <row r="501" spans="1:14">
      <c r="A501" s="111" t="s">
        <v>783</v>
      </c>
      <c r="B501" s="111" t="s">
        <v>377</v>
      </c>
      <c r="C501" s="111">
        <v>740.4</v>
      </c>
      <c r="D501" s="111">
        <v>743</v>
      </c>
      <c r="E501" s="111">
        <v>721.65</v>
      </c>
      <c r="F501" s="111">
        <v>725.65</v>
      </c>
      <c r="G501" s="111">
        <v>725</v>
      </c>
      <c r="H501" s="111">
        <v>740.1</v>
      </c>
      <c r="I501" s="111">
        <v>34591</v>
      </c>
      <c r="J501" s="111">
        <v>25227216.5</v>
      </c>
      <c r="K501" s="113">
        <v>43670</v>
      </c>
      <c r="L501" s="111">
        <v>1561</v>
      </c>
      <c r="M501" s="111" t="s">
        <v>784</v>
      </c>
      <c r="N501" s="419"/>
    </row>
    <row r="502" spans="1:14">
      <c r="A502" s="111" t="s">
        <v>2164</v>
      </c>
      <c r="B502" s="111" t="s">
        <v>377</v>
      </c>
      <c r="C502" s="111">
        <v>473.3</v>
      </c>
      <c r="D502" s="111">
        <v>478.05</v>
      </c>
      <c r="E502" s="111">
        <v>466</v>
      </c>
      <c r="F502" s="111">
        <v>468.5</v>
      </c>
      <c r="G502" s="111">
        <v>469</v>
      </c>
      <c r="H502" s="111">
        <v>473.3</v>
      </c>
      <c r="I502" s="111">
        <v>77696</v>
      </c>
      <c r="J502" s="111">
        <v>36545340.100000001</v>
      </c>
      <c r="K502" s="113">
        <v>43670</v>
      </c>
      <c r="L502" s="111">
        <v>1785</v>
      </c>
      <c r="M502" s="111" t="s">
        <v>2165</v>
      </c>
      <c r="N502" s="419"/>
    </row>
    <row r="503" spans="1:14">
      <c r="A503" s="111" t="s">
        <v>335</v>
      </c>
      <c r="B503" s="111" t="s">
        <v>377</v>
      </c>
      <c r="C503" s="111">
        <v>623</v>
      </c>
      <c r="D503" s="111">
        <v>625.9</v>
      </c>
      <c r="E503" s="111">
        <v>604</v>
      </c>
      <c r="F503" s="111">
        <v>616.29999999999995</v>
      </c>
      <c r="G503" s="111">
        <v>611.15</v>
      </c>
      <c r="H503" s="111">
        <v>618.29999999999995</v>
      </c>
      <c r="I503" s="111">
        <v>569229</v>
      </c>
      <c r="J503" s="111">
        <v>348972618.80000001</v>
      </c>
      <c r="K503" s="113">
        <v>43670</v>
      </c>
      <c r="L503" s="111">
        <v>23775</v>
      </c>
      <c r="M503" s="111" t="s">
        <v>785</v>
      </c>
      <c r="N503" s="419"/>
    </row>
    <row r="504" spans="1:14" hidden="1">
      <c r="A504" s="111" t="s">
        <v>70</v>
      </c>
      <c r="B504" s="111" t="s">
        <v>377</v>
      </c>
      <c r="C504" s="111">
        <v>480</v>
      </c>
      <c r="D504" s="111">
        <v>480</v>
      </c>
      <c r="E504" s="111">
        <v>468.15</v>
      </c>
      <c r="F504" s="111">
        <v>470.5</v>
      </c>
      <c r="G504" s="111">
        <v>469.1</v>
      </c>
      <c r="H504" s="111">
        <v>480.4</v>
      </c>
      <c r="I504" s="111">
        <v>115293</v>
      </c>
      <c r="J504" s="111">
        <v>54426292.049999997</v>
      </c>
      <c r="K504" s="113">
        <v>43670</v>
      </c>
      <c r="L504" s="111">
        <v>14960</v>
      </c>
      <c r="M504" s="111" t="s">
        <v>786</v>
      </c>
      <c r="N504" s="419"/>
    </row>
    <row r="505" spans="1:14">
      <c r="A505" s="111" t="s">
        <v>787</v>
      </c>
      <c r="B505" s="111" t="s">
        <v>377</v>
      </c>
      <c r="C505" s="111">
        <v>956.5</v>
      </c>
      <c r="D505" s="111">
        <v>958.7</v>
      </c>
      <c r="E505" s="111">
        <v>925</v>
      </c>
      <c r="F505" s="111">
        <v>927.15</v>
      </c>
      <c r="G505" s="111">
        <v>926.65</v>
      </c>
      <c r="H505" s="111">
        <v>953.8</v>
      </c>
      <c r="I505" s="111">
        <v>157227</v>
      </c>
      <c r="J505" s="111">
        <v>147617373.19999999</v>
      </c>
      <c r="K505" s="113">
        <v>43670</v>
      </c>
      <c r="L505" s="111">
        <v>17010</v>
      </c>
      <c r="M505" s="111" t="s">
        <v>2686</v>
      </c>
      <c r="N505" s="419"/>
    </row>
    <row r="506" spans="1:14">
      <c r="A506" s="111" t="s">
        <v>2825</v>
      </c>
      <c r="B506" s="111" t="s">
        <v>377</v>
      </c>
      <c r="C506" s="111">
        <v>91.25</v>
      </c>
      <c r="D506" s="111">
        <v>92.75</v>
      </c>
      <c r="E506" s="111">
        <v>90</v>
      </c>
      <c r="F506" s="111">
        <v>90.35</v>
      </c>
      <c r="G506" s="111">
        <v>90.4</v>
      </c>
      <c r="H506" s="111">
        <v>92.15</v>
      </c>
      <c r="I506" s="111">
        <v>56125</v>
      </c>
      <c r="J506" s="111">
        <v>5133004.7</v>
      </c>
      <c r="K506" s="113">
        <v>43670</v>
      </c>
      <c r="L506" s="111">
        <v>738</v>
      </c>
      <c r="M506" s="111" t="s">
        <v>2826</v>
      </c>
      <c r="N506" s="419"/>
    </row>
    <row r="507" spans="1:14">
      <c r="A507" s="111" t="s">
        <v>2331</v>
      </c>
      <c r="B507" s="111" t="s">
        <v>3045</v>
      </c>
      <c r="C507" s="111">
        <v>12.25</v>
      </c>
      <c r="D507" s="111">
        <v>13</v>
      </c>
      <c r="E507" s="111">
        <v>12.25</v>
      </c>
      <c r="F507" s="111">
        <v>12.85</v>
      </c>
      <c r="G507" s="111">
        <v>13</v>
      </c>
      <c r="H507" s="111">
        <v>12.65</v>
      </c>
      <c r="I507" s="111">
        <v>1628</v>
      </c>
      <c r="J507" s="111">
        <v>20737.150000000001</v>
      </c>
      <c r="K507" s="113">
        <v>43670</v>
      </c>
      <c r="L507" s="111">
        <v>34</v>
      </c>
      <c r="M507" s="111" t="s">
        <v>2332</v>
      </c>
      <c r="N507" s="419"/>
    </row>
    <row r="508" spans="1:14">
      <c r="A508" s="111" t="s">
        <v>2333</v>
      </c>
      <c r="B508" s="111" t="s">
        <v>3045</v>
      </c>
      <c r="C508" s="111">
        <v>11.35</v>
      </c>
      <c r="D508" s="111">
        <v>12.25</v>
      </c>
      <c r="E508" s="111">
        <v>11.35</v>
      </c>
      <c r="F508" s="111">
        <v>11.8</v>
      </c>
      <c r="G508" s="111">
        <v>11.8</v>
      </c>
      <c r="H508" s="111">
        <v>11.85</v>
      </c>
      <c r="I508" s="111">
        <v>5248</v>
      </c>
      <c r="J508" s="111">
        <v>60812.3</v>
      </c>
      <c r="K508" s="113">
        <v>43670</v>
      </c>
      <c r="L508" s="111">
        <v>20</v>
      </c>
      <c r="M508" s="111" t="s">
        <v>2334</v>
      </c>
      <c r="N508" s="419"/>
    </row>
    <row r="509" spans="1:14">
      <c r="A509" s="111" t="s">
        <v>3319</v>
      </c>
      <c r="B509" s="111" t="s">
        <v>377</v>
      </c>
      <c r="C509" s="111">
        <v>3090.4</v>
      </c>
      <c r="D509" s="111">
        <v>3100</v>
      </c>
      <c r="E509" s="111">
        <v>3079.5</v>
      </c>
      <c r="F509" s="111">
        <v>3082.6</v>
      </c>
      <c r="G509" s="111">
        <v>3086.05</v>
      </c>
      <c r="H509" s="111">
        <v>3078.35</v>
      </c>
      <c r="I509" s="111">
        <v>13197</v>
      </c>
      <c r="J509" s="111">
        <v>40762314.950000003</v>
      </c>
      <c r="K509" s="113">
        <v>43670</v>
      </c>
      <c r="L509" s="111">
        <v>1506</v>
      </c>
      <c r="M509" s="111" t="s">
        <v>3320</v>
      </c>
      <c r="N509" s="419"/>
    </row>
    <row r="510" spans="1:14">
      <c r="A510" s="111" t="s">
        <v>3080</v>
      </c>
      <c r="B510" s="111" t="s">
        <v>377</v>
      </c>
      <c r="C510" s="111">
        <v>30.3</v>
      </c>
      <c r="D510" s="111">
        <v>30.3</v>
      </c>
      <c r="E510" s="111">
        <v>28.3</v>
      </c>
      <c r="F510" s="111">
        <v>29.5</v>
      </c>
      <c r="G510" s="111">
        <v>29.5</v>
      </c>
      <c r="H510" s="111">
        <v>30.3</v>
      </c>
      <c r="I510" s="111">
        <v>1698</v>
      </c>
      <c r="J510" s="111">
        <v>48801.45</v>
      </c>
      <c r="K510" s="113">
        <v>43670</v>
      </c>
      <c r="L510" s="111">
        <v>21</v>
      </c>
      <c r="M510" s="111" t="s">
        <v>3081</v>
      </c>
      <c r="N510" s="419"/>
    </row>
    <row r="511" spans="1:14">
      <c r="A511" s="111" t="s">
        <v>2827</v>
      </c>
      <c r="B511" s="111" t="s">
        <v>377</v>
      </c>
      <c r="C511" s="111">
        <v>96.65</v>
      </c>
      <c r="D511" s="111">
        <v>98.45</v>
      </c>
      <c r="E511" s="111">
        <v>96</v>
      </c>
      <c r="F511" s="111">
        <v>97.1</v>
      </c>
      <c r="G511" s="111">
        <v>97.5</v>
      </c>
      <c r="H511" s="111">
        <v>96.5</v>
      </c>
      <c r="I511" s="111">
        <v>61229</v>
      </c>
      <c r="J511" s="111">
        <v>5959591.2000000002</v>
      </c>
      <c r="K511" s="113">
        <v>43670</v>
      </c>
      <c r="L511" s="111">
        <v>1532</v>
      </c>
      <c r="M511" s="111" t="s">
        <v>2828</v>
      </c>
      <c r="N511" s="419"/>
    </row>
    <row r="512" spans="1:14">
      <c r="A512" s="111" t="s">
        <v>3321</v>
      </c>
      <c r="B512" s="111" t="s">
        <v>377</v>
      </c>
      <c r="C512" s="111">
        <v>3096.5</v>
      </c>
      <c r="D512" s="111">
        <v>3109</v>
      </c>
      <c r="E512" s="111">
        <v>3088.85</v>
      </c>
      <c r="F512" s="111">
        <v>3099.3</v>
      </c>
      <c r="G512" s="111">
        <v>3100</v>
      </c>
      <c r="H512" s="111">
        <v>3094.95</v>
      </c>
      <c r="I512" s="111">
        <v>846</v>
      </c>
      <c r="J512" s="111">
        <v>2621233.85</v>
      </c>
      <c r="K512" s="113">
        <v>43670</v>
      </c>
      <c r="L512" s="111">
        <v>110</v>
      </c>
      <c r="M512" s="111" t="s">
        <v>3322</v>
      </c>
      <c r="N512" s="419"/>
    </row>
    <row r="513" spans="1:14">
      <c r="A513" s="111" t="s">
        <v>2734</v>
      </c>
      <c r="B513" s="111" t="s">
        <v>377</v>
      </c>
      <c r="C513" s="111">
        <v>9.9499999999999993</v>
      </c>
      <c r="D513" s="111">
        <v>9.9499999999999993</v>
      </c>
      <c r="E513" s="111">
        <v>9.65</v>
      </c>
      <c r="F513" s="111">
        <v>9.9499999999999993</v>
      </c>
      <c r="G513" s="111">
        <v>9.9499999999999993</v>
      </c>
      <c r="H513" s="111">
        <v>9.6</v>
      </c>
      <c r="I513" s="111">
        <v>6521</v>
      </c>
      <c r="J513" s="111">
        <v>64164.85</v>
      </c>
      <c r="K513" s="113">
        <v>43670</v>
      </c>
      <c r="L513" s="111">
        <v>54</v>
      </c>
      <c r="M513" s="111" t="s">
        <v>2735</v>
      </c>
      <c r="N513" s="419"/>
    </row>
    <row r="514" spans="1:14">
      <c r="A514" s="111" t="s">
        <v>2829</v>
      </c>
      <c r="B514" s="111" t="s">
        <v>377</v>
      </c>
      <c r="C514" s="111">
        <v>57.55</v>
      </c>
      <c r="D514" s="111">
        <v>59.95</v>
      </c>
      <c r="E514" s="111">
        <v>56.15</v>
      </c>
      <c r="F514" s="111">
        <v>58.15</v>
      </c>
      <c r="G514" s="111">
        <v>58</v>
      </c>
      <c r="H514" s="111">
        <v>58.5</v>
      </c>
      <c r="I514" s="111">
        <v>106425</v>
      </c>
      <c r="J514" s="111">
        <v>6147333.8499999996</v>
      </c>
      <c r="K514" s="113">
        <v>43670</v>
      </c>
      <c r="L514" s="111">
        <v>577</v>
      </c>
      <c r="M514" s="111" t="s">
        <v>2830</v>
      </c>
      <c r="N514" s="419"/>
    </row>
    <row r="515" spans="1:14">
      <c r="A515" s="111" t="s">
        <v>2212</v>
      </c>
      <c r="B515" s="111" t="s">
        <v>377</v>
      </c>
      <c r="C515" s="111">
        <v>185.25</v>
      </c>
      <c r="D515" s="111">
        <v>188.1</v>
      </c>
      <c r="E515" s="111">
        <v>183</v>
      </c>
      <c r="F515" s="111">
        <v>184.85</v>
      </c>
      <c r="G515" s="111">
        <v>185</v>
      </c>
      <c r="H515" s="111">
        <v>186.85</v>
      </c>
      <c r="I515" s="111">
        <v>36529</v>
      </c>
      <c r="J515" s="111">
        <v>6778741.4000000004</v>
      </c>
      <c r="K515" s="113">
        <v>43670</v>
      </c>
      <c r="L515" s="111">
        <v>1185</v>
      </c>
      <c r="M515" s="111" t="s">
        <v>2213</v>
      </c>
      <c r="N515" s="419"/>
    </row>
    <row r="516" spans="1:14">
      <c r="A516" s="111" t="s">
        <v>306</v>
      </c>
      <c r="B516" s="111" t="s">
        <v>377</v>
      </c>
      <c r="C516" s="111">
        <v>79.650000000000006</v>
      </c>
      <c r="D516" s="111">
        <v>80.3</v>
      </c>
      <c r="E516" s="111">
        <v>79.2</v>
      </c>
      <c r="F516" s="111">
        <v>79.599999999999994</v>
      </c>
      <c r="G516" s="111">
        <v>79.7</v>
      </c>
      <c r="H516" s="111">
        <v>80.3</v>
      </c>
      <c r="I516" s="111">
        <v>113656</v>
      </c>
      <c r="J516" s="111">
        <v>9048288.5</v>
      </c>
      <c r="K516" s="113">
        <v>43670</v>
      </c>
      <c r="L516" s="111">
        <v>2920</v>
      </c>
      <c r="M516" s="111" t="s">
        <v>788</v>
      </c>
      <c r="N516" s="419"/>
    </row>
    <row r="517" spans="1:14">
      <c r="A517" s="111" t="s">
        <v>1811</v>
      </c>
      <c r="B517" s="111" t="s">
        <v>377</v>
      </c>
      <c r="C517" s="111">
        <v>38.700000000000003</v>
      </c>
      <c r="D517" s="111">
        <v>42.6</v>
      </c>
      <c r="E517" s="111">
        <v>38.700000000000003</v>
      </c>
      <c r="F517" s="111">
        <v>41.85</v>
      </c>
      <c r="G517" s="111">
        <v>41.9</v>
      </c>
      <c r="H517" s="111">
        <v>42.7</v>
      </c>
      <c r="I517" s="111">
        <v>639</v>
      </c>
      <c r="J517" s="111">
        <v>26783.599999999999</v>
      </c>
      <c r="K517" s="113">
        <v>43670</v>
      </c>
      <c r="L517" s="111">
        <v>14</v>
      </c>
      <c r="M517" s="111" t="s">
        <v>1812</v>
      </c>
      <c r="N517" s="419"/>
    </row>
    <row r="518" spans="1:14">
      <c r="A518" s="111" t="s">
        <v>340</v>
      </c>
      <c r="B518" s="111" t="s">
        <v>377</v>
      </c>
      <c r="C518" s="111">
        <v>86.8</v>
      </c>
      <c r="D518" s="111">
        <v>86.8</v>
      </c>
      <c r="E518" s="111">
        <v>84.9</v>
      </c>
      <c r="F518" s="111">
        <v>86.1</v>
      </c>
      <c r="G518" s="111">
        <v>86.55</v>
      </c>
      <c r="H518" s="111">
        <v>86.1</v>
      </c>
      <c r="I518" s="111">
        <v>277489</v>
      </c>
      <c r="J518" s="111">
        <v>23842686.5</v>
      </c>
      <c r="K518" s="113">
        <v>43670</v>
      </c>
      <c r="L518" s="111">
        <v>3770</v>
      </c>
      <c r="M518" s="111" t="s">
        <v>789</v>
      </c>
      <c r="N518" s="419"/>
    </row>
    <row r="519" spans="1:14">
      <c r="A519" s="111" t="s">
        <v>790</v>
      </c>
      <c r="B519" s="111" t="s">
        <v>377</v>
      </c>
      <c r="C519" s="111">
        <v>273</v>
      </c>
      <c r="D519" s="111">
        <v>284</v>
      </c>
      <c r="E519" s="111">
        <v>272.5</v>
      </c>
      <c r="F519" s="111">
        <v>281.85000000000002</v>
      </c>
      <c r="G519" s="111">
        <v>280.60000000000002</v>
      </c>
      <c r="H519" s="111">
        <v>271</v>
      </c>
      <c r="I519" s="111">
        <v>1390048</v>
      </c>
      <c r="J519" s="111">
        <v>388431837.10000002</v>
      </c>
      <c r="K519" s="113">
        <v>43670</v>
      </c>
      <c r="L519" s="111">
        <v>33564</v>
      </c>
      <c r="M519" s="111" t="s">
        <v>791</v>
      </c>
      <c r="N519" s="419"/>
    </row>
    <row r="520" spans="1:14">
      <c r="A520" s="111" t="s">
        <v>71</v>
      </c>
      <c r="B520" s="111" t="s">
        <v>377</v>
      </c>
      <c r="C520" s="111">
        <v>880</v>
      </c>
      <c r="D520" s="111">
        <v>885.65</v>
      </c>
      <c r="E520" s="111">
        <v>866.1</v>
      </c>
      <c r="F520" s="111">
        <v>878.45</v>
      </c>
      <c r="G520" s="111">
        <v>875.95</v>
      </c>
      <c r="H520" s="111">
        <v>883.5</v>
      </c>
      <c r="I520" s="111">
        <v>1003677</v>
      </c>
      <c r="J520" s="111">
        <v>879094732.70000005</v>
      </c>
      <c r="K520" s="113">
        <v>43670</v>
      </c>
      <c r="L520" s="111">
        <v>31549</v>
      </c>
      <c r="M520" s="111" t="s">
        <v>1869</v>
      </c>
      <c r="N520" s="419"/>
    </row>
    <row r="521" spans="1:14">
      <c r="A521" s="111" t="s">
        <v>373</v>
      </c>
      <c r="B521" s="111" t="s">
        <v>377</v>
      </c>
      <c r="C521" s="111">
        <v>47.85</v>
      </c>
      <c r="D521" s="111">
        <v>47.85</v>
      </c>
      <c r="E521" s="111">
        <v>44.7</v>
      </c>
      <c r="F521" s="111">
        <v>45</v>
      </c>
      <c r="G521" s="111">
        <v>45</v>
      </c>
      <c r="H521" s="111">
        <v>47.15</v>
      </c>
      <c r="I521" s="111">
        <v>44869</v>
      </c>
      <c r="J521" s="111">
        <v>2043440.55</v>
      </c>
      <c r="K521" s="113">
        <v>43670</v>
      </c>
      <c r="L521" s="111">
        <v>431</v>
      </c>
      <c r="M521" s="111" t="s">
        <v>792</v>
      </c>
      <c r="N521" s="419"/>
    </row>
    <row r="522" spans="1:14" hidden="1">
      <c r="A522" s="111" t="s">
        <v>793</v>
      </c>
      <c r="B522" s="111" t="s">
        <v>377</v>
      </c>
      <c r="C522" s="111">
        <v>137.6</v>
      </c>
      <c r="D522" s="111">
        <v>139.80000000000001</v>
      </c>
      <c r="E522" s="111">
        <v>136.30000000000001</v>
      </c>
      <c r="F522" s="111">
        <v>137.9</v>
      </c>
      <c r="G522" s="111">
        <v>137.5</v>
      </c>
      <c r="H522" s="111">
        <v>139</v>
      </c>
      <c r="I522" s="111">
        <v>129357</v>
      </c>
      <c r="J522" s="111">
        <v>17766273</v>
      </c>
      <c r="K522" s="113">
        <v>43670</v>
      </c>
      <c r="L522" s="111">
        <v>5855</v>
      </c>
      <c r="M522" s="111" t="s">
        <v>794</v>
      </c>
      <c r="N522" s="419"/>
    </row>
    <row r="523" spans="1:14">
      <c r="A523" s="111" t="s">
        <v>795</v>
      </c>
      <c r="B523" s="111" t="s">
        <v>377</v>
      </c>
      <c r="C523" s="111">
        <v>700</v>
      </c>
      <c r="D523" s="111">
        <v>749</v>
      </c>
      <c r="E523" s="111">
        <v>690</v>
      </c>
      <c r="F523" s="111">
        <v>712.6</v>
      </c>
      <c r="G523" s="111">
        <v>745</v>
      </c>
      <c r="H523" s="111">
        <v>693.9</v>
      </c>
      <c r="I523" s="111">
        <v>2780</v>
      </c>
      <c r="J523" s="111">
        <v>1964004.8</v>
      </c>
      <c r="K523" s="113">
        <v>43670</v>
      </c>
      <c r="L523" s="111">
        <v>177</v>
      </c>
      <c r="M523" s="111" t="s">
        <v>796</v>
      </c>
      <c r="N523" s="419"/>
    </row>
    <row r="524" spans="1:14">
      <c r="A524" s="111" t="s">
        <v>797</v>
      </c>
      <c r="B524" s="111" t="s">
        <v>3045</v>
      </c>
      <c r="C524" s="111">
        <v>125.3</v>
      </c>
      <c r="D524" s="111">
        <v>132.75</v>
      </c>
      <c r="E524" s="111">
        <v>125.3</v>
      </c>
      <c r="F524" s="111">
        <v>129.05000000000001</v>
      </c>
      <c r="G524" s="111">
        <v>128.05000000000001</v>
      </c>
      <c r="H524" s="111">
        <v>129.94999999999999</v>
      </c>
      <c r="I524" s="111">
        <v>13109</v>
      </c>
      <c r="J524" s="111">
        <v>1684627.5</v>
      </c>
      <c r="K524" s="113">
        <v>43670</v>
      </c>
      <c r="L524" s="111">
        <v>152</v>
      </c>
      <c r="M524" s="111" t="s">
        <v>798</v>
      </c>
      <c r="N524" s="419"/>
    </row>
    <row r="525" spans="1:14">
      <c r="A525" s="111" t="s">
        <v>799</v>
      </c>
      <c r="B525" s="111" t="s">
        <v>377</v>
      </c>
      <c r="C525" s="111">
        <v>4.3499999999999996</v>
      </c>
      <c r="D525" s="111">
        <v>4.45</v>
      </c>
      <c r="E525" s="111">
        <v>4.1500000000000004</v>
      </c>
      <c r="F525" s="111">
        <v>4.1500000000000004</v>
      </c>
      <c r="G525" s="111">
        <v>4.1500000000000004</v>
      </c>
      <c r="H525" s="111">
        <v>4.3499999999999996</v>
      </c>
      <c r="I525" s="111">
        <v>74453</v>
      </c>
      <c r="J525" s="111">
        <v>313078.90000000002</v>
      </c>
      <c r="K525" s="113">
        <v>43670</v>
      </c>
      <c r="L525" s="111">
        <v>111</v>
      </c>
      <c r="M525" s="111" t="s">
        <v>800</v>
      </c>
      <c r="N525" s="419"/>
    </row>
    <row r="526" spans="1:14">
      <c r="A526" s="111" t="s">
        <v>801</v>
      </c>
      <c r="B526" s="111" t="s">
        <v>377</v>
      </c>
      <c r="C526" s="111">
        <v>555.04999999999995</v>
      </c>
      <c r="D526" s="111">
        <v>555.20000000000005</v>
      </c>
      <c r="E526" s="111">
        <v>533.35</v>
      </c>
      <c r="F526" s="111">
        <v>541.29999999999995</v>
      </c>
      <c r="G526" s="111">
        <v>544</v>
      </c>
      <c r="H526" s="111">
        <v>554.95000000000005</v>
      </c>
      <c r="I526" s="111">
        <v>8900</v>
      </c>
      <c r="J526" s="111">
        <v>4823821.3499999996</v>
      </c>
      <c r="K526" s="113">
        <v>43670</v>
      </c>
      <c r="L526" s="111">
        <v>1135</v>
      </c>
      <c r="M526" s="111" t="s">
        <v>802</v>
      </c>
      <c r="N526" s="419"/>
    </row>
    <row r="527" spans="1:14">
      <c r="A527" s="111" t="s">
        <v>3811</v>
      </c>
      <c r="B527" s="111" t="s">
        <v>377</v>
      </c>
      <c r="C527" s="111">
        <v>314</v>
      </c>
      <c r="D527" s="111">
        <v>314</v>
      </c>
      <c r="E527" s="111">
        <v>280.05</v>
      </c>
      <c r="F527" s="111">
        <v>280.55</v>
      </c>
      <c r="G527" s="111">
        <v>280.55</v>
      </c>
      <c r="H527" s="111">
        <v>290</v>
      </c>
      <c r="I527" s="111">
        <v>108</v>
      </c>
      <c r="J527" s="111">
        <v>31163.25</v>
      </c>
      <c r="K527" s="113">
        <v>43670</v>
      </c>
      <c r="L527" s="111">
        <v>15</v>
      </c>
      <c r="M527" s="111" t="s">
        <v>3812</v>
      </c>
      <c r="N527" s="419"/>
    </row>
    <row r="528" spans="1:14">
      <c r="A528" s="111" t="s">
        <v>3161</v>
      </c>
      <c r="B528" s="111" t="s">
        <v>377</v>
      </c>
      <c r="C528" s="111">
        <v>861</v>
      </c>
      <c r="D528" s="111">
        <v>915.05</v>
      </c>
      <c r="E528" s="111">
        <v>861</v>
      </c>
      <c r="F528" s="111">
        <v>881.55</v>
      </c>
      <c r="G528" s="111">
        <v>880</v>
      </c>
      <c r="H528" s="111">
        <v>903.5</v>
      </c>
      <c r="I528" s="111">
        <v>39</v>
      </c>
      <c r="J528" s="111">
        <v>34880.35</v>
      </c>
      <c r="K528" s="113">
        <v>43670</v>
      </c>
      <c r="L528" s="111">
        <v>34</v>
      </c>
      <c r="M528" s="111" t="s">
        <v>3178</v>
      </c>
      <c r="N528" s="419"/>
    </row>
    <row r="529" spans="1:14">
      <c r="A529" s="111" t="s">
        <v>3004</v>
      </c>
      <c r="B529" s="111" t="s">
        <v>377</v>
      </c>
      <c r="C529" s="111">
        <v>132.5</v>
      </c>
      <c r="D529" s="111">
        <v>133.94999999999999</v>
      </c>
      <c r="E529" s="111">
        <v>125.6</v>
      </c>
      <c r="F529" s="111">
        <v>126.35</v>
      </c>
      <c r="G529" s="111">
        <v>126.35</v>
      </c>
      <c r="H529" s="111">
        <v>131.15</v>
      </c>
      <c r="I529" s="111">
        <v>188340</v>
      </c>
      <c r="J529" s="111">
        <v>24304024.699999999</v>
      </c>
      <c r="K529" s="113">
        <v>43670</v>
      </c>
      <c r="L529" s="111">
        <v>3749</v>
      </c>
      <c r="M529" s="111" t="s">
        <v>3005</v>
      </c>
      <c r="N529" s="419"/>
    </row>
    <row r="530" spans="1:14">
      <c r="A530" s="111" t="s">
        <v>803</v>
      </c>
      <c r="B530" s="111" t="s">
        <v>377</v>
      </c>
      <c r="C530" s="111">
        <v>258</v>
      </c>
      <c r="D530" s="111">
        <v>258.35000000000002</v>
      </c>
      <c r="E530" s="111">
        <v>239</v>
      </c>
      <c r="F530" s="111">
        <v>242.9</v>
      </c>
      <c r="G530" s="111">
        <v>241.9</v>
      </c>
      <c r="H530" s="111">
        <v>259.39999999999998</v>
      </c>
      <c r="I530" s="111">
        <v>1447463</v>
      </c>
      <c r="J530" s="111">
        <v>351957827.14999998</v>
      </c>
      <c r="K530" s="113">
        <v>43670</v>
      </c>
      <c r="L530" s="111">
        <v>30649</v>
      </c>
      <c r="M530" s="111" t="s">
        <v>2687</v>
      </c>
      <c r="N530" s="419"/>
    </row>
    <row r="531" spans="1:14">
      <c r="A531" s="111" t="s">
        <v>2831</v>
      </c>
      <c r="B531" s="111" t="s">
        <v>377</v>
      </c>
      <c r="C531" s="111">
        <v>17.05</v>
      </c>
      <c r="D531" s="111">
        <v>17.350000000000001</v>
      </c>
      <c r="E531" s="111">
        <v>16.95</v>
      </c>
      <c r="F531" s="111">
        <v>17.100000000000001</v>
      </c>
      <c r="G531" s="111">
        <v>17.2</v>
      </c>
      <c r="H531" s="111">
        <v>17.05</v>
      </c>
      <c r="I531" s="111">
        <v>8690</v>
      </c>
      <c r="J531" s="111">
        <v>148106.25</v>
      </c>
      <c r="K531" s="113">
        <v>43670</v>
      </c>
      <c r="L531" s="111">
        <v>63</v>
      </c>
      <c r="M531" s="111" t="s">
        <v>2832</v>
      </c>
      <c r="N531" s="419"/>
    </row>
    <row r="532" spans="1:14">
      <c r="A532" s="111" t="s">
        <v>304</v>
      </c>
      <c r="B532" s="111" t="s">
        <v>377</v>
      </c>
      <c r="C532" s="111">
        <v>85</v>
      </c>
      <c r="D532" s="111">
        <v>85.35</v>
      </c>
      <c r="E532" s="111">
        <v>83.1</v>
      </c>
      <c r="F532" s="111">
        <v>83.4</v>
      </c>
      <c r="G532" s="111">
        <v>83.4</v>
      </c>
      <c r="H532" s="111">
        <v>85.05</v>
      </c>
      <c r="I532" s="111">
        <v>265127</v>
      </c>
      <c r="J532" s="111">
        <v>22220472.449999999</v>
      </c>
      <c r="K532" s="113">
        <v>43670</v>
      </c>
      <c r="L532" s="111">
        <v>1937</v>
      </c>
      <c r="M532" s="111" t="s">
        <v>804</v>
      </c>
      <c r="N532" s="419"/>
    </row>
    <row r="533" spans="1:14">
      <c r="A533" s="111" t="s">
        <v>179</v>
      </c>
      <c r="B533" s="111" t="s">
        <v>377</v>
      </c>
      <c r="C533" s="111">
        <v>7378.5</v>
      </c>
      <c r="D533" s="111">
        <v>7522.65</v>
      </c>
      <c r="E533" s="111">
        <v>7305.4</v>
      </c>
      <c r="F533" s="111">
        <v>7493.2</v>
      </c>
      <c r="G533" s="111">
        <v>7491.25</v>
      </c>
      <c r="H533" s="111">
        <v>7309.5</v>
      </c>
      <c r="I533" s="111">
        <v>16170</v>
      </c>
      <c r="J533" s="111">
        <v>119740517.5</v>
      </c>
      <c r="K533" s="113">
        <v>43670</v>
      </c>
      <c r="L533" s="111">
        <v>4886</v>
      </c>
      <c r="M533" s="111" t="s">
        <v>805</v>
      </c>
      <c r="N533" s="419"/>
    </row>
    <row r="534" spans="1:14">
      <c r="A534" s="111" t="s">
        <v>195</v>
      </c>
      <c r="B534" s="111" t="s">
        <v>377</v>
      </c>
      <c r="C534" s="111">
        <v>210.95</v>
      </c>
      <c r="D534" s="111">
        <v>212</v>
      </c>
      <c r="E534" s="111">
        <v>204.5</v>
      </c>
      <c r="F534" s="111">
        <v>205.95</v>
      </c>
      <c r="G534" s="111">
        <v>205.7</v>
      </c>
      <c r="H534" s="111">
        <v>210.25</v>
      </c>
      <c r="I534" s="111">
        <v>983607</v>
      </c>
      <c r="J534" s="111">
        <v>202646428.69999999</v>
      </c>
      <c r="K534" s="113">
        <v>43670</v>
      </c>
      <c r="L534" s="111">
        <v>6278</v>
      </c>
      <c r="M534" s="111" t="s">
        <v>806</v>
      </c>
      <c r="N534" s="419"/>
    </row>
    <row r="535" spans="1:14">
      <c r="A535" s="111" t="s">
        <v>2105</v>
      </c>
      <c r="B535" s="111" t="s">
        <v>377</v>
      </c>
      <c r="C535" s="111">
        <v>45.7</v>
      </c>
      <c r="D535" s="111">
        <v>46.8</v>
      </c>
      <c r="E535" s="111">
        <v>42.55</v>
      </c>
      <c r="F535" s="111">
        <v>44.25</v>
      </c>
      <c r="G535" s="111">
        <v>44.6</v>
      </c>
      <c r="H535" s="111">
        <v>44.75</v>
      </c>
      <c r="I535" s="111">
        <v>105716</v>
      </c>
      <c r="J535" s="111">
        <v>4735343.6500000004</v>
      </c>
      <c r="K535" s="113">
        <v>43670</v>
      </c>
      <c r="L535" s="111">
        <v>1071</v>
      </c>
      <c r="M535" s="111" t="s">
        <v>2106</v>
      </c>
      <c r="N535" s="419"/>
    </row>
    <row r="536" spans="1:14">
      <c r="A536" s="111" t="s">
        <v>807</v>
      </c>
      <c r="B536" s="111" t="s">
        <v>377</v>
      </c>
      <c r="C536" s="111">
        <v>2.5</v>
      </c>
      <c r="D536" s="111">
        <v>2.6</v>
      </c>
      <c r="E536" s="111">
        <v>2.5</v>
      </c>
      <c r="F536" s="111">
        <v>2.6</v>
      </c>
      <c r="G536" s="111">
        <v>2.5499999999999998</v>
      </c>
      <c r="H536" s="111">
        <v>2.5499999999999998</v>
      </c>
      <c r="I536" s="111">
        <v>17299</v>
      </c>
      <c r="J536" s="111">
        <v>44470.15</v>
      </c>
      <c r="K536" s="113">
        <v>43670</v>
      </c>
      <c r="L536" s="111">
        <v>48</v>
      </c>
      <c r="M536" s="111" t="s">
        <v>808</v>
      </c>
      <c r="N536" s="419"/>
    </row>
    <row r="537" spans="1:14">
      <c r="A537" s="111" t="s">
        <v>2568</v>
      </c>
      <c r="B537" s="111" t="s">
        <v>377</v>
      </c>
      <c r="C537" s="111">
        <v>0.65</v>
      </c>
      <c r="D537" s="111">
        <v>0.7</v>
      </c>
      <c r="E537" s="111">
        <v>0.65</v>
      </c>
      <c r="F537" s="111">
        <v>0.65</v>
      </c>
      <c r="G537" s="111">
        <v>0.65</v>
      </c>
      <c r="H537" s="111">
        <v>0.65</v>
      </c>
      <c r="I537" s="111">
        <v>1024310</v>
      </c>
      <c r="J537" s="111">
        <v>671538.1</v>
      </c>
      <c r="K537" s="113">
        <v>43670</v>
      </c>
      <c r="L537" s="111">
        <v>152</v>
      </c>
      <c r="M537" s="111" t="s">
        <v>2569</v>
      </c>
      <c r="N537" s="419"/>
    </row>
    <row r="538" spans="1:14">
      <c r="A538" s="111" t="s">
        <v>2688</v>
      </c>
      <c r="B538" s="111" t="s">
        <v>377</v>
      </c>
      <c r="C538" s="111">
        <v>6.85</v>
      </c>
      <c r="D538" s="111">
        <v>7</v>
      </c>
      <c r="E538" s="111">
        <v>6.65</v>
      </c>
      <c r="F538" s="111">
        <v>6.85</v>
      </c>
      <c r="G538" s="111">
        <v>6.85</v>
      </c>
      <c r="H538" s="111">
        <v>6.85</v>
      </c>
      <c r="I538" s="111">
        <v>1030</v>
      </c>
      <c r="J538" s="111">
        <v>6971.55</v>
      </c>
      <c r="K538" s="113">
        <v>43670</v>
      </c>
      <c r="L538" s="111">
        <v>8</v>
      </c>
      <c r="M538" s="111" t="s">
        <v>2689</v>
      </c>
      <c r="N538" s="419"/>
    </row>
    <row r="539" spans="1:14" hidden="1">
      <c r="A539" s="111" t="s">
        <v>3414</v>
      </c>
      <c r="B539" s="111" t="s">
        <v>377</v>
      </c>
      <c r="C539" s="111">
        <v>7.8</v>
      </c>
      <c r="D539" s="111">
        <v>7.95</v>
      </c>
      <c r="E539" s="111">
        <v>7.45</v>
      </c>
      <c r="F539" s="111">
        <v>7.95</v>
      </c>
      <c r="G539" s="111">
        <v>7.95</v>
      </c>
      <c r="H539" s="111">
        <v>7.85</v>
      </c>
      <c r="I539" s="111">
        <v>2341</v>
      </c>
      <c r="J539" s="111">
        <v>17527.7</v>
      </c>
      <c r="K539" s="113">
        <v>43670</v>
      </c>
      <c r="L539" s="111">
        <v>19</v>
      </c>
      <c r="M539" s="111" t="s">
        <v>3415</v>
      </c>
      <c r="N539" s="419"/>
    </row>
    <row r="540" spans="1:14">
      <c r="A540" s="111" t="s">
        <v>2048</v>
      </c>
      <c r="B540" s="111" t="s">
        <v>377</v>
      </c>
      <c r="C540" s="111">
        <v>86</v>
      </c>
      <c r="D540" s="111">
        <v>88</v>
      </c>
      <c r="E540" s="111">
        <v>81.5</v>
      </c>
      <c r="F540" s="111">
        <v>82.45</v>
      </c>
      <c r="G540" s="111">
        <v>82.4</v>
      </c>
      <c r="H540" s="111">
        <v>85.85</v>
      </c>
      <c r="I540" s="111">
        <v>69642</v>
      </c>
      <c r="J540" s="111">
        <v>5902650.9500000002</v>
      </c>
      <c r="K540" s="113">
        <v>43670</v>
      </c>
      <c r="L540" s="111">
        <v>1300</v>
      </c>
      <c r="M540" s="111" t="s">
        <v>2049</v>
      </c>
      <c r="N540" s="419"/>
    </row>
    <row r="541" spans="1:14">
      <c r="A541" s="111" t="s">
        <v>809</v>
      </c>
      <c r="B541" s="111" t="s">
        <v>377</v>
      </c>
      <c r="C541" s="111">
        <v>64.849999999999994</v>
      </c>
      <c r="D541" s="111">
        <v>64.95</v>
      </c>
      <c r="E541" s="111">
        <v>61.1</v>
      </c>
      <c r="F541" s="111">
        <v>61.55</v>
      </c>
      <c r="G541" s="111">
        <v>61.1</v>
      </c>
      <c r="H541" s="111">
        <v>64.25</v>
      </c>
      <c r="I541" s="111">
        <v>23007</v>
      </c>
      <c r="J541" s="111">
        <v>1435150.9</v>
      </c>
      <c r="K541" s="113">
        <v>43670</v>
      </c>
      <c r="L541" s="111">
        <v>511</v>
      </c>
      <c r="M541" s="111" t="s">
        <v>810</v>
      </c>
      <c r="N541" s="419"/>
    </row>
    <row r="542" spans="1:14">
      <c r="A542" s="111" t="s">
        <v>811</v>
      </c>
      <c r="B542" s="111" t="s">
        <v>377</v>
      </c>
      <c r="C542" s="111">
        <v>454.75</v>
      </c>
      <c r="D542" s="111">
        <v>457.4</v>
      </c>
      <c r="E542" s="111">
        <v>450.1</v>
      </c>
      <c r="F542" s="111">
        <v>451.55</v>
      </c>
      <c r="G542" s="111">
        <v>450.4</v>
      </c>
      <c r="H542" s="111">
        <v>452.8</v>
      </c>
      <c r="I542" s="111">
        <v>9489</v>
      </c>
      <c r="J542" s="111">
        <v>4299067.25</v>
      </c>
      <c r="K542" s="113">
        <v>43670</v>
      </c>
      <c r="L542" s="111">
        <v>709</v>
      </c>
      <c r="M542" s="111" t="s">
        <v>812</v>
      </c>
      <c r="N542" s="419"/>
    </row>
    <row r="543" spans="1:14">
      <c r="A543" s="111" t="s">
        <v>1814</v>
      </c>
      <c r="B543" s="111" t="s">
        <v>377</v>
      </c>
      <c r="C543" s="111">
        <v>113.25</v>
      </c>
      <c r="D543" s="111">
        <v>117.95</v>
      </c>
      <c r="E543" s="111">
        <v>106.1</v>
      </c>
      <c r="F543" s="111">
        <v>115.2</v>
      </c>
      <c r="G543" s="111">
        <v>112.05</v>
      </c>
      <c r="H543" s="111">
        <v>107.8</v>
      </c>
      <c r="I543" s="111">
        <v>1836</v>
      </c>
      <c r="J543" s="111">
        <v>207309.05</v>
      </c>
      <c r="K543" s="113">
        <v>43670</v>
      </c>
      <c r="L543" s="111">
        <v>129</v>
      </c>
      <c r="M543" s="111" t="s">
        <v>1815</v>
      </c>
      <c r="N543" s="419"/>
    </row>
    <row r="544" spans="1:14">
      <c r="A544" s="111" t="s">
        <v>813</v>
      </c>
      <c r="B544" s="111" t="s">
        <v>377</v>
      </c>
      <c r="C544" s="111">
        <v>895.3</v>
      </c>
      <c r="D544" s="111">
        <v>912.15</v>
      </c>
      <c r="E544" s="111">
        <v>892.6</v>
      </c>
      <c r="F544" s="111">
        <v>903.25</v>
      </c>
      <c r="G544" s="111">
        <v>900</v>
      </c>
      <c r="H544" s="111">
        <v>901.65</v>
      </c>
      <c r="I544" s="111">
        <v>11844</v>
      </c>
      <c r="J544" s="111">
        <v>10673397.25</v>
      </c>
      <c r="K544" s="113">
        <v>43670</v>
      </c>
      <c r="L544" s="111">
        <v>788</v>
      </c>
      <c r="M544" s="111" t="s">
        <v>814</v>
      </c>
      <c r="N544" s="419"/>
    </row>
    <row r="545" spans="1:14">
      <c r="A545" s="111" t="s">
        <v>815</v>
      </c>
      <c r="B545" s="111" t="s">
        <v>377</v>
      </c>
      <c r="C545" s="111">
        <v>160.05000000000001</v>
      </c>
      <c r="D545" s="111">
        <v>166.8</v>
      </c>
      <c r="E545" s="111">
        <v>160.05000000000001</v>
      </c>
      <c r="F545" s="111">
        <v>164.85</v>
      </c>
      <c r="G545" s="111">
        <v>164.45</v>
      </c>
      <c r="H545" s="111">
        <v>160.94999999999999</v>
      </c>
      <c r="I545" s="111">
        <v>350481</v>
      </c>
      <c r="J545" s="111">
        <v>57654956.049999997</v>
      </c>
      <c r="K545" s="113">
        <v>43670</v>
      </c>
      <c r="L545" s="111">
        <v>6441</v>
      </c>
      <c r="M545" s="111" t="s">
        <v>3183</v>
      </c>
      <c r="N545" s="419"/>
    </row>
    <row r="546" spans="1:14">
      <c r="A546" s="111" t="s">
        <v>3725</v>
      </c>
      <c r="B546" s="111" t="s">
        <v>3045</v>
      </c>
      <c r="C546" s="111">
        <v>9.1999999999999993</v>
      </c>
      <c r="D546" s="111">
        <v>9.1999999999999993</v>
      </c>
      <c r="E546" s="111">
        <v>9.1999999999999993</v>
      </c>
      <c r="F546" s="111">
        <v>9.1999999999999993</v>
      </c>
      <c r="G546" s="111">
        <v>9.1999999999999993</v>
      </c>
      <c r="H546" s="111">
        <v>9.65</v>
      </c>
      <c r="I546" s="111">
        <v>7</v>
      </c>
      <c r="J546" s="111">
        <v>64.400000000000006</v>
      </c>
      <c r="K546" s="113">
        <v>43670</v>
      </c>
      <c r="L546" s="111">
        <v>1</v>
      </c>
      <c r="M546" s="111" t="s">
        <v>3726</v>
      </c>
      <c r="N546" s="419"/>
    </row>
    <row r="547" spans="1:14">
      <c r="A547" s="111" t="s">
        <v>816</v>
      </c>
      <c r="B547" s="111" t="s">
        <v>377</v>
      </c>
      <c r="C547" s="111">
        <v>771</v>
      </c>
      <c r="D547" s="111">
        <v>804.45</v>
      </c>
      <c r="E547" s="111">
        <v>771</v>
      </c>
      <c r="F547" s="111">
        <v>800.55</v>
      </c>
      <c r="G547" s="111">
        <v>800</v>
      </c>
      <c r="H547" s="111">
        <v>785.2</v>
      </c>
      <c r="I547" s="111">
        <v>8282</v>
      </c>
      <c r="J547" s="111">
        <v>6545015.3499999996</v>
      </c>
      <c r="K547" s="113">
        <v>43670</v>
      </c>
      <c r="L547" s="111">
        <v>598</v>
      </c>
      <c r="M547" s="111" t="s">
        <v>817</v>
      </c>
      <c r="N547" s="419"/>
    </row>
    <row r="548" spans="1:14" hidden="1">
      <c r="A548" s="111" t="s">
        <v>818</v>
      </c>
      <c r="B548" s="111" t="s">
        <v>377</v>
      </c>
      <c r="C548" s="111">
        <v>42.7</v>
      </c>
      <c r="D548" s="111">
        <v>45</v>
      </c>
      <c r="E548" s="111">
        <v>42.1</v>
      </c>
      <c r="F548" s="111">
        <v>43.4</v>
      </c>
      <c r="G548" s="111">
        <v>43.4</v>
      </c>
      <c r="H548" s="111">
        <v>41.9</v>
      </c>
      <c r="I548" s="111">
        <v>8005</v>
      </c>
      <c r="J548" s="111">
        <v>345292.25</v>
      </c>
      <c r="K548" s="113">
        <v>43670</v>
      </c>
      <c r="L548" s="111">
        <v>161</v>
      </c>
      <c r="M548" s="111" t="s">
        <v>819</v>
      </c>
      <c r="N548" s="419"/>
    </row>
    <row r="549" spans="1:14">
      <c r="A549" s="111" t="s">
        <v>820</v>
      </c>
      <c r="B549" s="111" t="s">
        <v>377</v>
      </c>
      <c r="C549" s="111">
        <v>34.15</v>
      </c>
      <c r="D549" s="111">
        <v>37.9</v>
      </c>
      <c r="E549" s="111">
        <v>34.15</v>
      </c>
      <c r="F549" s="111">
        <v>35.4</v>
      </c>
      <c r="G549" s="111">
        <v>35</v>
      </c>
      <c r="H549" s="111">
        <v>35.65</v>
      </c>
      <c r="I549" s="111">
        <v>3814</v>
      </c>
      <c r="J549" s="111">
        <v>134502.65</v>
      </c>
      <c r="K549" s="113">
        <v>43670</v>
      </c>
      <c r="L549" s="111">
        <v>113</v>
      </c>
      <c r="M549" s="111" t="s">
        <v>1929</v>
      </c>
      <c r="N549" s="419"/>
    </row>
    <row r="550" spans="1:14">
      <c r="A550" s="111" t="s">
        <v>2335</v>
      </c>
      <c r="B550" s="111" t="s">
        <v>377</v>
      </c>
      <c r="C550" s="111">
        <v>5.2</v>
      </c>
      <c r="D550" s="111">
        <v>5.25</v>
      </c>
      <c r="E550" s="111">
        <v>5.0999999999999996</v>
      </c>
      <c r="F550" s="111">
        <v>5.15</v>
      </c>
      <c r="G550" s="111">
        <v>5.15</v>
      </c>
      <c r="H550" s="111">
        <v>5.2</v>
      </c>
      <c r="I550" s="111">
        <v>629249</v>
      </c>
      <c r="J550" s="111">
        <v>3263083.5</v>
      </c>
      <c r="K550" s="113">
        <v>43670</v>
      </c>
      <c r="L550" s="111">
        <v>659</v>
      </c>
      <c r="M550" s="111" t="s">
        <v>2336</v>
      </c>
      <c r="N550" s="419"/>
    </row>
    <row r="551" spans="1:14">
      <c r="A551" s="111" t="s">
        <v>2452</v>
      </c>
      <c r="B551" s="111" t="s">
        <v>377</v>
      </c>
      <c r="C551" s="111">
        <v>671.2</v>
      </c>
      <c r="D551" s="111">
        <v>678.25</v>
      </c>
      <c r="E551" s="111">
        <v>671.05</v>
      </c>
      <c r="F551" s="111">
        <v>673</v>
      </c>
      <c r="G551" s="111">
        <v>673.9</v>
      </c>
      <c r="H551" s="111">
        <v>674.5</v>
      </c>
      <c r="I551" s="111">
        <v>4658</v>
      </c>
      <c r="J551" s="111">
        <v>3135064.6</v>
      </c>
      <c r="K551" s="113">
        <v>43670</v>
      </c>
      <c r="L551" s="111">
        <v>500</v>
      </c>
      <c r="M551" s="111" t="s">
        <v>2453</v>
      </c>
      <c r="N551" s="419"/>
    </row>
    <row r="552" spans="1:14">
      <c r="A552" s="111" t="s">
        <v>2690</v>
      </c>
      <c r="B552" s="111" t="s">
        <v>377</v>
      </c>
      <c r="C552" s="111">
        <v>385</v>
      </c>
      <c r="D552" s="111">
        <v>385</v>
      </c>
      <c r="E552" s="111">
        <v>368</v>
      </c>
      <c r="F552" s="111">
        <v>380.7</v>
      </c>
      <c r="G552" s="111">
        <v>384</v>
      </c>
      <c r="H552" s="111">
        <v>371.15</v>
      </c>
      <c r="I552" s="111">
        <v>11347</v>
      </c>
      <c r="J552" s="111">
        <v>4235854.5</v>
      </c>
      <c r="K552" s="113">
        <v>43670</v>
      </c>
      <c r="L552" s="111">
        <v>503</v>
      </c>
      <c r="M552" s="111" t="s">
        <v>2691</v>
      </c>
      <c r="N552" s="419"/>
    </row>
    <row r="553" spans="1:14">
      <c r="A553" s="111" t="s">
        <v>2833</v>
      </c>
      <c r="B553" s="111" t="s">
        <v>377</v>
      </c>
      <c r="C553" s="111">
        <v>61</v>
      </c>
      <c r="D553" s="111">
        <v>61.7</v>
      </c>
      <c r="E553" s="111">
        <v>58.2</v>
      </c>
      <c r="F553" s="111">
        <v>58.95</v>
      </c>
      <c r="G553" s="111">
        <v>58.9</v>
      </c>
      <c r="H553" s="111">
        <v>60.45</v>
      </c>
      <c r="I553" s="111">
        <v>12879</v>
      </c>
      <c r="J553" s="111">
        <v>763921.2</v>
      </c>
      <c r="K553" s="113">
        <v>43670</v>
      </c>
      <c r="L553" s="111">
        <v>182</v>
      </c>
      <c r="M553" s="111" t="s">
        <v>2834</v>
      </c>
      <c r="N553" s="419"/>
    </row>
    <row r="554" spans="1:14">
      <c r="A554" s="111" t="s">
        <v>821</v>
      </c>
      <c r="B554" s="111" t="s">
        <v>377</v>
      </c>
      <c r="C554" s="111">
        <v>22.1</v>
      </c>
      <c r="D554" s="111">
        <v>23</v>
      </c>
      <c r="E554" s="111">
        <v>21.05</v>
      </c>
      <c r="F554" s="111">
        <v>22</v>
      </c>
      <c r="G554" s="111">
        <v>22.3</v>
      </c>
      <c r="H554" s="111">
        <v>22.1</v>
      </c>
      <c r="I554" s="111">
        <v>185037</v>
      </c>
      <c r="J554" s="111">
        <v>4033766.9</v>
      </c>
      <c r="K554" s="113">
        <v>43670</v>
      </c>
      <c r="L554" s="111">
        <v>1461</v>
      </c>
      <c r="M554" s="111" t="s">
        <v>822</v>
      </c>
      <c r="N554" s="419"/>
    </row>
    <row r="555" spans="1:14">
      <c r="A555" s="111" t="s">
        <v>823</v>
      </c>
      <c r="B555" s="111" t="s">
        <v>377</v>
      </c>
      <c r="C555" s="111">
        <v>697.55</v>
      </c>
      <c r="D555" s="111">
        <v>703</v>
      </c>
      <c r="E555" s="111">
        <v>692</v>
      </c>
      <c r="F555" s="111">
        <v>697.3</v>
      </c>
      <c r="G555" s="111">
        <v>697</v>
      </c>
      <c r="H555" s="111">
        <v>697.55</v>
      </c>
      <c r="I555" s="111">
        <v>3011</v>
      </c>
      <c r="J555" s="111">
        <v>2101778.1</v>
      </c>
      <c r="K555" s="113">
        <v>43670</v>
      </c>
      <c r="L555" s="111">
        <v>304</v>
      </c>
      <c r="M555" s="111" t="s">
        <v>824</v>
      </c>
      <c r="N555" s="419"/>
    </row>
    <row r="556" spans="1:14">
      <c r="A556" s="111" t="s">
        <v>72</v>
      </c>
      <c r="B556" s="111" t="s">
        <v>377</v>
      </c>
      <c r="C556" s="111">
        <v>711.8</v>
      </c>
      <c r="D556" s="111">
        <v>716.65</v>
      </c>
      <c r="E556" s="111">
        <v>687.05</v>
      </c>
      <c r="F556" s="111">
        <v>695.8</v>
      </c>
      <c r="G556" s="111">
        <v>694.85</v>
      </c>
      <c r="H556" s="111">
        <v>713.85</v>
      </c>
      <c r="I556" s="111">
        <v>1865065</v>
      </c>
      <c r="J556" s="111">
        <v>1295499006</v>
      </c>
      <c r="K556" s="113">
        <v>43670</v>
      </c>
      <c r="L556" s="111">
        <v>46552</v>
      </c>
      <c r="M556" s="111" t="s">
        <v>825</v>
      </c>
      <c r="N556" s="419"/>
    </row>
    <row r="557" spans="1:14">
      <c r="A557" s="111" t="s">
        <v>826</v>
      </c>
      <c r="B557" s="111" t="s">
        <v>377</v>
      </c>
      <c r="C557" s="111">
        <v>21.05</v>
      </c>
      <c r="D557" s="111">
        <v>21.6</v>
      </c>
      <c r="E557" s="111">
        <v>20.55</v>
      </c>
      <c r="F557" s="111">
        <v>20.7</v>
      </c>
      <c r="G557" s="111">
        <v>20.75</v>
      </c>
      <c r="H557" s="111">
        <v>21.6</v>
      </c>
      <c r="I557" s="111">
        <v>125570</v>
      </c>
      <c r="J557" s="111">
        <v>2640165.1</v>
      </c>
      <c r="K557" s="113">
        <v>43670</v>
      </c>
      <c r="L557" s="111">
        <v>631</v>
      </c>
      <c r="M557" s="111" t="s">
        <v>827</v>
      </c>
      <c r="N557" s="419"/>
    </row>
    <row r="558" spans="1:14">
      <c r="A558" s="111" t="s">
        <v>828</v>
      </c>
      <c r="B558" s="111" t="s">
        <v>377</v>
      </c>
      <c r="C558" s="111">
        <v>9.4</v>
      </c>
      <c r="D558" s="111">
        <v>9.65</v>
      </c>
      <c r="E558" s="111">
        <v>9.25</v>
      </c>
      <c r="F558" s="111">
        <v>9.3000000000000007</v>
      </c>
      <c r="G558" s="111">
        <v>9.3000000000000007</v>
      </c>
      <c r="H558" s="111">
        <v>9.35</v>
      </c>
      <c r="I558" s="111">
        <v>1236696</v>
      </c>
      <c r="J558" s="111">
        <v>11568037.6</v>
      </c>
      <c r="K558" s="113">
        <v>43670</v>
      </c>
      <c r="L558" s="111">
        <v>5970</v>
      </c>
      <c r="M558" s="111" t="s">
        <v>829</v>
      </c>
      <c r="N558" s="419"/>
    </row>
    <row r="559" spans="1:14">
      <c r="A559" s="111" t="s">
        <v>830</v>
      </c>
      <c r="B559" s="111" t="s">
        <v>377</v>
      </c>
      <c r="C559" s="111">
        <v>119.15</v>
      </c>
      <c r="D559" s="111">
        <v>127.9</v>
      </c>
      <c r="E559" s="111">
        <v>118.85</v>
      </c>
      <c r="F559" s="111">
        <v>122.7</v>
      </c>
      <c r="G559" s="111">
        <v>119.6</v>
      </c>
      <c r="H559" s="111">
        <v>118.7</v>
      </c>
      <c r="I559" s="111">
        <v>34733</v>
      </c>
      <c r="J559" s="111">
        <v>4248827.25</v>
      </c>
      <c r="K559" s="113">
        <v>43670</v>
      </c>
      <c r="L559" s="111">
        <v>626</v>
      </c>
      <c r="M559" s="111" t="s">
        <v>831</v>
      </c>
      <c r="N559" s="419"/>
    </row>
    <row r="560" spans="1:14">
      <c r="A560" s="111" t="s">
        <v>833</v>
      </c>
      <c r="B560" s="111" t="s">
        <v>377</v>
      </c>
      <c r="C560" s="111">
        <v>11.3</v>
      </c>
      <c r="D560" s="111">
        <v>11.35</v>
      </c>
      <c r="E560" s="111">
        <v>10.8</v>
      </c>
      <c r="F560" s="111">
        <v>10.95</v>
      </c>
      <c r="G560" s="111">
        <v>11.1</v>
      </c>
      <c r="H560" s="111">
        <v>11.3</v>
      </c>
      <c r="I560" s="111">
        <v>219618</v>
      </c>
      <c r="J560" s="111">
        <v>2411184.25</v>
      </c>
      <c r="K560" s="113">
        <v>43670</v>
      </c>
      <c r="L560" s="111">
        <v>837</v>
      </c>
      <c r="M560" s="111" t="s">
        <v>834</v>
      </c>
      <c r="N560" s="419"/>
    </row>
    <row r="561" spans="1:14" hidden="1">
      <c r="A561" s="111" t="s">
        <v>73</v>
      </c>
      <c r="B561" s="111" t="s">
        <v>377</v>
      </c>
      <c r="C561" s="111">
        <v>1009.95</v>
      </c>
      <c r="D561" s="111">
        <v>1024.8499999999999</v>
      </c>
      <c r="E561" s="111">
        <v>1001.5</v>
      </c>
      <c r="F561" s="111">
        <v>1021.3</v>
      </c>
      <c r="G561" s="111">
        <v>1023</v>
      </c>
      <c r="H561" s="111">
        <v>1010.95</v>
      </c>
      <c r="I561" s="111">
        <v>1192280</v>
      </c>
      <c r="J561" s="111">
        <v>1210190067.7</v>
      </c>
      <c r="K561" s="113">
        <v>43670</v>
      </c>
      <c r="L561" s="111">
        <v>56995</v>
      </c>
      <c r="M561" s="111" t="s">
        <v>835</v>
      </c>
      <c r="N561" s="419"/>
    </row>
    <row r="562" spans="1:14">
      <c r="A562" s="111" t="s">
        <v>74</v>
      </c>
      <c r="B562" s="111" t="s">
        <v>377</v>
      </c>
      <c r="C562" s="111">
        <v>2140</v>
      </c>
      <c r="D562" s="111">
        <v>2188.85</v>
      </c>
      <c r="E562" s="111">
        <v>2140</v>
      </c>
      <c r="F562" s="111">
        <v>2184.25</v>
      </c>
      <c r="G562" s="111">
        <v>2179.9</v>
      </c>
      <c r="H562" s="111">
        <v>2138.5</v>
      </c>
      <c r="I562" s="111">
        <v>3133303</v>
      </c>
      <c r="J562" s="111">
        <v>6815319919</v>
      </c>
      <c r="K562" s="113">
        <v>43670</v>
      </c>
      <c r="L562" s="111">
        <v>181144</v>
      </c>
      <c r="M562" s="111" t="s">
        <v>836</v>
      </c>
      <c r="N562" s="419"/>
    </row>
    <row r="563" spans="1:14">
      <c r="A563" s="111" t="s">
        <v>2661</v>
      </c>
      <c r="B563" s="111" t="s">
        <v>377</v>
      </c>
      <c r="C563" s="111">
        <v>2138</v>
      </c>
      <c r="D563" s="111">
        <v>2211.8000000000002</v>
      </c>
      <c r="E563" s="111">
        <v>2050</v>
      </c>
      <c r="F563" s="111">
        <v>2064.4</v>
      </c>
      <c r="G563" s="111">
        <v>2055</v>
      </c>
      <c r="H563" s="111">
        <v>2144.25</v>
      </c>
      <c r="I563" s="111">
        <v>927089</v>
      </c>
      <c r="J563" s="111">
        <v>1965405762.3499999</v>
      </c>
      <c r="K563" s="113">
        <v>43670</v>
      </c>
      <c r="L563" s="111">
        <v>66829</v>
      </c>
      <c r="M563" s="111" t="s">
        <v>2662</v>
      </c>
      <c r="N563" s="419"/>
    </row>
    <row r="564" spans="1:14">
      <c r="A564" s="111" t="s">
        <v>75</v>
      </c>
      <c r="B564" s="111" t="s">
        <v>377</v>
      </c>
      <c r="C564" s="111">
        <v>2256.75</v>
      </c>
      <c r="D564" s="111">
        <v>2293</v>
      </c>
      <c r="E564" s="111">
        <v>2251</v>
      </c>
      <c r="F564" s="111">
        <v>2280.9</v>
      </c>
      <c r="G564" s="111">
        <v>2284</v>
      </c>
      <c r="H564" s="111">
        <v>2263.5</v>
      </c>
      <c r="I564" s="111">
        <v>4340935</v>
      </c>
      <c r="J564" s="111">
        <v>9880903017.8500004</v>
      </c>
      <c r="K564" s="113">
        <v>43670</v>
      </c>
      <c r="L564" s="111">
        <v>221845</v>
      </c>
      <c r="M564" s="111" t="s">
        <v>837</v>
      </c>
      <c r="N564" s="419"/>
    </row>
    <row r="565" spans="1:14">
      <c r="A565" s="111" t="s">
        <v>2233</v>
      </c>
      <c r="B565" s="111" t="s">
        <v>377</v>
      </c>
      <c r="C565" s="111">
        <v>511.9</v>
      </c>
      <c r="D565" s="111">
        <v>533</v>
      </c>
      <c r="E565" s="111">
        <v>497</v>
      </c>
      <c r="F565" s="111">
        <v>499.55</v>
      </c>
      <c r="G565" s="111">
        <v>498.85</v>
      </c>
      <c r="H565" s="111">
        <v>508.55</v>
      </c>
      <c r="I565" s="111">
        <v>7088915</v>
      </c>
      <c r="J565" s="111">
        <v>3640637432.4000001</v>
      </c>
      <c r="K565" s="113">
        <v>43670</v>
      </c>
      <c r="L565" s="111">
        <v>144439</v>
      </c>
      <c r="M565" s="111" t="s">
        <v>2234</v>
      </c>
      <c r="N565" s="419"/>
    </row>
    <row r="566" spans="1:14" hidden="1">
      <c r="A566" s="111" t="s">
        <v>3323</v>
      </c>
      <c r="B566" s="111" t="s">
        <v>377</v>
      </c>
      <c r="C566" s="111">
        <v>3187</v>
      </c>
      <c r="D566" s="111">
        <v>3195.9</v>
      </c>
      <c r="E566" s="111">
        <v>3164.4</v>
      </c>
      <c r="F566" s="111">
        <v>3184.45</v>
      </c>
      <c r="G566" s="111">
        <v>3190</v>
      </c>
      <c r="H566" s="111">
        <v>3170.65</v>
      </c>
      <c r="I566" s="111">
        <v>1861</v>
      </c>
      <c r="J566" s="111">
        <v>5917947.9000000004</v>
      </c>
      <c r="K566" s="113">
        <v>43670</v>
      </c>
      <c r="L566" s="111">
        <v>223</v>
      </c>
      <c r="M566" s="111" t="s">
        <v>3324</v>
      </c>
      <c r="N566" s="419"/>
    </row>
    <row r="567" spans="1:14">
      <c r="A567" s="111" t="s">
        <v>838</v>
      </c>
      <c r="B567" s="111" t="s">
        <v>377</v>
      </c>
      <c r="C567" s="111">
        <v>1187.99</v>
      </c>
      <c r="D567" s="111">
        <v>1189.3800000000001</v>
      </c>
      <c r="E567" s="111">
        <v>1173.5999999999999</v>
      </c>
      <c r="F567" s="111">
        <v>1182.8900000000001</v>
      </c>
      <c r="G567" s="111">
        <v>1183.04</v>
      </c>
      <c r="H567" s="111">
        <v>1187.18</v>
      </c>
      <c r="I567" s="111">
        <v>1819</v>
      </c>
      <c r="J567" s="111">
        <v>2144778.63</v>
      </c>
      <c r="K567" s="113">
        <v>43670</v>
      </c>
      <c r="L567" s="111">
        <v>80</v>
      </c>
      <c r="M567" s="111" t="s">
        <v>839</v>
      </c>
      <c r="N567" s="419"/>
    </row>
    <row r="568" spans="1:14">
      <c r="A568" s="111" t="s">
        <v>3200</v>
      </c>
      <c r="B568" s="111" t="s">
        <v>377</v>
      </c>
      <c r="C568" s="111">
        <v>3994.04</v>
      </c>
      <c r="D568" s="111">
        <v>4010</v>
      </c>
      <c r="E568" s="111">
        <v>3970</v>
      </c>
      <c r="F568" s="111">
        <v>4010</v>
      </c>
      <c r="G568" s="111">
        <v>4010</v>
      </c>
      <c r="H568" s="111">
        <v>4012.79</v>
      </c>
      <c r="I568" s="111">
        <v>153</v>
      </c>
      <c r="J568" s="111">
        <v>612280</v>
      </c>
      <c r="K568" s="113">
        <v>43670</v>
      </c>
      <c r="L568" s="111">
        <v>30</v>
      </c>
      <c r="M568" s="111" t="s">
        <v>3201</v>
      </c>
      <c r="N568" s="419"/>
    </row>
    <row r="569" spans="1:14">
      <c r="A569" s="111" t="s">
        <v>76</v>
      </c>
      <c r="B569" s="111" t="s">
        <v>377</v>
      </c>
      <c r="C569" s="111">
        <v>13.5</v>
      </c>
      <c r="D569" s="111">
        <v>13.6</v>
      </c>
      <c r="E569" s="111">
        <v>13.15</v>
      </c>
      <c r="F569" s="111">
        <v>13.45</v>
      </c>
      <c r="G569" s="111">
        <v>13.4</v>
      </c>
      <c r="H569" s="111">
        <v>13.4</v>
      </c>
      <c r="I569" s="111">
        <v>1130870</v>
      </c>
      <c r="J569" s="111">
        <v>15115085.300000001</v>
      </c>
      <c r="K569" s="113">
        <v>43670</v>
      </c>
      <c r="L569" s="111">
        <v>2405</v>
      </c>
      <c r="M569" s="111" t="s">
        <v>840</v>
      </c>
      <c r="N569" s="419"/>
    </row>
    <row r="570" spans="1:14">
      <c r="A570" s="111" t="s">
        <v>841</v>
      </c>
      <c r="B570" s="111" t="s">
        <v>377</v>
      </c>
      <c r="C570" s="111">
        <v>927.95</v>
      </c>
      <c r="D570" s="111">
        <v>953.85</v>
      </c>
      <c r="E570" s="111">
        <v>926.2</v>
      </c>
      <c r="F570" s="111">
        <v>936.15</v>
      </c>
      <c r="G570" s="111">
        <v>934.9</v>
      </c>
      <c r="H570" s="111">
        <v>925.55</v>
      </c>
      <c r="I570" s="111">
        <v>683037</v>
      </c>
      <c r="J570" s="111">
        <v>641557898.79999995</v>
      </c>
      <c r="K570" s="113">
        <v>43670</v>
      </c>
      <c r="L570" s="111">
        <v>35300</v>
      </c>
      <c r="M570" s="111" t="s">
        <v>2692</v>
      </c>
      <c r="N570" s="419"/>
    </row>
    <row r="571" spans="1:14">
      <c r="A571" s="111" t="s">
        <v>842</v>
      </c>
      <c r="B571" s="111" t="s">
        <v>377</v>
      </c>
      <c r="C571" s="111">
        <v>204.25</v>
      </c>
      <c r="D571" s="111">
        <v>204.25</v>
      </c>
      <c r="E571" s="111">
        <v>197.65</v>
      </c>
      <c r="F571" s="111">
        <v>199.45</v>
      </c>
      <c r="G571" s="111">
        <v>199.1</v>
      </c>
      <c r="H571" s="111">
        <v>202.4</v>
      </c>
      <c r="I571" s="111">
        <v>210084</v>
      </c>
      <c r="J571" s="111">
        <v>42391699.75</v>
      </c>
      <c r="K571" s="113">
        <v>43670</v>
      </c>
      <c r="L571" s="111">
        <v>4071</v>
      </c>
      <c r="M571" s="111" t="s">
        <v>2835</v>
      </c>
      <c r="N571" s="419"/>
    </row>
    <row r="572" spans="1:14">
      <c r="A572" s="111" t="s">
        <v>843</v>
      </c>
      <c r="B572" s="111" t="s">
        <v>377</v>
      </c>
      <c r="C572" s="111">
        <v>85.35</v>
      </c>
      <c r="D572" s="111">
        <v>86</v>
      </c>
      <c r="E572" s="111">
        <v>84</v>
      </c>
      <c r="F572" s="111">
        <v>84.45</v>
      </c>
      <c r="G572" s="111">
        <v>84.3</v>
      </c>
      <c r="H572" s="111">
        <v>85.6</v>
      </c>
      <c r="I572" s="111">
        <v>4101</v>
      </c>
      <c r="J572" s="111">
        <v>347041.9</v>
      </c>
      <c r="K572" s="113">
        <v>43670</v>
      </c>
      <c r="L572" s="111">
        <v>147</v>
      </c>
      <c r="M572" s="111" t="s">
        <v>844</v>
      </c>
      <c r="N572" s="419"/>
    </row>
    <row r="573" spans="1:14">
      <c r="A573" s="111" t="s">
        <v>845</v>
      </c>
      <c r="B573" s="111" t="s">
        <v>377</v>
      </c>
      <c r="C573" s="111">
        <v>356.9</v>
      </c>
      <c r="D573" s="111">
        <v>357.75</v>
      </c>
      <c r="E573" s="111">
        <v>347</v>
      </c>
      <c r="F573" s="111">
        <v>349.65</v>
      </c>
      <c r="G573" s="111">
        <v>348</v>
      </c>
      <c r="H573" s="111">
        <v>359.6</v>
      </c>
      <c r="I573" s="111">
        <v>16216</v>
      </c>
      <c r="J573" s="111">
        <v>5710155.5999999996</v>
      </c>
      <c r="K573" s="113">
        <v>43670</v>
      </c>
      <c r="L573" s="111">
        <v>619</v>
      </c>
      <c r="M573" s="111" t="s">
        <v>2160</v>
      </c>
      <c r="N573" s="419"/>
    </row>
    <row r="574" spans="1:14">
      <c r="A574" s="111" t="s">
        <v>77</v>
      </c>
      <c r="B574" s="111" t="s">
        <v>377</v>
      </c>
      <c r="C574" s="111">
        <v>2452.5500000000002</v>
      </c>
      <c r="D574" s="111">
        <v>2492.65</v>
      </c>
      <c r="E574" s="111">
        <v>2396.3000000000002</v>
      </c>
      <c r="F574" s="111">
        <v>2403.4</v>
      </c>
      <c r="G574" s="111">
        <v>2403</v>
      </c>
      <c r="H574" s="111">
        <v>2469.3000000000002</v>
      </c>
      <c r="I574" s="111">
        <v>619043</v>
      </c>
      <c r="J574" s="111">
        <v>1504941782</v>
      </c>
      <c r="K574" s="113">
        <v>43670</v>
      </c>
      <c r="L574" s="111">
        <v>51789</v>
      </c>
      <c r="M574" s="111" t="s">
        <v>846</v>
      </c>
      <c r="N574" s="419"/>
    </row>
    <row r="575" spans="1:14">
      <c r="A575" s="111" t="s">
        <v>847</v>
      </c>
      <c r="B575" s="111" t="s">
        <v>377</v>
      </c>
      <c r="C575" s="111">
        <v>1689.05</v>
      </c>
      <c r="D575" s="111">
        <v>1789</v>
      </c>
      <c r="E575" s="111">
        <v>1680</v>
      </c>
      <c r="F575" s="111">
        <v>1744.1</v>
      </c>
      <c r="G575" s="111">
        <v>1788</v>
      </c>
      <c r="H575" s="111">
        <v>1678.8</v>
      </c>
      <c r="I575" s="111">
        <v>1922</v>
      </c>
      <c r="J575" s="111">
        <v>3284918.2</v>
      </c>
      <c r="K575" s="113">
        <v>43670</v>
      </c>
      <c r="L575" s="111">
        <v>678</v>
      </c>
      <c r="M575" s="111" t="s">
        <v>848</v>
      </c>
      <c r="N575" s="419"/>
    </row>
    <row r="576" spans="1:14">
      <c r="A576" s="111" t="s">
        <v>3082</v>
      </c>
      <c r="B576" s="111" t="s">
        <v>3045</v>
      </c>
      <c r="C576" s="111">
        <v>13.55</v>
      </c>
      <c r="D576" s="111">
        <v>14.25</v>
      </c>
      <c r="E576" s="111">
        <v>13.55</v>
      </c>
      <c r="F576" s="111">
        <v>14.25</v>
      </c>
      <c r="G576" s="111">
        <v>14.25</v>
      </c>
      <c r="H576" s="111">
        <v>14.25</v>
      </c>
      <c r="I576" s="111">
        <v>1101</v>
      </c>
      <c r="J576" s="111">
        <v>15263.65</v>
      </c>
      <c r="K576" s="113">
        <v>43670</v>
      </c>
      <c r="L576" s="111">
        <v>4</v>
      </c>
      <c r="M576" s="111" t="s">
        <v>3083</v>
      </c>
      <c r="N576" s="419"/>
    </row>
    <row r="577" spans="1:14">
      <c r="A577" s="111" t="s">
        <v>78</v>
      </c>
      <c r="B577" s="111" t="s">
        <v>377</v>
      </c>
      <c r="C577" s="111">
        <v>353.1</v>
      </c>
      <c r="D577" s="111">
        <v>355.35</v>
      </c>
      <c r="E577" s="111">
        <v>348</v>
      </c>
      <c r="F577" s="111">
        <v>353.55</v>
      </c>
      <c r="G577" s="111">
        <v>351</v>
      </c>
      <c r="H577" s="111">
        <v>353.4</v>
      </c>
      <c r="I577" s="111">
        <v>772612</v>
      </c>
      <c r="J577" s="111">
        <v>272793630.14999998</v>
      </c>
      <c r="K577" s="113">
        <v>43670</v>
      </c>
      <c r="L577" s="111">
        <v>11817</v>
      </c>
      <c r="M577" s="111" t="s">
        <v>849</v>
      </c>
      <c r="N577" s="419"/>
    </row>
    <row r="578" spans="1:14">
      <c r="A578" s="111" t="s">
        <v>850</v>
      </c>
      <c r="B578" s="111" t="s">
        <v>377</v>
      </c>
      <c r="C578" s="111">
        <v>19.55</v>
      </c>
      <c r="D578" s="111">
        <v>19.75</v>
      </c>
      <c r="E578" s="111">
        <v>19.2</v>
      </c>
      <c r="F578" s="111">
        <v>19.25</v>
      </c>
      <c r="G578" s="111">
        <v>19.25</v>
      </c>
      <c r="H578" s="111">
        <v>19.55</v>
      </c>
      <c r="I578" s="111">
        <v>1546132</v>
      </c>
      <c r="J578" s="111">
        <v>30094119.050000001</v>
      </c>
      <c r="K578" s="113">
        <v>43670</v>
      </c>
      <c r="L578" s="111">
        <v>1320</v>
      </c>
      <c r="M578" s="111" t="s">
        <v>2693</v>
      </c>
      <c r="N578" s="419"/>
    </row>
    <row r="579" spans="1:14">
      <c r="A579" s="111" t="s">
        <v>2836</v>
      </c>
      <c r="B579" s="111" t="s">
        <v>377</v>
      </c>
      <c r="C579" s="111">
        <v>247.45</v>
      </c>
      <c r="D579" s="111">
        <v>247.45</v>
      </c>
      <c r="E579" s="111">
        <v>216</v>
      </c>
      <c r="F579" s="111">
        <v>224.25</v>
      </c>
      <c r="G579" s="111">
        <v>230</v>
      </c>
      <c r="H579" s="111">
        <v>247.45</v>
      </c>
      <c r="I579" s="111">
        <v>33104</v>
      </c>
      <c r="J579" s="111">
        <v>7781243.5</v>
      </c>
      <c r="K579" s="113">
        <v>43670</v>
      </c>
      <c r="L579" s="111">
        <v>2539</v>
      </c>
      <c r="M579" s="111" t="s">
        <v>2837</v>
      </c>
      <c r="N579" s="419"/>
    </row>
    <row r="580" spans="1:14">
      <c r="A580" s="111" t="s">
        <v>851</v>
      </c>
      <c r="B580" s="111" t="s">
        <v>377</v>
      </c>
      <c r="C580" s="111">
        <v>621.04999999999995</v>
      </c>
      <c r="D580" s="111">
        <v>625.79999999999995</v>
      </c>
      <c r="E580" s="111">
        <v>615</v>
      </c>
      <c r="F580" s="111">
        <v>620</v>
      </c>
      <c r="G580" s="111">
        <v>615.1</v>
      </c>
      <c r="H580" s="111">
        <v>629.29999999999995</v>
      </c>
      <c r="I580" s="111">
        <v>2797</v>
      </c>
      <c r="J580" s="111">
        <v>1738605.85</v>
      </c>
      <c r="K580" s="113">
        <v>43670</v>
      </c>
      <c r="L580" s="111">
        <v>362</v>
      </c>
      <c r="M580" s="111" t="s">
        <v>852</v>
      </c>
      <c r="N580" s="419"/>
    </row>
    <row r="581" spans="1:14">
      <c r="A581" s="111" t="s">
        <v>1889</v>
      </c>
      <c r="B581" s="111" t="s">
        <v>377</v>
      </c>
      <c r="C581" s="111">
        <v>2.15</v>
      </c>
      <c r="D581" s="111">
        <v>2.2000000000000002</v>
      </c>
      <c r="E581" s="111">
        <v>2.0499999999999998</v>
      </c>
      <c r="F581" s="111">
        <v>2.15</v>
      </c>
      <c r="G581" s="111">
        <v>2.15</v>
      </c>
      <c r="H581" s="111">
        <v>2.15</v>
      </c>
      <c r="I581" s="111">
        <v>18310</v>
      </c>
      <c r="J581" s="111">
        <v>38383</v>
      </c>
      <c r="K581" s="113">
        <v>43670</v>
      </c>
      <c r="L581" s="111">
        <v>37</v>
      </c>
      <c r="M581" s="111" t="s">
        <v>1890</v>
      </c>
      <c r="N581" s="419"/>
    </row>
    <row r="582" spans="1:14">
      <c r="A582" s="111" t="s">
        <v>853</v>
      </c>
      <c r="B582" s="111" t="s">
        <v>377</v>
      </c>
      <c r="C582" s="111">
        <v>155</v>
      </c>
      <c r="D582" s="111">
        <v>155.6</v>
      </c>
      <c r="E582" s="111">
        <v>150.19999999999999</v>
      </c>
      <c r="F582" s="111">
        <v>151.80000000000001</v>
      </c>
      <c r="G582" s="111">
        <v>151.5</v>
      </c>
      <c r="H582" s="111">
        <v>154.15</v>
      </c>
      <c r="I582" s="111">
        <v>50405</v>
      </c>
      <c r="J582" s="111">
        <v>7675150.1500000004</v>
      </c>
      <c r="K582" s="113">
        <v>43670</v>
      </c>
      <c r="L582" s="111">
        <v>1112</v>
      </c>
      <c r="M582" s="111" t="s">
        <v>854</v>
      </c>
      <c r="N582" s="419"/>
    </row>
    <row r="583" spans="1:14">
      <c r="A583" s="111" t="s">
        <v>855</v>
      </c>
      <c r="B583" s="111" t="s">
        <v>377</v>
      </c>
      <c r="C583" s="111">
        <v>1325.3</v>
      </c>
      <c r="D583" s="111">
        <v>1335.05</v>
      </c>
      <c r="E583" s="111">
        <v>1280</v>
      </c>
      <c r="F583" s="111">
        <v>1311.35</v>
      </c>
      <c r="G583" s="111">
        <v>1300</v>
      </c>
      <c r="H583" s="111">
        <v>1325.3</v>
      </c>
      <c r="I583" s="111">
        <v>6841</v>
      </c>
      <c r="J583" s="111">
        <v>8893064.1999999993</v>
      </c>
      <c r="K583" s="113">
        <v>43670</v>
      </c>
      <c r="L583" s="111">
        <v>1348</v>
      </c>
      <c r="M583" s="111" t="s">
        <v>856</v>
      </c>
      <c r="N583" s="419"/>
    </row>
    <row r="584" spans="1:14">
      <c r="A584" s="111" t="s">
        <v>2570</v>
      </c>
      <c r="B584" s="111" t="s">
        <v>377</v>
      </c>
      <c r="C584" s="111">
        <v>11</v>
      </c>
      <c r="D584" s="111">
        <v>11</v>
      </c>
      <c r="E584" s="111">
        <v>10</v>
      </c>
      <c r="F584" s="111">
        <v>10.65</v>
      </c>
      <c r="G584" s="111">
        <v>10.65</v>
      </c>
      <c r="H584" s="111">
        <v>10.5</v>
      </c>
      <c r="I584" s="111">
        <v>1500</v>
      </c>
      <c r="J584" s="111">
        <v>15492.3</v>
      </c>
      <c r="K584" s="113">
        <v>43670</v>
      </c>
      <c r="L584" s="111">
        <v>18</v>
      </c>
      <c r="M584" s="111" t="s">
        <v>2571</v>
      </c>
      <c r="N584" s="419"/>
    </row>
    <row r="585" spans="1:14">
      <c r="A585" s="111" t="s">
        <v>857</v>
      </c>
      <c r="B585" s="111" t="s">
        <v>377</v>
      </c>
      <c r="C585" s="111">
        <v>146.44999999999999</v>
      </c>
      <c r="D585" s="111">
        <v>146.44999999999999</v>
      </c>
      <c r="E585" s="111">
        <v>141.69999999999999</v>
      </c>
      <c r="F585" s="111">
        <v>143.25</v>
      </c>
      <c r="G585" s="111">
        <v>145</v>
      </c>
      <c r="H585" s="111">
        <v>145.4</v>
      </c>
      <c r="I585" s="111">
        <v>31594</v>
      </c>
      <c r="J585" s="111">
        <v>4528492</v>
      </c>
      <c r="K585" s="113">
        <v>43670</v>
      </c>
      <c r="L585" s="111">
        <v>826</v>
      </c>
      <c r="M585" s="111" t="s">
        <v>858</v>
      </c>
      <c r="N585" s="419"/>
    </row>
    <row r="586" spans="1:14">
      <c r="A586" s="111" t="s">
        <v>79</v>
      </c>
      <c r="B586" s="111" t="s">
        <v>377</v>
      </c>
      <c r="C586" s="111">
        <v>203.05</v>
      </c>
      <c r="D586" s="111">
        <v>203.9</v>
      </c>
      <c r="E586" s="111">
        <v>195.65</v>
      </c>
      <c r="F586" s="111">
        <v>197.25</v>
      </c>
      <c r="G586" s="111">
        <v>197.95</v>
      </c>
      <c r="H586" s="111">
        <v>203.1</v>
      </c>
      <c r="I586" s="111">
        <v>5942539</v>
      </c>
      <c r="J586" s="111">
        <v>1176704186.5999999</v>
      </c>
      <c r="K586" s="113">
        <v>43670</v>
      </c>
      <c r="L586" s="111">
        <v>37011</v>
      </c>
      <c r="M586" s="111" t="s">
        <v>859</v>
      </c>
      <c r="N586" s="419"/>
    </row>
    <row r="587" spans="1:14">
      <c r="A587" s="111" t="s">
        <v>860</v>
      </c>
      <c r="B587" s="111" t="s">
        <v>377</v>
      </c>
      <c r="C587" s="111">
        <v>180</v>
      </c>
      <c r="D587" s="111">
        <v>185</v>
      </c>
      <c r="E587" s="111">
        <v>180</v>
      </c>
      <c r="F587" s="111">
        <v>180</v>
      </c>
      <c r="G587" s="111">
        <v>180</v>
      </c>
      <c r="H587" s="111">
        <v>180.1</v>
      </c>
      <c r="I587" s="111">
        <v>716</v>
      </c>
      <c r="J587" s="111">
        <v>129135.5</v>
      </c>
      <c r="K587" s="113">
        <v>43670</v>
      </c>
      <c r="L587" s="111">
        <v>74</v>
      </c>
      <c r="M587" s="111" t="s">
        <v>2005</v>
      </c>
      <c r="N587" s="419"/>
    </row>
    <row r="588" spans="1:14">
      <c r="A588" s="111" t="s">
        <v>861</v>
      </c>
      <c r="B588" s="111" t="s">
        <v>377</v>
      </c>
      <c r="C588" s="111">
        <v>35.049999999999997</v>
      </c>
      <c r="D588" s="111">
        <v>35.200000000000003</v>
      </c>
      <c r="E588" s="111">
        <v>33.799999999999997</v>
      </c>
      <c r="F588" s="111">
        <v>34.1</v>
      </c>
      <c r="G588" s="111">
        <v>33.9</v>
      </c>
      <c r="H588" s="111">
        <v>35.15</v>
      </c>
      <c r="I588" s="111">
        <v>388457</v>
      </c>
      <c r="J588" s="111">
        <v>13385946.800000001</v>
      </c>
      <c r="K588" s="113">
        <v>43670</v>
      </c>
      <c r="L588" s="111">
        <v>2066</v>
      </c>
      <c r="M588" s="111" t="s">
        <v>862</v>
      </c>
      <c r="N588" s="419"/>
    </row>
    <row r="589" spans="1:14">
      <c r="A589" s="111" t="s">
        <v>2498</v>
      </c>
      <c r="B589" s="111" t="s">
        <v>377</v>
      </c>
      <c r="C589" s="111">
        <v>6.1</v>
      </c>
      <c r="D589" s="111">
        <v>6.1</v>
      </c>
      <c r="E589" s="111">
        <v>5.95</v>
      </c>
      <c r="F589" s="111">
        <v>6</v>
      </c>
      <c r="G589" s="111">
        <v>6</v>
      </c>
      <c r="H589" s="111">
        <v>6.05</v>
      </c>
      <c r="I589" s="111">
        <v>24064</v>
      </c>
      <c r="J589" s="111">
        <v>144996.79999999999</v>
      </c>
      <c r="K589" s="113">
        <v>43670</v>
      </c>
      <c r="L589" s="111">
        <v>104</v>
      </c>
      <c r="M589" s="111" t="s">
        <v>2499</v>
      </c>
      <c r="N589" s="419"/>
    </row>
    <row r="590" spans="1:14">
      <c r="A590" s="111" t="s">
        <v>2273</v>
      </c>
      <c r="B590" s="111" t="s">
        <v>377</v>
      </c>
      <c r="C590" s="111">
        <v>27.4</v>
      </c>
      <c r="D590" s="111">
        <v>27.45</v>
      </c>
      <c r="E590" s="111">
        <v>27.4</v>
      </c>
      <c r="F590" s="111">
        <v>27.45</v>
      </c>
      <c r="G590" s="111">
        <v>27.45</v>
      </c>
      <c r="H590" s="111">
        <v>26.15</v>
      </c>
      <c r="I590" s="111">
        <v>3296</v>
      </c>
      <c r="J590" s="111">
        <v>90470.9</v>
      </c>
      <c r="K590" s="113">
        <v>43670</v>
      </c>
      <c r="L590" s="111">
        <v>8</v>
      </c>
      <c r="M590" s="111" t="s">
        <v>2274</v>
      </c>
      <c r="N590" s="419"/>
    </row>
    <row r="591" spans="1:14">
      <c r="A591" s="111" t="s">
        <v>863</v>
      </c>
      <c r="B591" s="111" t="s">
        <v>377</v>
      </c>
      <c r="C591" s="111">
        <v>126.55</v>
      </c>
      <c r="D591" s="111">
        <v>126.9</v>
      </c>
      <c r="E591" s="111">
        <v>121.5</v>
      </c>
      <c r="F591" s="111">
        <v>124.4</v>
      </c>
      <c r="G591" s="111">
        <v>125.5</v>
      </c>
      <c r="H591" s="111">
        <v>125.45</v>
      </c>
      <c r="I591" s="111">
        <v>251129</v>
      </c>
      <c r="J591" s="111">
        <v>31061200.149999999</v>
      </c>
      <c r="K591" s="113">
        <v>43670</v>
      </c>
      <c r="L591" s="111">
        <v>3092</v>
      </c>
      <c r="M591" s="111" t="s">
        <v>864</v>
      </c>
      <c r="N591" s="419"/>
    </row>
    <row r="592" spans="1:14">
      <c r="A592" s="111" t="s">
        <v>80</v>
      </c>
      <c r="B592" s="111" t="s">
        <v>377</v>
      </c>
      <c r="C592" s="111">
        <v>288.3</v>
      </c>
      <c r="D592" s="111">
        <v>288.85000000000002</v>
      </c>
      <c r="E592" s="111">
        <v>276.64999999999998</v>
      </c>
      <c r="F592" s="111">
        <v>278.60000000000002</v>
      </c>
      <c r="G592" s="111">
        <v>278.8</v>
      </c>
      <c r="H592" s="111">
        <v>290.3</v>
      </c>
      <c r="I592" s="111">
        <v>5208921</v>
      </c>
      <c r="J592" s="111">
        <v>1457126683.2</v>
      </c>
      <c r="K592" s="113">
        <v>43670</v>
      </c>
      <c r="L592" s="111">
        <v>85862</v>
      </c>
      <c r="M592" s="111" t="s">
        <v>865</v>
      </c>
      <c r="N592" s="419"/>
    </row>
    <row r="593" spans="1:14">
      <c r="A593" s="111" t="s">
        <v>866</v>
      </c>
      <c r="B593" s="111" t="s">
        <v>377</v>
      </c>
      <c r="C593" s="111">
        <v>301.05</v>
      </c>
      <c r="D593" s="111">
        <v>321.95</v>
      </c>
      <c r="E593" s="111">
        <v>301.05</v>
      </c>
      <c r="F593" s="111">
        <v>310.64999999999998</v>
      </c>
      <c r="G593" s="111">
        <v>310.05</v>
      </c>
      <c r="H593" s="111">
        <v>309.3</v>
      </c>
      <c r="I593" s="111">
        <v>525</v>
      </c>
      <c r="J593" s="111">
        <v>163839.4</v>
      </c>
      <c r="K593" s="113">
        <v>43670</v>
      </c>
      <c r="L593" s="111">
        <v>105</v>
      </c>
      <c r="M593" s="111" t="s">
        <v>867</v>
      </c>
      <c r="N593" s="419"/>
    </row>
    <row r="594" spans="1:14">
      <c r="A594" s="111" t="s">
        <v>81</v>
      </c>
      <c r="B594" s="111" t="s">
        <v>377</v>
      </c>
      <c r="C594" s="111">
        <v>1685</v>
      </c>
      <c r="D594" s="111">
        <v>1732</v>
      </c>
      <c r="E594" s="111">
        <v>1678.6</v>
      </c>
      <c r="F594" s="111">
        <v>1728.65</v>
      </c>
      <c r="G594" s="111">
        <v>1730.4</v>
      </c>
      <c r="H594" s="111">
        <v>1693.35</v>
      </c>
      <c r="I594" s="111">
        <v>2621818</v>
      </c>
      <c r="J594" s="111">
        <v>4479538178.25</v>
      </c>
      <c r="K594" s="113">
        <v>43670</v>
      </c>
      <c r="L594" s="111">
        <v>105976</v>
      </c>
      <c r="M594" s="111" t="s">
        <v>868</v>
      </c>
      <c r="N594" s="419"/>
    </row>
    <row r="595" spans="1:14">
      <c r="A595" s="111" t="s">
        <v>82</v>
      </c>
      <c r="B595" s="111" t="s">
        <v>377</v>
      </c>
      <c r="C595" s="111">
        <v>222.1</v>
      </c>
      <c r="D595" s="111">
        <v>223.35</v>
      </c>
      <c r="E595" s="111">
        <v>217.65</v>
      </c>
      <c r="F595" s="111">
        <v>218.75</v>
      </c>
      <c r="G595" s="111">
        <v>218.45</v>
      </c>
      <c r="H595" s="111">
        <v>222.95</v>
      </c>
      <c r="I595" s="111">
        <v>561493</v>
      </c>
      <c r="J595" s="111">
        <v>123169510.90000001</v>
      </c>
      <c r="K595" s="113">
        <v>43670</v>
      </c>
      <c r="L595" s="111">
        <v>9554</v>
      </c>
      <c r="M595" s="111" t="s">
        <v>869</v>
      </c>
      <c r="N595" s="419"/>
    </row>
    <row r="596" spans="1:14">
      <c r="A596" s="111" t="s">
        <v>2214</v>
      </c>
      <c r="B596" s="111" t="s">
        <v>377</v>
      </c>
      <c r="C596" s="111">
        <v>127.7</v>
      </c>
      <c r="D596" s="111">
        <v>127.7</v>
      </c>
      <c r="E596" s="111">
        <v>120</v>
      </c>
      <c r="F596" s="111">
        <v>120.95</v>
      </c>
      <c r="G596" s="111">
        <v>120.95</v>
      </c>
      <c r="H596" s="111">
        <v>120.65</v>
      </c>
      <c r="I596" s="111">
        <v>1461</v>
      </c>
      <c r="J596" s="111">
        <v>176600.1</v>
      </c>
      <c r="K596" s="113">
        <v>43670</v>
      </c>
      <c r="L596" s="111">
        <v>68</v>
      </c>
      <c r="M596" s="111" t="s">
        <v>2215</v>
      </c>
      <c r="N596" s="419"/>
    </row>
    <row r="597" spans="1:14">
      <c r="A597" s="111" t="s">
        <v>2621</v>
      </c>
      <c r="B597" s="111" t="s">
        <v>377</v>
      </c>
      <c r="C597" s="111">
        <v>47.5</v>
      </c>
      <c r="D597" s="111">
        <v>47.5</v>
      </c>
      <c r="E597" s="111">
        <v>43.25</v>
      </c>
      <c r="F597" s="111">
        <v>44.75</v>
      </c>
      <c r="G597" s="111">
        <v>45.9</v>
      </c>
      <c r="H597" s="111">
        <v>44.6</v>
      </c>
      <c r="I597" s="111">
        <v>1465</v>
      </c>
      <c r="J597" s="111">
        <v>66446.350000000006</v>
      </c>
      <c r="K597" s="113">
        <v>43670</v>
      </c>
      <c r="L597" s="111">
        <v>19</v>
      </c>
      <c r="M597" s="111" t="s">
        <v>2622</v>
      </c>
      <c r="N597" s="419"/>
    </row>
    <row r="598" spans="1:14">
      <c r="A598" s="111" t="s">
        <v>2524</v>
      </c>
      <c r="B598" s="111" t="s">
        <v>377</v>
      </c>
      <c r="C598" s="111">
        <v>199</v>
      </c>
      <c r="D598" s="111">
        <v>199</v>
      </c>
      <c r="E598" s="111">
        <v>177.45</v>
      </c>
      <c r="F598" s="111">
        <v>190.9</v>
      </c>
      <c r="G598" s="111">
        <v>193.95</v>
      </c>
      <c r="H598" s="111">
        <v>195.65</v>
      </c>
      <c r="I598" s="111">
        <v>8696</v>
      </c>
      <c r="J598" s="111">
        <v>1630329.7</v>
      </c>
      <c r="K598" s="113">
        <v>43670</v>
      </c>
      <c r="L598" s="111">
        <v>160</v>
      </c>
      <c r="M598" s="111" t="s">
        <v>2525</v>
      </c>
      <c r="N598" s="419"/>
    </row>
    <row r="599" spans="1:14">
      <c r="A599" s="111" t="s">
        <v>3292</v>
      </c>
      <c r="B599" s="111" t="s">
        <v>377</v>
      </c>
      <c r="C599" s="111">
        <v>76.25</v>
      </c>
      <c r="D599" s="111">
        <v>77.599999999999994</v>
      </c>
      <c r="E599" s="111">
        <v>76</v>
      </c>
      <c r="F599" s="111">
        <v>77.2</v>
      </c>
      <c r="G599" s="111">
        <v>76.25</v>
      </c>
      <c r="H599" s="111">
        <v>77.05</v>
      </c>
      <c r="I599" s="111">
        <v>80</v>
      </c>
      <c r="J599" s="111">
        <v>6127.5</v>
      </c>
      <c r="K599" s="113">
        <v>43670</v>
      </c>
      <c r="L599" s="111">
        <v>4</v>
      </c>
      <c r="M599" s="111" t="s">
        <v>3293</v>
      </c>
      <c r="N599" s="419"/>
    </row>
    <row r="600" spans="1:14">
      <c r="A600" s="111" t="s">
        <v>871</v>
      </c>
      <c r="B600" s="111" t="s">
        <v>377</v>
      </c>
      <c r="C600" s="111">
        <v>207.95</v>
      </c>
      <c r="D600" s="111">
        <v>213.85</v>
      </c>
      <c r="E600" s="111">
        <v>198.2</v>
      </c>
      <c r="F600" s="111">
        <v>206.8</v>
      </c>
      <c r="G600" s="111">
        <v>210</v>
      </c>
      <c r="H600" s="111">
        <v>206.95</v>
      </c>
      <c r="I600" s="111">
        <v>2195</v>
      </c>
      <c r="J600" s="111">
        <v>450139.05</v>
      </c>
      <c r="K600" s="113">
        <v>43670</v>
      </c>
      <c r="L600" s="111">
        <v>271</v>
      </c>
      <c r="M600" s="111" t="s">
        <v>872</v>
      </c>
      <c r="N600" s="419"/>
    </row>
    <row r="601" spans="1:14">
      <c r="A601" s="111" t="s">
        <v>873</v>
      </c>
      <c r="B601" s="111" t="s">
        <v>377</v>
      </c>
      <c r="C601" s="111">
        <v>90.85</v>
      </c>
      <c r="D601" s="111">
        <v>91.8</v>
      </c>
      <c r="E601" s="111">
        <v>89</v>
      </c>
      <c r="F601" s="111">
        <v>90.35</v>
      </c>
      <c r="G601" s="111">
        <v>89.5</v>
      </c>
      <c r="H601" s="111">
        <v>90.85</v>
      </c>
      <c r="I601" s="111">
        <v>8997</v>
      </c>
      <c r="J601" s="111">
        <v>813597.65</v>
      </c>
      <c r="K601" s="113">
        <v>43670</v>
      </c>
      <c r="L601" s="111">
        <v>163</v>
      </c>
      <c r="M601" s="111" t="s">
        <v>874</v>
      </c>
      <c r="N601" s="419"/>
    </row>
    <row r="602" spans="1:14">
      <c r="A602" s="111" t="s">
        <v>3620</v>
      </c>
      <c r="B602" s="111" t="s">
        <v>377</v>
      </c>
      <c r="C602" s="111">
        <v>3030</v>
      </c>
      <c r="D602" s="111">
        <v>3050</v>
      </c>
      <c r="E602" s="111">
        <v>3020.06</v>
      </c>
      <c r="F602" s="111">
        <v>3020.06</v>
      </c>
      <c r="G602" s="111">
        <v>3020.06</v>
      </c>
      <c r="H602" s="111">
        <v>3000</v>
      </c>
      <c r="I602" s="111">
        <v>85</v>
      </c>
      <c r="J602" s="111">
        <v>258430.6</v>
      </c>
      <c r="K602" s="113">
        <v>43670</v>
      </c>
      <c r="L602" s="111">
        <v>4</v>
      </c>
      <c r="M602" s="111" t="s">
        <v>3621</v>
      </c>
      <c r="N602" s="419"/>
    </row>
    <row r="603" spans="1:14">
      <c r="A603" s="111" t="s">
        <v>875</v>
      </c>
      <c r="B603" s="111" t="s">
        <v>377</v>
      </c>
      <c r="C603" s="111">
        <v>22375.5</v>
      </c>
      <c r="D603" s="111">
        <v>22589.9</v>
      </c>
      <c r="E603" s="111">
        <v>22000.1</v>
      </c>
      <c r="F603" s="111">
        <v>22390.55</v>
      </c>
      <c r="G603" s="111">
        <v>22500</v>
      </c>
      <c r="H603" s="111">
        <v>22291.75</v>
      </c>
      <c r="I603" s="111">
        <v>904</v>
      </c>
      <c r="J603" s="111">
        <v>20133344.100000001</v>
      </c>
      <c r="K603" s="113">
        <v>43670</v>
      </c>
      <c r="L603" s="111">
        <v>528</v>
      </c>
      <c r="M603" s="111" t="s">
        <v>876</v>
      </c>
      <c r="N603" s="419"/>
    </row>
    <row r="604" spans="1:14">
      <c r="A604" s="111" t="s">
        <v>877</v>
      </c>
      <c r="B604" s="111" t="s">
        <v>377</v>
      </c>
      <c r="C604" s="111">
        <v>850</v>
      </c>
      <c r="D604" s="111">
        <v>877.5</v>
      </c>
      <c r="E604" s="111">
        <v>850</v>
      </c>
      <c r="F604" s="111">
        <v>868.45</v>
      </c>
      <c r="G604" s="111">
        <v>873</v>
      </c>
      <c r="H604" s="111">
        <v>863.95</v>
      </c>
      <c r="I604" s="111">
        <v>2451</v>
      </c>
      <c r="J604" s="111">
        <v>2124345.7999999998</v>
      </c>
      <c r="K604" s="113">
        <v>43670</v>
      </c>
      <c r="L604" s="111">
        <v>281</v>
      </c>
      <c r="M604" s="111" t="s">
        <v>878</v>
      </c>
      <c r="N604" s="419"/>
    </row>
    <row r="605" spans="1:14">
      <c r="A605" s="111" t="s">
        <v>879</v>
      </c>
      <c r="B605" s="111" t="s">
        <v>377</v>
      </c>
      <c r="C605" s="111">
        <v>7.8</v>
      </c>
      <c r="D605" s="111">
        <v>7.85</v>
      </c>
      <c r="E605" s="111">
        <v>7.3</v>
      </c>
      <c r="F605" s="111">
        <v>7.6</v>
      </c>
      <c r="G605" s="111">
        <v>7.7</v>
      </c>
      <c r="H605" s="111">
        <v>7.55</v>
      </c>
      <c r="I605" s="111">
        <v>725603</v>
      </c>
      <c r="J605" s="111">
        <v>5478219.4000000004</v>
      </c>
      <c r="K605" s="113">
        <v>43670</v>
      </c>
      <c r="L605" s="111">
        <v>743</v>
      </c>
      <c r="M605" s="111" t="s">
        <v>880</v>
      </c>
      <c r="N605" s="419"/>
    </row>
    <row r="606" spans="1:14">
      <c r="A606" s="111" t="s">
        <v>2337</v>
      </c>
      <c r="B606" s="111" t="s">
        <v>377</v>
      </c>
      <c r="C606" s="111">
        <v>74.7</v>
      </c>
      <c r="D606" s="111">
        <v>78</v>
      </c>
      <c r="E606" s="111">
        <v>72</v>
      </c>
      <c r="F606" s="111">
        <v>72.849999999999994</v>
      </c>
      <c r="G606" s="111">
        <v>73.75</v>
      </c>
      <c r="H606" s="111">
        <v>72.2</v>
      </c>
      <c r="I606" s="111">
        <v>27989</v>
      </c>
      <c r="J606" s="111">
        <v>2112096.65</v>
      </c>
      <c r="K606" s="113">
        <v>43670</v>
      </c>
      <c r="L606" s="111">
        <v>926</v>
      </c>
      <c r="M606" s="111" t="s">
        <v>2338</v>
      </c>
      <c r="N606" s="419"/>
    </row>
    <row r="607" spans="1:14">
      <c r="A607" s="111" t="s">
        <v>1866</v>
      </c>
      <c r="B607" s="111" t="s">
        <v>377</v>
      </c>
      <c r="C607" s="111">
        <v>49.5</v>
      </c>
      <c r="D607" s="111">
        <v>49.75</v>
      </c>
      <c r="E607" s="111">
        <v>46</v>
      </c>
      <c r="F607" s="111">
        <v>46.2</v>
      </c>
      <c r="G607" s="111">
        <v>46.1</v>
      </c>
      <c r="H607" s="111">
        <v>47.65</v>
      </c>
      <c r="I607" s="111">
        <v>25579</v>
      </c>
      <c r="J607" s="111">
        <v>1195543.1000000001</v>
      </c>
      <c r="K607" s="113">
        <v>43670</v>
      </c>
      <c r="L607" s="111">
        <v>473</v>
      </c>
      <c r="M607" s="111" t="s">
        <v>1867</v>
      </c>
      <c r="N607" s="419"/>
    </row>
    <row r="608" spans="1:14">
      <c r="A608" s="111" t="s">
        <v>1830</v>
      </c>
      <c r="B608" s="111" t="s">
        <v>377</v>
      </c>
      <c r="C608" s="111">
        <v>83.25</v>
      </c>
      <c r="D608" s="111">
        <v>83.9</v>
      </c>
      <c r="E608" s="111">
        <v>79.5</v>
      </c>
      <c r="F608" s="111">
        <v>79.849999999999994</v>
      </c>
      <c r="G608" s="111">
        <v>80.099999999999994</v>
      </c>
      <c r="H608" s="111">
        <v>83.15</v>
      </c>
      <c r="I608" s="111">
        <v>426275</v>
      </c>
      <c r="J608" s="111">
        <v>34413285.799999997</v>
      </c>
      <c r="K608" s="113">
        <v>43670</v>
      </c>
      <c r="L608" s="111">
        <v>3453</v>
      </c>
      <c r="M608" s="111" t="s">
        <v>832</v>
      </c>
      <c r="N608" s="419"/>
    </row>
    <row r="609" spans="1:14">
      <c r="A609" s="111" t="s">
        <v>291</v>
      </c>
      <c r="B609" s="111" t="s">
        <v>377</v>
      </c>
      <c r="C609" s="111">
        <v>220.45</v>
      </c>
      <c r="D609" s="111">
        <v>222.5</v>
      </c>
      <c r="E609" s="111">
        <v>217.5</v>
      </c>
      <c r="F609" s="111">
        <v>218.7</v>
      </c>
      <c r="G609" s="111">
        <v>219.6</v>
      </c>
      <c r="H609" s="111">
        <v>220.45</v>
      </c>
      <c r="I609" s="111">
        <v>65897</v>
      </c>
      <c r="J609" s="111">
        <v>14474607.800000001</v>
      </c>
      <c r="K609" s="113">
        <v>43670</v>
      </c>
      <c r="L609" s="111">
        <v>1620</v>
      </c>
      <c r="M609" s="111" t="s">
        <v>881</v>
      </c>
      <c r="N609" s="419"/>
    </row>
    <row r="610" spans="1:14">
      <c r="A610" s="111" t="s">
        <v>882</v>
      </c>
      <c r="B610" s="111" t="s">
        <v>377</v>
      </c>
      <c r="C610" s="111">
        <v>25.5</v>
      </c>
      <c r="D610" s="111">
        <v>27</v>
      </c>
      <c r="E610" s="111">
        <v>25.25</v>
      </c>
      <c r="F610" s="111">
        <v>26.25</v>
      </c>
      <c r="G610" s="111">
        <v>26.05</v>
      </c>
      <c r="H610" s="111">
        <v>26.1</v>
      </c>
      <c r="I610" s="111">
        <v>69959</v>
      </c>
      <c r="J610" s="111">
        <v>1824963.15</v>
      </c>
      <c r="K610" s="113">
        <v>43670</v>
      </c>
      <c r="L610" s="111">
        <v>348</v>
      </c>
      <c r="M610" s="111" t="s">
        <v>883</v>
      </c>
      <c r="N610" s="419"/>
    </row>
    <row r="611" spans="1:14">
      <c r="A611" s="111" t="s">
        <v>884</v>
      </c>
      <c r="B611" s="111" t="s">
        <v>377</v>
      </c>
      <c r="C611" s="111">
        <v>18</v>
      </c>
      <c r="D611" s="111">
        <v>18.3</v>
      </c>
      <c r="E611" s="111">
        <v>17.5</v>
      </c>
      <c r="F611" s="111">
        <v>18.149999999999999</v>
      </c>
      <c r="G611" s="111">
        <v>18.3</v>
      </c>
      <c r="H611" s="111">
        <v>18</v>
      </c>
      <c r="I611" s="111">
        <v>28007</v>
      </c>
      <c r="J611" s="111">
        <v>500015</v>
      </c>
      <c r="K611" s="113">
        <v>43670</v>
      </c>
      <c r="L611" s="111">
        <v>95</v>
      </c>
      <c r="M611" s="111" t="s">
        <v>885</v>
      </c>
      <c r="N611" s="419"/>
    </row>
    <row r="612" spans="1:14">
      <c r="A612" s="111" t="s">
        <v>1999</v>
      </c>
      <c r="B612" s="111" t="s">
        <v>377</v>
      </c>
      <c r="C612" s="111">
        <v>35.299999999999997</v>
      </c>
      <c r="D612" s="111">
        <v>35.549999999999997</v>
      </c>
      <c r="E612" s="111">
        <v>34.799999999999997</v>
      </c>
      <c r="F612" s="111">
        <v>35.25</v>
      </c>
      <c r="G612" s="111">
        <v>35.4</v>
      </c>
      <c r="H612" s="111">
        <v>35.450000000000003</v>
      </c>
      <c r="I612" s="111">
        <v>626847</v>
      </c>
      <c r="J612" s="111">
        <v>22032478.949999999</v>
      </c>
      <c r="K612" s="113">
        <v>43670</v>
      </c>
      <c r="L612" s="111">
        <v>2119</v>
      </c>
      <c r="M612" s="111" t="s">
        <v>2000</v>
      </c>
      <c r="N612" s="419"/>
    </row>
    <row r="613" spans="1:14">
      <c r="A613" s="111" t="s">
        <v>3325</v>
      </c>
      <c r="B613" s="111" t="s">
        <v>377</v>
      </c>
      <c r="C613" s="111">
        <v>112.05</v>
      </c>
      <c r="D613" s="111">
        <v>112.05</v>
      </c>
      <c r="E613" s="111">
        <v>111.25</v>
      </c>
      <c r="F613" s="111">
        <v>111.26</v>
      </c>
      <c r="G613" s="111">
        <v>111.26</v>
      </c>
      <c r="H613" s="111">
        <v>112.05</v>
      </c>
      <c r="I613" s="111">
        <v>210</v>
      </c>
      <c r="J613" s="111">
        <v>23463.89</v>
      </c>
      <c r="K613" s="113">
        <v>43670</v>
      </c>
      <c r="L613" s="111">
        <v>10</v>
      </c>
      <c r="M613" s="111" t="s">
        <v>3326</v>
      </c>
      <c r="N613" s="419"/>
    </row>
    <row r="614" spans="1:14">
      <c r="A614" s="111" t="s">
        <v>83</v>
      </c>
      <c r="B614" s="111" t="s">
        <v>377</v>
      </c>
      <c r="C614" s="111">
        <v>99.15</v>
      </c>
      <c r="D614" s="111">
        <v>106</v>
      </c>
      <c r="E614" s="111">
        <v>99.15</v>
      </c>
      <c r="F614" s="111">
        <v>104.2</v>
      </c>
      <c r="G614" s="111">
        <v>103.75</v>
      </c>
      <c r="H614" s="111">
        <v>100.9</v>
      </c>
      <c r="I614" s="111">
        <v>5463812</v>
      </c>
      <c r="J614" s="111">
        <v>564778528.60000002</v>
      </c>
      <c r="K614" s="113">
        <v>43670</v>
      </c>
      <c r="L614" s="111">
        <v>47699</v>
      </c>
      <c r="M614" s="111" t="s">
        <v>886</v>
      </c>
      <c r="N614" s="419"/>
    </row>
    <row r="615" spans="1:14">
      <c r="A615" s="111" t="s">
        <v>84</v>
      </c>
      <c r="B615" s="111" t="s">
        <v>377</v>
      </c>
      <c r="C615" s="111">
        <v>645</v>
      </c>
      <c r="D615" s="111">
        <v>649.4</v>
      </c>
      <c r="E615" s="111">
        <v>606</v>
      </c>
      <c r="F615" s="111">
        <v>611.70000000000005</v>
      </c>
      <c r="G615" s="111">
        <v>611.70000000000005</v>
      </c>
      <c r="H615" s="111">
        <v>640.54999999999995</v>
      </c>
      <c r="I615" s="111">
        <v>9438901</v>
      </c>
      <c r="J615" s="111">
        <v>5911341320.1999998</v>
      </c>
      <c r="K615" s="113">
        <v>43670</v>
      </c>
      <c r="L615" s="111">
        <v>173762</v>
      </c>
      <c r="M615" s="111" t="s">
        <v>887</v>
      </c>
      <c r="N615" s="419"/>
    </row>
    <row r="616" spans="1:14">
      <c r="A616" s="111" t="s">
        <v>2618</v>
      </c>
      <c r="B616" s="111" t="s">
        <v>377</v>
      </c>
      <c r="C616" s="111">
        <v>134.94999999999999</v>
      </c>
      <c r="D616" s="111">
        <v>134.94999999999999</v>
      </c>
      <c r="E616" s="111">
        <v>128.25</v>
      </c>
      <c r="F616" s="111">
        <v>128.25</v>
      </c>
      <c r="G616" s="111">
        <v>128.25</v>
      </c>
      <c r="H616" s="111">
        <v>134.94999999999999</v>
      </c>
      <c r="I616" s="111">
        <v>252655</v>
      </c>
      <c r="J616" s="111">
        <v>32638156.899999999</v>
      </c>
      <c r="K616" s="113">
        <v>43670</v>
      </c>
      <c r="L616" s="111">
        <v>2095</v>
      </c>
      <c r="M616" s="111" t="s">
        <v>2591</v>
      </c>
      <c r="N616" s="419"/>
    </row>
    <row r="617" spans="1:14">
      <c r="A617" s="111" t="s">
        <v>888</v>
      </c>
      <c r="B617" s="111" t="s">
        <v>377</v>
      </c>
      <c r="C617" s="111">
        <v>274.45</v>
      </c>
      <c r="D617" s="111">
        <v>276.8</v>
      </c>
      <c r="E617" s="111">
        <v>265.3</v>
      </c>
      <c r="F617" s="111">
        <v>270.25</v>
      </c>
      <c r="G617" s="111">
        <v>270.14999999999998</v>
      </c>
      <c r="H617" s="111">
        <v>273.39999999999998</v>
      </c>
      <c r="I617" s="111">
        <v>452214</v>
      </c>
      <c r="J617" s="111">
        <v>122428109.90000001</v>
      </c>
      <c r="K617" s="113">
        <v>43670</v>
      </c>
      <c r="L617" s="111">
        <v>7053</v>
      </c>
      <c r="M617" s="111" t="s">
        <v>889</v>
      </c>
      <c r="N617" s="419"/>
    </row>
    <row r="618" spans="1:14">
      <c r="A618" s="111" t="s">
        <v>2626</v>
      </c>
      <c r="B618" s="111" t="s">
        <v>377</v>
      </c>
      <c r="C618" s="111">
        <v>148.69999999999999</v>
      </c>
      <c r="D618" s="111">
        <v>148.69999999999999</v>
      </c>
      <c r="E618" s="111">
        <v>147.01</v>
      </c>
      <c r="F618" s="111">
        <v>147.75</v>
      </c>
      <c r="G618" s="111">
        <v>147.01</v>
      </c>
      <c r="H618" s="111">
        <v>149.19</v>
      </c>
      <c r="I618" s="111">
        <v>1020</v>
      </c>
      <c r="J618" s="111">
        <v>150667.01</v>
      </c>
      <c r="K618" s="113">
        <v>43670</v>
      </c>
      <c r="L618" s="111">
        <v>31</v>
      </c>
      <c r="M618" s="111" t="s">
        <v>2627</v>
      </c>
      <c r="N618" s="419"/>
    </row>
    <row r="619" spans="1:14">
      <c r="A619" s="111" t="s">
        <v>2476</v>
      </c>
      <c r="B619" s="111" t="s">
        <v>377</v>
      </c>
      <c r="C619" s="111">
        <v>36.020000000000003</v>
      </c>
      <c r="D619" s="111">
        <v>36.44</v>
      </c>
      <c r="E619" s="111">
        <v>35.799999999999997</v>
      </c>
      <c r="F619" s="111">
        <v>35.86</v>
      </c>
      <c r="G619" s="111">
        <v>35.99</v>
      </c>
      <c r="H619" s="111">
        <v>36.25</v>
      </c>
      <c r="I619" s="111">
        <v>118310</v>
      </c>
      <c r="J619" s="111">
        <v>4257678.53</v>
      </c>
      <c r="K619" s="113">
        <v>43670</v>
      </c>
      <c r="L619" s="111">
        <v>16604</v>
      </c>
      <c r="M619" s="111" t="s">
        <v>2238</v>
      </c>
      <c r="N619" s="419"/>
    </row>
    <row r="620" spans="1:14">
      <c r="A620" s="111" t="s">
        <v>85</v>
      </c>
      <c r="B620" s="111" t="s">
        <v>377</v>
      </c>
      <c r="C620" s="111">
        <v>411.85</v>
      </c>
      <c r="D620" s="111">
        <v>411.85</v>
      </c>
      <c r="E620" s="111">
        <v>401.7</v>
      </c>
      <c r="F620" s="111">
        <v>408.5</v>
      </c>
      <c r="G620" s="111">
        <v>407.9</v>
      </c>
      <c r="H620" s="111">
        <v>411.95</v>
      </c>
      <c r="I620" s="111">
        <v>16505930</v>
      </c>
      <c r="J620" s="111">
        <v>6715646902.6999998</v>
      </c>
      <c r="K620" s="113">
        <v>43670</v>
      </c>
      <c r="L620" s="111">
        <v>172030</v>
      </c>
      <c r="M620" s="111" t="s">
        <v>890</v>
      </c>
      <c r="N620" s="419"/>
    </row>
    <row r="621" spans="1:14">
      <c r="A621" s="111" t="s">
        <v>3768</v>
      </c>
      <c r="B621" s="111" t="s">
        <v>377</v>
      </c>
      <c r="C621" s="111">
        <v>293.33999999999997</v>
      </c>
      <c r="D621" s="111">
        <v>293.39999999999998</v>
      </c>
      <c r="E621" s="111">
        <v>288.05</v>
      </c>
      <c r="F621" s="111">
        <v>288.14</v>
      </c>
      <c r="G621" s="111">
        <v>288.05</v>
      </c>
      <c r="H621" s="111">
        <v>292.14999999999998</v>
      </c>
      <c r="I621" s="111">
        <v>3281</v>
      </c>
      <c r="J621" s="111">
        <v>947531.66</v>
      </c>
      <c r="K621" s="113">
        <v>43670</v>
      </c>
      <c r="L621" s="111">
        <v>37</v>
      </c>
      <c r="M621" s="111" t="s">
        <v>3681</v>
      </c>
      <c r="N621" s="419"/>
    </row>
    <row r="622" spans="1:14">
      <c r="A622" s="111" t="s">
        <v>2143</v>
      </c>
      <c r="B622" s="111" t="s">
        <v>377</v>
      </c>
      <c r="C622" s="111">
        <v>1082.1500000000001</v>
      </c>
      <c r="D622" s="111">
        <v>1085</v>
      </c>
      <c r="E622" s="111">
        <v>1063.0999999999999</v>
      </c>
      <c r="F622" s="111">
        <v>1076.8</v>
      </c>
      <c r="G622" s="111">
        <v>1075</v>
      </c>
      <c r="H622" s="111">
        <v>1075.45</v>
      </c>
      <c r="I622" s="111">
        <v>522052</v>
      </c>
      <c r="J622" s="111">
        <v>560863121.60000002</v>
      </c>
      <c r="K622" s="113">
        <v>43670</v>
      </c>
      <c r="L622" s="111">
        <v>46071</v>
      </c>
      <c r="M622" s="111" t="s">
        <v>2144</v>
      </c>
      <c r="N622" s="419"/>
    </row>
    <row r="623" spans="1:14">
      <c r="A623" s="111" t="s">
        <v>3327</v>
      </c>
      <c r="B623" s="111" t="s">
        <v>377</v>
      </c>
      <c r="C623" s="111">
        <v>29.2</v>
      </c>
      <c r="D623" s="111">
        <v>31.65</v>
      </c>
      <c r="E623" s="111">
        <v>29.2</v>
      </c>
      <c r="F623" s="111">
        <v>31.35</v>
      </c>
      <c r="G623" s="111">
        <v>31.45</v>
      </c>
      <c r="H623" s="111">
        <v>31.35</v>
      </c>
      <c r="I623" s="111">
        <v>21337</v>
      </c>
      <c r="J623" s="111">
        <v>669236.19999999995</v>
      </c>
      <c r="K623" s="113">
        <v>43670</v>
      </c>
      <c r="L623" s="111">
        <v>165</v>
      </c>
      <c r="M623" s="111" t="s">
        <v>3328</v>
      </c>
      <c r="N623" s="419"/>
    </row>
    <row r="624" spans="1:14">
      <c r="A624" s="111" t="s">
        <v>3176</v>
      </c>
      <c r="B624" s="111" t="s">
        <v>377</v>
      </c>
      <c r="C624" s="111">
        <v>1000</v>
      </c>
      <c r="D624" s="111">
        <v>1000</v>
      </c>
      <c r="E624" s="111">
        <v>1000</v>
      </c>
      <c r="F624" s="111">
        <v>1000</v>
      </c>
      <c r="G624" s="111">
        <v>1000</v>
      </c>
      <c r="H624" s="111">
        <v>1000</v>
      </c>
      <c r="I624" s="111">
        <v>11907</v>
      </c>
      <c r="J624" s="111">
        <v>11907000</v>
      </c>
      <c r="K624" s="113">
        <v>43670</v>
      </c>
      <c r="L624" s="111">
        <v>30</v>
      </c>
      <c r="M624" s="111" t="s">
        <v>3177</v>
      </c>
      <c r="N624" s="419"/>
    </row>
    <row r="625" spans="1:14">
      <c r="A625" s="111" t="s">
        <v>2838</v>
      </c>
      <c r="B625" s="111" t="s">
        <v>377</v>
      </c>
      <c r="C625" s="111">
        <v>87.01</v>
      </c>
      <c r="D625" s="111">
        <v>87.01</v>
      </c>
      <c r="E625" s="111">
        <v>86.4</v>
      </c>
      <c r="F625" s="111">
        <v>86.85</v>
      </c>
      <c r="G625" s="111">
        <v>86.9</v>
      </c>
      <c r="H625" s="111">
        <v>86.94</v>
      </c>
      <c r="I625" s="111">
        <v>830</v>
      </c>
      <c r="J625" s="111">
        <v>71928.14</v>
      </c>
      <c r="K625" s="113">
        <v>43670</v>
      </c>
      <c r="L625" s="111">
        <v>37</v>
      </c>
      <c r="M625" s="111" t="s">
        <v>2839</v>
      </c>
      <c r="N625" s="419"/>
    </row>
    <row r="626" spans="1:14">
      <c r="A626" s="111" t="s">
        <v>2468</v>
      </c>
      <c r="B626" s="111" t="s">
        <v>377</v>
      </c>
      <c r="C626" s="111">
        <v>61.91</v>
      </c>
      <c r="D626" s="111">
        <v>61.91</v>
      </c>
      <c r="E626" s="111">
        <v>60.8</v>
      </c>
      <c r="F626" s="111">
        <v>60.89</v>
      </c>
      <c r="G626" s="111">
        <v>60.8</v>
      </c>
      <c r="H626" s="111">
        <v>62.8</v>
      </c>
      <c r="I626" s="111">
        <v>21166</v>
      </c>
      <c r="J626" s="111">
        <v>1295748.79</v>
      </c>
      <c r="K626" s="113">
        <v>43670</v>
      </c>
      <c r="L626" s="111">
        <v>178</v>
      </c>
      <c r="M626" s="111" t="s">
        <v>2050</v>
      </c>
      <c r="N626" s="419"/>
    </row>
    <row r="627" spans="1:14">
      <c r="A627" s="111" t="s">
        <v>2469</v>
      </c>
      <c r="B627" s="111" t="s">
        <v>377</v>
      </c>
      <c r="C627" s="111">
        <v>122</v>
      </c>
      <c r="D627" s="111">
        <v>122</v>
      </c>
      <c r="E627" s="111">
        <v>120</v>
      </c>
      <c r="F627" s="111">
        <v>121.57</v>
      </c>
      <c r="G627" s="111">
        <v>121.68</v>
      </c>
      <c r="H627" s="111">
        <v>122.17</v>
      </c>
      <c r="I627" s="111">
        <v>4134</v>
      </c>
      <c r="J627" s="111">
        <v>501345.88</v>
      </c>
      <c r="K627" s="113">
        <v>43670</v>
      </c>
      <c r="L627" s="111">
        <v>45</v>
      </c>
      <c r="M627" s="111" t="s">
        <v>891</v>
      </c>
      <c r="N627" s="419"/>
    </row>
    <row r="628" spans="1:14">
      <c r="A628" s="111" t="s">
        <v>2470</v>
      </c>
      <c r="B628" s="111" t="s">
        <v>377</v>
      </c>
      <c r="C628" s="111">
        <v>118.12</v>
      </c>
      <c r="D628" s="111">
        <v>119.48</v>
      </c>
      <c r="E628" s="111">
        <v>118</v>
      </c>
      <c r="F628" s="111">
        <v>118.41</v>
      </c>
      <c r="G628" s="111">
        <v>118.36</v>
      </c>
      <c r="H628" s="111">
        <v>118.91</v>
      </c>
      <c r="I628" s="111">
        <v>134776</v>
      </c>
      <c r="J628" s="111">
        <v>15938424.140000001</v>
      </c>
      <c r="K628" s="113">
        <v>43670</v>
      </c>
      <c r="L628" s="111">
        <v>3078</v>
      </c>
      <c r="M628" s="111" t="s">
        <v>930</v>
      </c>
      <c r="N628" s="419"/>
    </row>
    <row r="629" spans="1:14">
      <c r="A629" s="111" t="s">
        <v>2471</v>
      </c>
      <c r="B629" s="111" t="s">
        <v>377</v>
      </c>
      <c r="C629" s="111">
        <v>54</v>
      </c>
      <c r="D629" s="111">
        <v>54.97</v>
      </c>
      <c r="E629" s="111">
        <v>54</v>
      </c>
      <c r="F629" s="111">
        <v>54.42</v>
      </c>
      <c r="G629" s="111">
        <v>54.4</v>
      </c>
      <c r="H629" s="111">
        <v>54.97</v>
      </c>
      <c r="I629" s="111">
        <v>2946</v>
      </c>
      <c r="J629" s="111">
        <v>160661.13</v>
      </c>
      <c r="K629" s="113">
        <v>43670</v>
      </c>
      <c r="L629" s="111">
        <v>43</v>
      </c>
      <c r="M629" s="111" t="s">
        <v>2124</v>
      </c>
      <c r="N629" s="419"/>
    </row>
    <row r="630" spans="1:14">
      <c r="A630" s="111" t="s">
        <v>3025</v>
      </c>
      <c r="B630" s="111" t="s">
        <v>377</v>
      </c>
      <c r="C630" s="111">
        <v>27.6</v>
      </c>
      <c r="D630" s="111">
        <v>27.7</v>
      </c>
      <c r="E630" s="111">
        <v>26.3</v>
      </c>
      <c r="F630" s="111">
        <v>26.36</v>
      </c>
      <c r="G630" s="111">
        <v>26.36</v>
      </c>
      <c r="H630" s="111">
        <v>26.76</v>
      </c>
      <c r="I630" s="111">
        <v>23587</v>
      </c>
      <c r="J630" s="111">
        <v>622313.56000000006</v>
      </c>
      <c r="K630" s="113">
        <v>43670</v>
      </c>
      <c r="L630" s="111">
        <v>246</v>
      </c>
      <c r="M630" s="111" t="s">
        <v>3026</v>
      </c>
      <c r="N630" s="419"/>
    </row>
    <row r="631" spans="1:14">
      <c r="A631" s="111" t="s">
        <v>1863</v>
      </c>
      <c r="B631" s="111" t="s">
        <v>377</v>
      </c>
      <c r="C631" s="111">
        <v>386.05</v>
      </c>
      <c r="D631" s="111">
        <v>389.65</v>
      </c>
      <c r="E631" s="111">
        <v>379.95</v>
      </c>
      <c r="F631" s="111">
        <v>383.2</v>
      </c>
      <c r="G631" s="111">
        <v>382.4</v>
      </c>
      <c r="H631" s="111">
        <v>383.1</v>
      </c>
      <c r="I631" s="111">
        <v>2463124</v>
      </c>
      <c r="J631" s="111">
        <v>949749383.29999995</v>
      </c>
      <c r="K631" s="113">
        <v>43670</v>
      </c>
      <c r="L631" s="111">
        <v>49623</v>
      </c>
      <c r="M631" s="111" t="s">
        <v>1864</v>
      </c>
      <c r="N631" s="419"/>
    </row>
    <row r="632" spans="1:14">
      <c r="A632" s="111" t="s">
        <v>2472</v>
      </c>
      <c r="B632" s="111" t="s">
        <v>377</v>
      </c>
      <c r="C632" s="111">
        <v>408</v>
      </c>
      <c r="D632" s="111">
        <v>413</v>
      </c>
      <c r="E632" s="111">
        <v>401.5</v>
      </c>
      <c r="F632" s="111">
        <v>403.2</v>
      </c>
      <c r="G632" s="111">
        <v>403.23</v>
      </c>
      <c r="H632" s="111">
        <v>403.44</v>
      </c>
      <c r="I632" s="111">
        <v>712</v>
      </c>
      <c r="J632" s="111">
        <v>287002.21000000002</v>
      </c>
      <c r="K632" s="113">
        <v>43670</v>
      </c>
      <c r="L632" s="111">
        <v>41</v>
      </c>
      <c r="M632" s="111" t="s">
        <v>2266</v>
      </c>
      <c r="N632" s="419"/>
    </row>
    <row r="633" spans="1:14">
      <c r="A633" s="111" t="s">
        <v>341</v>
      </c>
      <c r="B633" s="111" t="s">
        <v>377</v>
      </c>
      <c r="C633" s="111">
        <v>31.15</v>
      </c>
      <c r="D633" s="111">
        <v>31.9</v>
      </c>
      <c r="E633" s="111">
        <v>31</v>
      </c>
      <c r="F633" s="111">
        <v>31.3</v>
      </c>
      <c r="G633" s="111">
        <v>31.5</v>
      </c>
      <c r="H633" s="111">
        <v>31.15</v>
      </c>
      <c r="I633" s="111">
        <v>39706</v>
      </c>
      <c r="J633" s="111">
        <v>1237342.55</v>
      </c>
      <c r="K633" s="113">
        <v>43670</v>
      </c>
      <c r="L633" s="111">
        <v>281</v>
      </c>
      <c r="M633" s="111" t="s">
        <v>1883</v>
      </c>
      <c r="N633" s="419"/>
    </row>
    <row r="634" spans="1:14" hidden="1">
      <c r="A634" s="111" t="s">
        <v>892</v>
      </c>
      <c r="B634" s="111" t="s">
        <v>377</v>
      </c>
      <c r="C634" s="111">
        <v>3183.35</v>
      </c>
      <c r="D634" s="111">
        <v>3238</v>
      </c>
      <c r="E634" s="111">
        <v>3180</v>
      </c>
      <c r="F634" s="111">
        <v>3201.2</v>
      </c>
      <c r="G634" s="111">
        <v>3200</v>
      </c>
      <c r="H634" s="111">
        <v>3200.6</v>
      </c>
      <c r="I634" s="111">
        <v>343</v>
      </c>
      <c r="J634" s="111">
        <v>1094116.05</v>
      </c>
      <c r="K634" s="113">
        <v>43670</v>
      </c>
      <c r="L634" s="111">
        <v>63</v>
      </c>
      <c r="M634" s="111" t="s">
        <v>893</v>
      </c>
      <c r="N634" s="419"/>
    </row>
    <row r="635" spans="1:14">
      <c r="A635" s="111" t="s">
        <v>3356</v>
      </c>
      <c r="B635" s="111" t="s">
        <v>3045</v>
      </c>
      <c r="C635" s="111">
        <v>0.9</v>
      </c>
      <c r="D635" s="111">
        <v>0.9</v>
      </c>
      <c r="E635" s="111">
        <v>0.9</v>
      </c>
      <c r="F635" s="111">
        <v>0.9</v>
      </c>
      <c r="G635" s="111">
        <v>0.9</v>
      </c>
      <c r="H635" s="111">
        <v>0.85</v>
      </c>
      <c r="I635" s="111">
        <v>2250</v>
      </c>
      <c r="J635" s="111">
        <v>2025</v>
      </c>
      <c r="K635" s="113">
        <v>43670</v>
      </c>
      <c r="L635" s="111">
        <v>8</v>
      </c>
      <c r="M635" s="111" t="s">
        <v>3357</v>
      </c>
      <c r="N635" s="419"/>
    </row>
    <row r="636" spans="1:14">
      <c r="A636" s="111" t="s">
        <v>86</v>
      </c>
      <c r="B636" s="111" t="s">
        <v>377</v>
      </c>
      <c r="C636" s="111">
        <v>32.65</v>
      </c>
      <c r="D636" s="111">
        <v>33.299999999999997</v>
      </c>
      <c r="E636" s="111">
        <v>31.6</v>
      </c>
      <c r="F636" s="111">
        <v>31.8</v>
      </c>
      <c r="G636" s="111">
        <v>31.65</v>
      </c>
      <c r="H636" s="111">
        <v>32.700000000000003</v>
      </c>
      <c r="I636" s="111">
        <v>9514098</v>
      </c>
      <c r="J636" s="111">
        <v>306491693.30000001</v>
      </c>
      <c r="K636" s="113">
        <v>43670</v>
      </c>
      <c r="L636" s="111">
        <v>12413</v>
      </c>
      <c r="M636" s="111" t="s">
        <v>2840</v>
      </c>
      <c r="N636" s="419"/>
    </row>
    <row r="637" spans="1:14">
      <c r="A637" s="111" t="s">
        <v>3329</v>
      </c>
      <c r="B637" s="111" t="s">
        <v>377</v>
      </c>
      <c r="C637" s="111">
        <v>3201</v>
      </c>
      <c r="D637" s="111">
        <v>3215</v>
      </c>
      <c r="E637" s="111">
        <v>3200</v>
      </c>
      <c r="F637" s="111">
        <v>3201.45</v>
      </c>
      <c r="G637" s="111">
        <v>3202</v>
      </c>
      <c r="H637" s="111">
        <v>3200.8</v>
      </c>
      <c r="I637" s="111">
        <v>213</v>
      </c>
      <c r="J637" s="111">
        <v>681882.8</v>
      </c>
      <c r="K637" s="113">
        <v>43670</v>
      </c>
      <c r="L637" s="111">
        <v>20</v>
      </c>
      <c r="M637" s="111" t="s">
        <v>3330</v>
      </c>
      <c r="N637" s="419"/>
    </row>
    <row r="638" spans="1:14">
      <c r="A638" s="111" t="s">
        <v>87</v>
      </c>
      <c r="B638" s="111" t="s">
        <v>377</v>
      </c>
      <c r="C638" s="111">
        <v>10.5</v>
      </c>
      <c r="D638" s="111">
        <v>10.65</v>
      </c>
      <c r="E638" s="111">
        <v>9.85</v>
      </c>
      <c r="F638" s="111">
        <v>9.9499999999999993</v>
      </c>
      <c r="G638" s="111">
        <v>9.9499999999999993</v>
      </c>
      <c r="H638" s="111">
        <v>10.55</v>
      </c>
      <c r="I638" s="111">
        <v>117809888</v>
      </c>
      <c r="J638" s="111">
        <v>1188145090.0999999</v>
      </c>
      <c r="K638" s="113">
        <v>43670</v>
      </c>
      <c r="L638" s="111">
        <v>37249</v>
      </c>
      <c r="M638" s="111" t="s">
        <v>894</v>
      </c>
      <c r="N638" s="419"/>
    </row>
    <row r="639" spans="1:14">
      <c r="A639" s="111" t="s">
        <v>88</v>
      </c>
      <c r="B639" s="111" t="s">
        <v>377</v>
      </c>
      <c r="C639" s="111">
        <v>34.5</v>
      </c>
      <c r="D639" s="111">
        <v>34.950000000000003</v>
      </c>
      <c r="E639" s="111">
        <v>32.700000000000003</v>
      </c>
      <c r="F639" s="111">
        <v>33</v>
      </c>
      <c r="G639" s="111">
        <v>33.049999999999997</v>
      </c>
      <c r="H639" s="111">
        <v>34.35</v>
      </c>
      <c r="I639" s="111">
        <v>2396493</v>
      </c>
      <c r="J639" s="111">
        <v>79626295.549999997</v>
      </c>
      <c r="K639" s="113">
        <v>43670</v>
      </c>
      <c r="L639" s="111">
        <v>6883</v>
      </c>
      <c r="M639" s="111" t="s">
        <v>895</v>
      </c>
      <c r="N639" s="419"/>
    </row>
    <row r="640" spans="1:14">
      <c r="A640" s="111" t="s">
        <v>3182</v>
      </c>
      <c r="B640" s="111" t="s">
        <v>377</v>
      </c>
      <c r="C640" s="111">
        <v>38.85</v>
      </c>
      <c r="D640" s="111">
        <v>39</v>
      </c>
      <c r="E640" s="111">
        <v>37.299999999999997</v>
      </c>
      <c r="F640" s="111">
        <v>37.6</v>
      </c>
      <c r="G640" s="111">
        <v>37.6</v>
      </c>
      <c r="H640" s="111">
        <v>39.049999999999997</v>
      </c>
      <c r="I640" s="111">
        <v>24522959</v>
      </c>
      <c r="J640" s="111">
        <v>931990651.89999998</v>
      </c>
      <c r="K640" s="113">
        <v>43670</v>
      </c>
      <c r="L640" s="111">
        <v>35458</v>
      </c>
      <c r="M640" s="111" t="s">
        <v>896</v>
      </c>
      <c r="N640" s="419"/>
    </row>
    <row r="641" spans="1:14">
      <c r="A641" s="111" t="s">
        <v>2171</v>
      </c>
      <c r="B641" s="111" t="s">
        <v>377</v>
      </c>
      <c r="C641" s="111">
        <v>142.15</v>
      </c>
      <c r="D641" s="111">
        <v>144.75</v>
      </c>
      <c r="E641" s="111">
        <v>142.15</v>
      </c>
      <c r="F641" s="111">
        <v>144</v>
      </c>
      <c r="G641" s="111">
        <v>143.85</v>
      </c>
      <c r="H641" s="111">
        <v>142.55000000000001</v>
      </c>
      <c r="I641" s="111">
        <v>226651</v>
      </c>
      <c r="J641" s="111">
        <v>32622683.25</v>
      </c>
      <c r="K641" s="113">
        <v>43670</v>
      </c>
      <c r="L641" s="111">
        <v>486</v>
      </c>
      <c r="M641" s="111" t="s">
        <v>3010</v>
      </c>
      <c r="N641" s="419"/>
    </row>
    <row r="642" spans="1:14">
      <c r="A642" s="111" t="s">
        <v>2572</v>
      </c>
      <c r="B642" s="111" t="s">
        <v>377</v>
      </c>
      <c r="C642" s="111">
        <v>326.05</v>
      </c>
      <c r="D642" s="111">
        <v>348.9</v>
      </c>
      <c r="E642" s="111">
        <v>326.05</v>
      </c>
      <c r="F642" s="111">
        <v>344.3</v>
      </c>
      <c r="G642" s="111">
        <v>343</v>
      </c>
      <c r="H642" s="111">
        <v>334.25</v>
      </c>
      <c r="I642" s="111">
        <v>2343</v>
      </c>
      <c r="J642" s="111">
        <v>800795.65</v>
      </c>
      <c r="K642" s="113">
        <v>43670</v>
      </c>
      <c r="L642" s="111">
        <v>214</v>
      </c>
      <c r="M642" s="111" t="s">
        <v>2573</v>
      </c>
      <c r="N642" s="419"/>
    </row>
    <row r="643" spans="1:14">
      <c r="A643" s="111" t="s">
        <v>897</v>
      </c>
      <c r="B643" s="111" t="s">
        <v>377</v>
      </c>
      <c r="C643" s="111">
        <v>719</v>
      </c>
      <c r="D643" s="111">
        <v>719.05</v>
      </c>
      <c r="E643" s="111">
        <v>675.3</v>
      </c>
      <c r="F643" s="111">
        <v>689.1</v>
      </c>
      <c r="G643" s="111">
        <v>689.8</v>
      </c>
      <c r="H643" s="111">
        <v>715.7</v>
      </c>
      <c r="I643" s="111">
        <v>8025</v>
      </c>
      <c r="J643" s="111">
        <v>5553706.1500000004</v>
      </c>
      <c r="K643" s="113">
        <v>43670</v>
      </c>
      <c r="L643" s="111">
        <v>918</v>
      </c>
      <c r="M643" s="111" t="s">
        <v>898</v>
      </c>
      <c r="N643" s="419"/>
    </row>
    <row r="644" spans="1:14" hidden="1">
      <c r="A644" s="111" t="s">
        <v>89</v>
      </c>
      <c r="B644" s="111" t="s">
        <v>377</v>
      </c>
      <c r="C644" s="111">
        <v>7.9</v>
      </c>
      <c r="D644" s="111">
        <v>8</v>
      </c>
      <c r="E644" s="111">
        <v>7.75</v>
      </c>
      <c r="F644" s="111">
        <v>7.8</v>
      </c>
      <c r="G644" s="111">
        <v>7.75</v>
      </c>
      <c r="H644" s="111">
        <v>7.95</v>
      </c>
      <c r="I644" s="111">
        <v>879151</v>
      </c>
      <c r="J644" s="111">
        <v>6906272.5</v>
      </c>
      <c r="K644" s="113">
        <v>43670</v>
      </c>
      <c r="L644" s="111">
        <v>1400</v>
      </c>
      <c r="M644" s="111" t="s">
        <v>899</v>
      </c>
      <c r="N644" s="419"/>
    </row>
    <row r="645" spans="1:14">
      <c r="A645" s="111" t="s">
        <v>2239</v>
      </c>
      <c r="B645" s="111" t="s">
        <v>377</v>
      </c>
      <c r="C645" s="111">
        <v>160</v>
      </c>
      <c r="D645" s="111">
        <v>165.5</v>
      </c>
      <c r="E645" s="111">
        <v>160</v>
      </c>
      <c r="F645" s="111">
        <v>161.55000000000001</v>
      </c>
      <c r="G645" s="111">
        <v>160.1</v>
      </c>
      <c r="H645" s="111">
        <v>163.35</v>
      </c>
      <c r="I645" s="111">
        <v>1232</v>
      </c>
      <c r="J645" s="111">
        <v>199579.5</v>
      </c>
      <c r="K645" s="113">
        <v>43670</v>
      </c>
      <c r="L645" s="111">
        <v>364</v>
      </c>
      <c r="M645" s="111" t="s">
        <v>2240</v>
      </c>
      <c r="N645" s="419"/>
    </row>
    <row r="646" spans="1:14">
      <c r="A646" s="111" t="s">
        <v>900</v>
      </c>
      <c r="B646" s="111" t="s">
        <v>377</v>
      </c>
      <c r="C646" s="111">
        <v>220</v>
      </c>
      <c r="D646" s="111">
        <v>227</v>
      </c>
      <c r="E646" s="111">
        <v>214.2</v>
      </c>
      <c r="F646" s="111">
        <v>215.85</v>
      </c>
      <c r="G646" s="111">
        <v>216.7</v>
      </c>
      <c r="H646" s="111">
        <v>218.7</v>
      </c>
      <c r="I646" s="111">
        <v>8025</v>
      </c>
      <c r="J646" s="111">
        <v>1737321.2</v>
      </c>
      <c r="K646" s="113">
        <v>43670</v>
      </c>
      <c r="L646" s="111">
        <v>260</v>
      </c>
      <c r="M646" s="111" t="s">
        <v>901</v>
      </c>
      <c r="N646" s="419"/>
    </row>
    <row r="647" spans="1:14">
      <c r="A647" s="111" t="s">
        <v>90</v>
      </c>
      <c r="B647" s="111" t="s">
        <v>377</v>
      </c>
      <c r="C647" s="111">
        <v>324.95</v>
      </c>
      <c r="D647" s="111">
        <v>326.95</v>
      </c>
      <c r="E647" s="111">
        <v>303</v>
      </c>
      <c r="F647" s="111">
        <v>308.7</v>
      </c>
      <c r="G647" s="111">
        <v>304</v>
      </c>
      <c r="H647" s="111">
        <v>324.35000000000002</v>
      </c>
      <c r="I647" s="111">
        <v>2831021</v>
      </c>
      <c r="J647" s="111">
        <v>891435360.35000002</v>
      </c>
      <c r="K647" s="113">
        <v>43670</v>
      </c>
      <c r="L647" s="111">
        <v>32342</v>
      </c>
      <c r="M647" s="111" t="s">
        <v>2194</v>
      </c>
      <c r="N647" s="419"/>
    </row>
    <row r="648" spans="1:14">
      <c r="A648" s="111" t="s">
        <v>902</v>
      </c>
      <c r="B648" s="111" t="s">
        <v>377</v>
      </c>
      <c r="C648" s="111">
        <v>214</v>
      </c>
      <c r="D648" s="111">
        <v>214.75</v>
      </c>
      <c r="E648" s="111">
        <v>200</v>
      </c>
      <c r="F648" s="111">
        <v>202.95</v>
      </c>
      <c r="G648" s="111">
        <v>202.5</v>
      </c>
      <c r="H648" s="111">
        <v>212.65</v>
      </c>
      <c r="I648" s="111">
        <v>18673</v>
      </c>
      <c r="J648" s="111">
        <v>3805708.05</v>
      </c>
      <c r="K648" s="113">
        <v>43670</v>
      </c>
      <c r="L648" s="111">
        <v>719</v>
      </c>
      <c r="M648" s="111" t="s">
        <v>903</v>
      </c>
      <c r="N648" s="419"/>
    </row>
    <row r="649" spans="1:14">
      <c r="A649" s="111" t="s">
        <v>2188</v>
      </c>
      <c r="B649" s="111" t="s">
        <v>377</v>
      </c>
      <c r="C649" s="111">
        <v>125.5</v>
      </c>
      <c r="D649" s="111">
        <v>132</v>
      </c>
      <c r="E649" s="111">
        <v>125.5</v>
      </c>
      <c r="F649" s="111">
        <v>129.85</v>
      </c>
      <c r="G649" s="111">
        <v>126.3</v>
      </c>
      <c r="H649" s="111">
        <v>128.55000000000001</v>
      </c>
      <c r="I649" s="111">
        <v>327750</v>
      </c>
      <c r="J649" s="111">
        <v>42564371.75</v>
      </c>
      <c r="K649" s="113">
        <v>43670</v>
      </c>
      <c r="L649" s="111">
        <v>2440</v>
      </c>
      <c r="M649" s="111" t="s">
        <v>2189</v>
      </c>
      <c r="N649" s="419"/>
    </row>
    <row r="650" spans="1:14">
      <c r="A650" s="111" t="s">
        <v>3476</v>
      </c>
      <c r="B650" s="111" t="s">
        <v>377</v>
      </c>
      <c r="C650" s="111">
        <v>79.900000000000006</v>
      </c>
      <c r="D650" s="111">
        <v>79.900000000000006</v>
      </c>
      <c r="E650" s="111">
        <v>68</v>
      </c>
      <c r="F650" s="111">
        <v>68.349999999999994</v>
      </c>
      <c r="G650" s="111">
        <v>68.25</v>
      </c>
      <c r="H650" s="111">
        <v>68.05</v>
      </c>
      <c r="I650" s="111">
        <v>819</v>
      </c>
      <c r="J650" s="111">
        <v>61413.5</v>
      </c>
      <c r="K650" s="113">
        <v>43670</v>
      </c>
      <c r="L650" s="111">
        <v>11</v>
      </c>
      <c r="M650" s="111" t="s">
        <v>3477</v>
      </c>
      <c r="N650" s="419"/>
    </row>
    <row r="651" spans="1:14">
      <c r="A651" s="111" t="s">
        <v>2694</v>
      </c>
      <c r="B651" s="111" t="s">
        <v>377</v>
      </c>
      <c r="C651" s="111">
        <v>167.3</v>
      </c>
      <c r="D651" s="111">
        <v>167.95</v>
      </c>
      <c r="E651" s="111">
        <v>158.6</v>
      </c>
      <c r="F651" s="111">
        <v>161.85</v>
      </c>
      <c r="G651" s="111">
        <v>159.55000000000001</v>
      </c>
      <c r="H651" s="111">
        <v>166.95</v>
      </c>
      <c r="I651" s="111">
        <v>29780</v>
      </c>
      <c r="J651" s="111">
        <v>4819589.05</v>
      </c>
      <c r="K651" s="113">
        <v>43670</v>
      </c>
      <c r="L651" s="111">
        <v>835</v>
      </c>
      <c r="M651" s="111" t="s">
        <v>2695</v>
      </c>
      <c r="N651" s="419"/>
    </row>
    <row r="652" spans="1:14">
      <c r="A652" s="111" t="s">
        <v>2841</v>
      </c>
      <c r="B652" s="111" t="s">
        <v>377</v>
      </c>
      <c r="C652" s="111">
        <v>835</v>
      </c>
      <c r="D652" s="111">
        <v>845.2</v>
      </c>
      <c r="E652" s="111">
        <v>828</v>
      </c>
      <c r="F652" s="111">
        <v>831.55</v>
      </c>
      <c r="G652" s="111">
        <v>828</v>
      </c>
      <c r="H652" s="111">
        <v>835.55</v>
      </c>
      <c r="I652" s="111">
        <v>204</v>
      </c>
      <c r="J652" s="111">
        <v>170891.2</v>
      </c>
      <c r="K652" s="113">
        <v>43670</v>
      </c>
      <c r="L652" s="111">
        <v>34</v>
      </c>
      <c r="M652" s="111" t="s">
        <v>2842</v>
      </c>
      <c r="N652" s="419"/>
    </row>
    <row r="653" spans="1:14">
      <c r="A653" s="111" t="s">
        <v>3623</v>
      </c>
      <c r="B653" s="111" t="s">
        <v>3045</v>
      </c>
      <c r="C653" s="111">
        <v>0.4</v>
      </c>
      <c r="D653" s="111">
        <v>0.45</v>
      </c>
      <c r="E653" s="111">
        <v>0.4</v>
      </c>
      <c r="F653" s="111">
        <v>0.45</v>
      </c>
      <c r="G653" s="111">
        <v>0.45</v>
      </c>
      <c r="H653" s="111">
        <v>0.45</v>
      </c>
      <c r="I653" s="111">
        <v>15329</v>
      </c>
      <c r="J653" s="111">
        <v>6371.8</v>
      </c>
      <c r="K653" s="113">
        <v>43670</v>
      </c>
      <c r="L653" s="111">
        <v>14</v>
      </c>
      <c r="M653" s="111" t="s">
        <v>3624</v>
      </c>
      <c r="N653" s="419"/>
    </row>
    <row r="654" spans="1:14">
      <c r="A654" s="111" t="s">
        <v>2500</v>
      </c>
      <c r="B654" s="111" t="s">
        <v>377</v>
      </c>
      <c r="C654" s="111">
        <v>7.15</v>
      </c>
      <c r="D654" s="111">
        <v>8.4</v>
      </c>
      <c r="E654" s="111">
        <v>6.9</v>
      </c>
      <c r="F654" s="111">
        <v>8.4</v>
      </c>
      <c r="G654" s="111">
        <v>8.4</v>
      </c>
      <c r="H654" s="111">
        <v>7</v>
      </c>
      <c r="I654" s="111">
        <v>145529</v>
      </c>
      <c r="J654" s="111">
        <v>1197914.05</v>
      </c>
      <c r="K654" s="113">
        <v>43670</v>
      </c>
      <c r="L654" s="111">
        <v>306</v>
      </c>
      <c r="M654" s="111" t="s">
        <v>2501</v>
      </c>
      <c r="N654" s="419"/>
    </row>
    <row r="655" spans="1:14">
      <c r="A655" s="111" t="s">
        <v>196</v>
      </c>
      <c r="B655" s="111" t="s">
        <v>377</v>
      </c>
      <c r="C655" s="111">
        <v>144.35</v>
      </c>
      <c r="D655" s="111">
        <v>148.75</v>
      </c>
      <c r="E655" s="111">
        <v>142.55000000000001</v>
      </c>
      <c r="F655" s="111">
        <v>147.94999999999999</v>
      </c>
      <c r="G655" s="111">
        <v>147.94999999999999</v>
      </c>
      <c r="H655" s="111">
        <v>143.5</v>
      </c>
      <c r="I655" s="111">
        <v>908756</v>
      </c>
      <c r="J655" s="111">
        <v>133096883.75</v>
      </c>
      <c r="K655" s="113">
        <v>43670</v>
      </c>
      <c r="L655" s="111">
        <v>10634</v>
      </c>
      <c r="M655" s="111" t="s">
        <v>904</v>
      </c>
      <c r="N655" s="419"/>
    </row>
    <row r="656" spans="1:14">
      <c r="A656" s="111" t="s">
        <v>91</v>
      </c>
      <c r="B656" s="111" t="s">
        <v>377</v>
      </c>
      <c r="C656" s="111">
        <v>95.6</v>
      </c>
      <c r="D656" s="111">
        <v>95.9</v>
      </c>
      <c r="E656" s="111">
        <v>92.75</v>
      </c>
      <c r="F656" s="111">
        <v>94.7</v>
      </c>
      <c r="G656" s="111">
        <v>94.4</v>
      </c>
      <c r="H656" s="111">
        <v>95.15</v>
      </c>
      <c r="I656" s="111">
        <v>1472108</v>
      </c>
      <c r="J656" s="111">
        <v>138661889.80000001</v>
      </c>
      <c r="K656" s="113">
        <v>43670</v>
      </c>
      <c r="L656" s="111">
        <v>12639</v>
      </c>
      <c r="M656" s="111" t="s">
        <v>905</v>
      </c>
      <c r="N656" s="419"/>
    </row>
    <row r="657" spans="1:14">
      <c r="A657" s="111" t="s">
        <v>906</v>
      </c>
      <c r="B657" s="111" t="s">
        <v>377</v>
      </c>
      <c r="C657" s="111">
        <v>221.15</v>
      </c>
      <c r="D657" s="111">
        <v>222.45</v>
      </c>
      <c r="E657" s="111">
        <v>218.1</v>
      </c>
      <c r="F657" s="111">
        <v>219.35</v>
      </c>
      <c r="G657" s="111">
        <v>220.25</v>
      </c>
      <c r="H657" s="111">
        <v>219.15</v>
      </c>
      <c r="I657" s="111">
        <v>16876</v>
      </c>
      <c r="J657" s="111">
        <v>3707919.9</v>
      </c>
      <c r="K657" s="113">
        <v>43670</v>
      </c>
      <c r="L657" s="111">
        <v>850</v>
      </c>
      <c r="M657" s="111" t="s">
        <v>907</v>
      </c>
      <c r="N657" s="419"/>
    </row>
    <row r="658" spans="1:14">
      <c r="A658" s="111" t="s">
        <v>3502</v>
      </c>
      <c r="B658" s="111" t="s">
        <v>377</v>
      </c>
      <c r="C658" s="111">
        <v>1211</v>
      </c>
      <c r="D658" s="111">
        <v>1229.9000000000001</v>
      </c>
      <c r="E658" s="111">
        <v>1210</v>
      </c>
      <c r="F658" s="111">
        <v>1217.55</v>
      </c>
      <c r="G658" s="111">
        <v>1220</v>
      </c>
      <c r="H658" s="111">
        <v>1210.5</v>
      </c>
      <c r="I658" s="111">
        <v>30270</v>
      </c>
      <c r="J658" s="111">
        <v>36877006.5</v>
      </c>
      <c r="K658" s="113">
        <v>43670</v>
      </c>
      <c r="L658" s="111">
        <v>1061</v>
      </c>
      <c r="M658" s="111" t="s">
        <v>3522</v>
      </c>
      <c r="N658" s="419"/>
    </row>
    <row r="659" spans="1:14">
      <c r="A659" s="111" t="s">
        <v>908</v>
      </c>
      <c r="B659" s="111" t="s">
        <v>377</v>
      </c>
      <c r="C659" s="111">
        <v>224.75</v>
      </c>
      <c r="D659" s="111">
        <v>224.75</v>
      </c>
      <c r="E659" s="111">
        <v>215</v>
      </c>
      <c r="F659" s="111">
        <v>217.3</v>
      </c>
      <c r="G659" s="111">
        <v>215.5</v>
      </c>
      <c r="H659" s="111">
        <v>223.4</v>
      </c>
      <c r="I659" s="111">
        <v>399734</v>
      </c>
      <c r="J659" s="111">
        <v>87534734.099999994</v>
      </c>
      <c r="K659" s="113">
        <v>43670</v>
      </c>
      <c r="L659" s="111">
        <v>8955</v>
      </c>
      <c r="M659" s="111" t="s">
        <v>909</v>
      </c>
      <c r="N659" s="419"/>
    </row>
    <row r="660" spans="1:14">
      <c r="A660" s="111" t="s">
        <v>2696</v>
      </c>
      <c r="B660" s="111" t="s">
        <v>377</v>
      </c>
      <c r="C660" s="111">
        <v>96</v>
      </c>
      <c r="D660" s="111">
        <v>96.25</v>
      </c>
      <c r="E660" s="111">
        <v>88.75</v>
      </c>
      <c r="F660" s="111">
        <v>95.4</v>
      </c>
      <c r="G660" s="111">
        <v>95.8</v>
      </c>
      <c r="H660" s="111">
        <v>92.1</v>
      </c>
      <c r="I660" s="111">
        <v>474</v>
      </c>
      <c r="J660" s="111">
        <v>44244.65</v>
      </c>
      <c r="K660" s="113">
        <v>43670</v>
      </c>
      <c r="L660" s="111">
        <v>31</v>
      </c>
      <c r="M660" s="111" t="s">
        <v>2697</v>
      </c>
      <c r="N660" s="419"/>
    </row>
    <row r="661" spans="1:14">
      <c r="A661" s="111" t="s">
        <v>910</v>
      </c>
      <c r="B661" s="111" t="s">
        <v>377</v>
      </c>
      <c r="C661" s="111">
        <v>292</v>
      </c>
      <c r="D661" s="111">
        <v>292</v>
      </c>
      <c r="E661" s="111">
        <v>281.5</v>
      </c>
      <c r="F661" s="111">
        <v>283.5</v>
      </c>
      <c r="G661" s="111">
        <v>285</v>
      </c>
      <c r="H661" s="111">
        <v>288.39999999999998</v>
      </c>
      <c r="I661" s="111">
        <v>10983</v>
      </c>
      <c r="J661" s="111">
        <v>3134680.4</v>
      </c>
      <c r="K661" s="113">
        <v>43670</v>
      </c>
      <c r="L661" s="111">
        <v>635</v>
      </c>
      <c r="M661" s="111" t="s">
        <v>2843</v>
      </c>
      <c r="N661" s="419"/>
    </row>
    <row r="662" spans="1:14">
      <c r="A662" s="111" t="s">
        <v>911</v>
      </c>
      <c r="B662" s="111" t="s">
        <v>377</v>
      </c>
      <c r="C662" s="111">
        <v>1527.95</v>
      </c>
      <c r="D662" s="111">
        <v>1620</v>
      </c>
      <c r="E662" s="111">
        <v>1450.2</v>
      </c>
      <c r="F662" s="111">
        <v>1595</v>
      </c>
      <c r="G662" s="111">
        <v>1614.05</v>
      </c>
      <c r="H662" s="111">
        <v>1523.4</v>
      </c>
      <c r="I662" s="111">
        <v>7056558</v>
      </c>
      <c r="J662" s="111">
        <v>10811222015.5</v>
      </c>
      <c r="K662" s="113">
        <v>43670</v>
      </c>
      <c r="L662" s="111">
        <v>191529</v>
      </c>
      <c r="M662" s="111" t="s">
        <v>912</v>
      </c>
      <c r="N662" s="419"/>
    </row>
    <row r="663" spans="1:14">
      <c r="A663" s="111" t="s">
        <v>2339</v>
      </c>
      <c r="B663" s="111" t="s">
        <v>377</v>
      </c>
      <c r="C663" s="111">
        <v>34.25</v>
      </c>
      <c r="D663" s="111">
        <v>34.9</v>
      </c>
      <c r="E663" s="111">
        <v>32.65</v>
      </c>
      <c r="F663" s="111">
        <v>32.65</v>
      </c>
      <c r="G663" s="111">
        <v>32.65</v>
      </c>
      <c r="H663" s="111">
        <v>36.25</v>
      </c>
      <c r="I663" s="111">
        <v>36475</v>
      </c>
      <c r="J663" s="111">
        <v>1210167.95</v>
      </c>
      <c r="K663" s="113">
        <v>43670</v>
      </c>
      <c r="L663" s="111">
        <v>262</v>
      </c>
      <c r="M663" s="111" t="s">
        <v>2340</v>
      </c>
      <c r="N663" s="419"/>
    </row>
    <row r="664" spans="1:14">
      <c r="A664" s="111" t="s">
        <v>913</v>
      </c>
      <c r="B664" s="111" t="s">
        <v>377</v>
      </c>
      <c r="C664" s="111">
        <v>383.4</v>
      </c>
      <c r="D664" s="111">
        <v>385.05</v>
      </c>
      <c r="E664" s="111">
        <v>359.7</v>
      </c>
      <c r="F664" s="111">
        <v>369.25</v>
      </c>
      <c r="G664" s="111">
        <v>367</v>
      </c>
      <c r="H664" s="111">
        <v>382.65</v>
      </c>
      <c r="I664" s="111">
        <v>1921</v>
      </c>
      <c r="J664" s="111">
        <v>716686.2</v>
      </c>
      <c r="K664" s="113">
        <v>43670</v>
      </c>
      <c r="L664" s="111">
        <v>240</v>
      </c>
      <c r="M664" s="111" t="s">
        <v>2447</v>
      </c>
      <c r="N664" s="419"/>
    </row>
    <row r="665" spans="1:14" hidden="1">
      <c r="A665" s="111" t="s">
        <v>914</v>
      </c>
      <c r="B665" s="111" t="s">
        <v>377</v>
      </c>
      <c r="C665" s="111">
        <v>162.1</v>
      </c>
      <c r="D665" s="111">
        <v>166.45</v>
      </c>
      <c r="E665" s="111">
        <v>154.1</v>
      </c>
      <c r="F665" s="111">
        <v>155.85</v>
      </c>
      <c r="G665" s="111">
        <v>156</v>
      </c>
      <c r="H665" s="111">
        <v>161.6</v>
      </c>
      <c r="I665" s="111">
        <v>10644</v>
      </c>
      <c r="J665" s="111">
        <v>1669343.1</v>
      </c>
      <c r="K665" s="113">
        <v>43670</v>
      </c>
      <c r="L665" s="111">
        <v>421</v>
      </c>
      <c r="M665" s="111" t="s">
        <v>915</v>
      </c>
      <c r="N665" s="419"/>
    </row>
    <row r="666" spans="1:14">
      <c r="A666" s="111" t="s">
        <v>916</v>
      </c>
      <c r="B666" s="111" t="s">
        <v>377</v>
      </c>
      <c r="C666" s="111">
        <v>28.95</v>
      </c>
      <c r="D666" s="111">
        <v>30.8</v>
      </c>
      <c r="E666" s="111">
        <v>26.45</v>
      </c>
      <c r="F666" s="111">
        <v>29.85</v>
      </c>
      <c r="G666" s="111">
        <v>29.95</v>
      </c>
      <c r="H666" s="111">
        <v>26.75</v>
      </c>
      <c r="I666" s="111">
        <v>25314</v>
      </c>
      <c r="J666" s="111">
        <v>729203.8</v>
      </c>
      <c r="K666" s="113">
        <v>43670</v>
      </c>
      <c r="L666" s="111">
        <v>156</v>
      </c>
      <c r="M666" s="111" t="s">
        <v>917</v>
      </c>
      <c r="N666" s="419"/>
    </row>
    <row r="667" spans="1:14">
      <c r="A667" s="111" t="s">
        <v>2609</v>
      </c>
      <c r="B667" s="111" t="s">
        <v>377</v>
      </c>
      <c r="C667" s="111">
        <v>330</v>
      </c>
      <c r="D667" s="111">
        <v>342</v>
      </c>
      <c r="E667" s="111">
        <v>320</v>
      </c>
      <c r="F667" s="111">
        <v>323.85000000000002</v>
      </c>
      <c r="G667" s="111">
        <v>327.45</v>
      </c>
      <c r="H667" s="111">
        <v>331.1</v>
      </c>
      <c r="I667" s="111">
        <v>20523</v>
      </c>
      <c r="J667" s="111">
        <v>6645359.0499999998</v>
      </c>
      <c r="K667" s="113">
        <v>43670</v>
      </c>
      <c r="L667" s="111">
        <v>1387</v>
      </c>
      <c r="M667" s="111" t="s">
        <v>2610</v>
      </c>
      <c r="N667" s="419"/>
    </row>
    <row r="668" spans="1:14">
      <c r="A668" s="111" t="s">
        <v>918</v>
      </c>
      <c r="B668" s="111" t="s">
        <v>377</v>
      </c>
      <c r="C668" s="111">
        <v>90.55</v>
      </c>
      <c r="D668" s="111">
        <v>95</v>
      </c>
      <c r="E668" s="111">
        <v>89.15</v>
      </c>
      <c r="F668" s="111">
        <v>89.35</v>
      </c>
      <c r="G668" s="111">
        <v>90.95</v>
      </c>
      <c r="H668" s="111">
        <v>91.1</v>
      </c>
      <c r="I668" s="111">
        <v>2987</v>
      </c>
      <c r="J668" s="111">
        <v>270210.75</v>
      </c>
      <c r="K668" s="113">
        <v>43670</v>
      </c>
      <c r="L668" s="111">
        <v>73</v>
      </c>
      <c r="M668" s="111" t="s">
        <v>919</v>
      </c>
      <c r="N668" s="419"/>
    </row>
    <row r="669" spans="1:14">
      <c r="A669" s="111" t="s">
        <v>1841</v>
      </c>
      <c r="B669" s="111" t="s">
        <v>377</v>
      </c>
      <c r="C669" s="111">
        <v>23.1</v>
      </c>
      <c r="D669" s="111">
        <v>23.6</v>
      </c>
      <c r="E669" s="111">
        <v>22.2</v>
      </c>
      <c r="F669" s="111">
        <v>23.45</v>
      </c>
      <c r="G669" s="111">
        <v>23.6</v>
      </c>
      <c r="H669" s="111">
        <v>23.1</v>
      </c>
      <c r="I669" s="111">
        <v>2192</v>
      </c>
      <c r="J669" s="111">
        <v>50136.6</v>
      </c>
      <c r="K669" s="113">
        <v>43670</v>
      </c>
      <c r="L669" s="111">
        <v>88</v>
      </c>
      <c r="M669" s="111" t="s">
        <v>1842</v>
      </c>
      <c r="N669" s="419"/>
    </row>
    <row r="670" spans="1:14">
      <c r="A670" s="111" t="s">
        <v>2502</v>
      </c>
      <c r="B670" s="111" t="s">
        <v>377</v>
      </c>
      <c r="C670" s="111">
        <v>3.65</v>
      </c>
      <c r="D670" s="111">
        <v>3.8</v>
      </c>
      <c r="E670" s="111">
        <v>3.6</v>
      </c>
      <c r="F670" s="111">
        <v>3.75</v>
      </c>
      <c r="G670" s="111">
        <v>3.75</v>
      </c>
      <c r="H670" s="111">
        <v>3.75</v>
      </c>
      <c r="I670" s="111">
        <v>25184</v>
      </c>
      <c r="J670" s="111">
        <v>93019.4</v>
      </c>
      <c r="K670" s="113">
        <v>43670</v>
      </c>
      <c r="L670" s="111">
        <v>70</v>
      </c>
      <c r="M670" s="111" t="s">
        <v>2503</v>
      </c>
      <c r="N670" s="419"/>
    </row>
    <row r="671" spans="1:14">
      <c r="A671" s="111" t="s">
        <v>920</v>
      </c>
      <c r="B671" s="111" t="s">
        <v>377</v>
      </c>
      <c r="C671" s="111">
        <v>35.299999999999997</v>
      </c>
      <c r="D671" s="111">
        <v>36</v>
      </c>
      <c r="E671" s="111">
        <v>35.299999999999997</v>
      </c>
      <c r="F671" s="111">
        <v>35.700000000000003</v>
      </c>
      <c r="G671" s="111">
        <v>35.85</v>
      </c>
      <c r="H671" s="111">
        <v>35.9</v>
      </c>
      <c r="I671" s="111">
        <v>21393</v>
      </c>
      <c r="J671" s="111">
        <v>760810.9</v>
      </c>
      <c r="K671" s="113">
        <v>43670</v>
      </c>
      <c r="L671" s="111">
        <v>129</v>
      </c>
      <c r="M671" s="111" t="s">
        <v>921</v>
      </c>
      <c r="N671" s="419"/>
    </row>
    <row r="672" spans="1:14">
      <c r="A672" s="111" t="s">
        <v>2341</v>
      </c>
      <c r="B672" s="111" t="s">
        <v>377</v>
      </c>
      <c r="C672" s="111">
        <v>33.5</v>
      </c>
      <c r="D672" s="111">
        <v>33.6</v>
      </c>
      <c r="E672" s="111">
        <v>32.299999999999997</v>
      </c>
      <c r="F672" s="111">
        <v>32.75</v>
      </c>
      <c r="G672" s="111">
        <v>33.049999999999997</v>
      </c>
      <c r="H672" s="111">
        <v>32.950000000000003</v>
      </c>
      <c r="I672" s="111">
        <v>12301</v>
      </c>
      <c r="J672" s="111">
        <v>404392.65</v>
      </c>
      <c r="K672" s="113">
        <v>43670</v>
      </c>
      <c r="L672" s="111">
        <v>156</v>
      </c>
      <c r="M672" s="111" t="s">
        <v>2342</v>
      </c>
      <c r="N672" s="419"/>
    </row>
    <row r="673" spans="1:14">
      <c r="A673" s="111" t="s">
        <v>3395</v>
      </c>
      <c r="B673" s="111" t="s">
        <v>377</v>
      </c>
      <c r="C673" s="111">
        <v>4.05</v>
      </c>
      <c r="D673" s="111">
        <v>4.2</v>
      </c>
      <c r="E673" s="111">
        <v>3.85</v>
      </c>
      <c r="F673" s="111">
        <v>3.85</v>
      </c>
      <c r="G673" s="111">
        <v>4</v>
      </c>
      <c r="H673" s="111">
        <v>4.05</v>
      </c>
      <c r="I673" s="111">
        <v>10431</v>
      </c>
      <c r="J673" s="111">
        <v>40209.599999999999</v>
      </c>
      <c r="K673" s="113">
        <v>43670</v>
      </c>
      <c r="L673" s="111">
        <v>14</v>
      </c>
      <c r="M673" s="111" t="s">
        <v>3396</v>
      </c>
      <c r="N673" s="419"/>
    </row>
    <row r="674" spans="1:14">
      <c r="A674" s="111" t="s">
        <v>2844</v>
      </c>
      <c r="B674" s="111" t="s">
        <v>377</v>
      </c>
      <c r="C674" s="111">
        <v>90.05</v>
      </c>
      <c r="D674" s="111">
        <v>96.2</v>
      </c>
      <c r="E674" s="111">
        <v>89</v>
      </c>
      <c r="F674" s="111">
        <v>90.7</v>
      </c>
      <c r="G674" s="111">
        <v>89</v>
      </c>
      <c r="H674" s="111">
        <v>90.95</v>
      </c>
      <c r="I674" s="111">
        <v>1625</v>
      </c>
      <c r="J674" s="111">
        <v>147300.1</v>
      </c>
      <c r="K674" s="113">
        <v>43670</v>
      </c>
      <c r="L674" s="111">
        <v>193</v>
      </c>
      <c r="M674" s="111" t="s">
        <v>2845</v>
      </c>
      <c r="N674" s="419"/>
    </row>
    <row r="675" spans="1:14">
      <c r="A675" s="111" t="s">
        <v>92</v>
      </c>
      <c r="B675" s="111" t="s">
        <v>377</v>
      </c>
      <c r="C675" s="111">
        <v>1407.2</v>
      </c>
      <c r="D675" s="111">
        <v>1426.35</v>
      </c>
      <c r="E675" s="111">
        <v>1353.35</v>
      </c>
      <c r="F675" s="111">
        <v>1362</v>
      </c>
      <c r="G675" s="111">
        <v>1366</v>
      </c>
      <c r="H675" s="111">
        <v>1416.75</v>
      </c>
      <c r="I675" s="111">
        <v>4148585</v>
      </c>
      <c r="J675" s="111">
        <v>5724907389.5500002</v>
      </c>
      <c r="K675" s="113">
        <v>43670</v>
      </c>
      <c r="L675" s="111">
        <v>143160</v>
      </c>
      <c r="M675" s="111" t="s">
        <v>922</v>
      </c>
      <c r="N675" s="419"/>
    </row>
    <row r="676" spans="1:14">
      <c r="A676" s="111" t="s">
        <v>923</v>
      </c>
      <c r="B676" s="111" t="s">
        <v>377</v>
      </c>
      <c r="C676" s="111">
        <v>406.05</v>
      </c>
      <c r="D676" s="111">
        <v>408.95</v>
      </c>
      <c r="E676" s="111">
        <v>391</v>
      </c>
      <c r="F676" s="111">
        <v>404.6</v>
      </c>
      <c r="G676" s="111">
        <v>405</v>
      </c>
      <c r="H676" s="111">
        <v>408.45</v>
      </c>
      <c r="I676" s="111">
        <v>1355</v>
      </c>
      <c r="J676" s="111">
        <v>544418.15</v>
      </c>
      <c r="K676" s="113">
        <v>43670</v>
      </c>
      <c r="L676" s="111">
        <v>216</v>
      </c>
      <c r="M676" s="111" t="s">
        <v>924</v>
      </c>
      <c r="N676" s="419"/>
    </row>
    <row r="677" spans="1:14">
      <c r="A677" s="111" t="s">
        <v>925</v>
      </c>
      <c r="B677" s="111" t="s">
        <v>377</v>
      </c>
      <c r="C677" s="111">
        <v>41</v>
      </c>
      <c r="D677" s="111">
        <v>41.5</v>
      </c>
      <c r="E677" s="111">
        <v>40.299999999999997</v>
      </c>
      <c r="F677" s="111">
        <v>40.65</v>
      </c>
      <c r="G677" s="111">
        <v>40.549999999999997</v>
      </c>
      <c r="H677" s="111">
        <v>41</v>
      </c>
      <c r="I677" s="111">
        <v>1408045</v>
      </c>
      <c r="J677" s="111">
        <v>57609038.649999999</v>
      </c>
      <c r="K677" s="113">
        <v>43670</v>
      </c>
      <c r="L677" s="111">
        <v>4448</v>
      </c>
      <c r="M677" s="111" t="s">
        <v>2126</v>
      </c>
      <c r="N677" s="419"/>
    </row>
    <row r="678" spans="1:14" hidden="1">
      <c r="A678" s="111" t="s">
        <v>3679</v>
      </c>
      <c r="B678" s="111" t="s">
        <v>377</v>
      </c>
      <c r="C678" s="111">
        <v>66</v>
      </c>
      <c r="D678" s="111">
        <v>68</v>
      </c>
      <c r="E678" s="111">
        <v>63.25</v>
      </c>
      <c r="F678" s="111">
        <v>65.150000000000006</v>
      </c>
      <c r="G678" s="111">
        <v>65.5</v>
      </c>
      <c r="H678" s="111">
        <v>64.400000000000006</v>
      </c>
      <c r="I678" s="111">
        <v>116737</v>
      </c>
      <c r="J678" s="111">
        <v>7923632.2999999998</v>
      </c>
      <c r="K678" s="113">
        <v>43670</v>
      </c>
      <c r="L678" s="111">
        <v>177</v>
      </c>
      <c r="M678" s="111" t="s">
        <v>3680</v>
      </c>
      <c r="N678" s="419"/>
    </row>
    <row r="679" spans="1:14" hidden="1">
      <c r="A679" s="111" t="s">
        <v>1876</v>
      </c>
      <c r="B679" s="111" t="s">
        <v>377</v>
      </c>
      <c r="C679" s="111">
        <v>327.25</v>
      </c>
      <c r="D679" s="111">
        <v>329.02</v>
      </c>
      <c r="E679" s="111">
        <v>318.89999999999998</v>
      </c>
      <c r="F679" s="111">
        <v>327.18</v>
      </c>
      <c r="G679" s="111">
        <v>326.73</v>
      </c>
      <c r="H679" s="111">
        <v>326.99</v>
      </c>
      <c r="I679" s="111">
        <v>1421</v>
      </c>
      <c r="J679" s="111">
        <v>459998.17</v>
      </c>
      <c r="K679" s="113">
        <v>43670</v>
      </c>
      <c r="L679" s="111">
        <v>45</v>
      </c>
      <c r="M679" s="111" t="s">
        <v>1877</v>
      </c>
      <c r="N679" s="419"/>
    </row>
    <row r="680" spans="1:14" hidden="1">
      <c r="A680" s="111" t="s">
        <v>188</v>
      </c>
      <c r="B680" s="111" t="s">
        <v>377</v>
      </c>
      <c r="C680" s="111">
        <v>261.3</v>
      </c>
      <c r="D680" s="111">
        <v>266.7</v>
      </c>
      <c r="E680" s="111">
        <v>260.60000000000002</v>
      </c>
      <c r="F680" s="111">
        <v>264.14999999999998</v>
      </c>
      <c r="G680" s="111">
        <v>263</v>
      </c>
      <c r="H680" s="111">
        <v>261.8</v>
      </c>
      <c r="I680" s="111">
        <v>2286092</v>
      </c>
      <c r="J680" s="111">
        <v>604255277.54999995</v>
      </c>
      <c r="K680" s="113">
        <v>43670</v>
      </c>
      <c r="L680" s="111">
        <v>34567</v>
      </c>
      <c r="M680" s="111" t="s">
        <v>926</v>
      </c>
      <c r="N680" s="419"/>
    </row>
    <row r="681" spans="1:14">
      <c r="A681" s="111" t="s">
        <v>93</v>
      </c>
      <c r="B681" s="111" t="s">
        <v>377</v>
      </c>
      <c r="C681" s="111">
        <v>788</v>
      </c>
      <c r="D681" s="111">
        <v>793.75</v>
      </c>
      <c r="E681" s="111">
        <v>783.6</v>
      </c>
      <c r="F681" s="111">
        <v>786.3</v>
      </c>
      <c r="G681" s="111">
        <v>786.65</v>
      </c>
      <c r="H681" s="111">
        <v>790.05</v>
      </c>
      <c r="I681" s="111">
        <v>5745146</v>
      </c>
      <c r="J681" s="111">
        <v>4520166051.6000004</v>
      </c>
      <c r="K681" s="113">
        <v>43670</v>
      </c>
      <c r="L681" s="111">
        <v>236924</v>
      </c>
      <c r="M681" s="111" t="s">
        <v>927</v>
      </c>
      <c r="N681" s="419"/>
    </row>
    <row r="682" spans="1:14">
      <c r="A682" s="111" t="s">
        <v>928</v>
      </c>
      <c r="B682" s="111" t="s">
        <v>377</v>
      </c>
      <c r="C682" s="111">
        <v>595.6</v>
      </c>
      <c r="D682" s="111">
        <v>599.20000000000005</v>
      </c>
      <c r="E682" s="111">
        <v>584</v>
      </c>
      <c r="F682" s="111">
        <v>588.4</v>
      </c>
      <c r="G682" s="111">
        <v>587.25</v>
      </c>
      <c r="H682" s="111">
        <v>595.6</v>
      </c>
      <c r="I682" s="111">
        <v>5885</v>
      </c>
      <c r="J682" s="111">
        <v>3473253.9</v>
      </c>
      <c r="K682" s="113">
        <v>43670</v>
      </c>
      <c r="L682" s="111">
        <v>361</v>
      </c>
      <c r="M682" s="111" t="s">
        <v>929</v>
      </c>
      <c r="N682" s="419"/>
    </row>
    <row r="683" spans="1:14" hidden="1">
      <c r="A683" s="111" t="s">
        <v>931</v>
      </c>
      <c r="B683" s="111" t="s">
        <v>377</v>
      </c>
      <c r="C683" s="111">
        <v>324</v>
      </c>
      <c r="D683" s="111">
        <v>325</v>
      </c>
      <c r="E683" s="111">
        <v>317.5</v>
      </c>
      <c r="F683" s="111">
        <v>321.85000000000002</v>
      </c>
      <c r="G683" s="111">
        <v>320</v>
      </c>
      <c r="H683" s="111">
        <v>318.2</v>
      </c>
      <c r="I683" s="111">
        <v>154342</v>
      </c>
      <c r="J683" s="111">
        <v>49579243.700000003</v>
      </c>
      <c r="K683" s="113">
        <v>43670</v>
      </c>
      <c r="L683" s="111">
        <v>3375</v>
      </c>
      <c r="M683" s="111" t="s">
        <v>932</v>
      </c>
      <c r="N683" s="419"/>
    </row>
    <row r="684" spans="1:14">
      <c r="A684" s="111" t="s">
        <v>933</v>
      </c>
      <c r="B684" s="111" t="s">
        <v>377</v>
      </c>
      <c r="C684" s="111">
        <v>60</v>
      </c>
      <c r="D684" s="111">
        <v>61.9</v>
      </c>
      <c r="E684" s="111">
        <v>57.9</v>
      </c>
      <c r="F684" s="111">
        <v>58.45</v>
      </c>
      <c r="G684" s="111">
        <v>58.35</v>
      </c>
      <c r="H684" s="111">
        <v>60.45</v>
      </c>
      <c r="I684" s="111">
        <v>69596</v>
      </c>
      <c r="J684" s="111">
        <v>4160951.3</v>
      </c>
      <c r="K684" s="113">
        <v>43670</v>
      </c>
      <c r="L684" s="111">
        <v>1668</v>
      </c>
      <c r="M684" s="111" t="s">
        <v>934</v>
      </c>
      <c r="N684" s="419"/>
    </row>
    <row r="685" spans="1:14" hidden="1">
      <c r="A685" s="111" t="s">
        <v>935</v>
      </c>
      <c r="B685" s="111" t="s">
        <v>377</v>
      </c>
      <c r="C685" s="111">
        <v>670</v>
      </c>
      <c r="D685" s="111">
        <v>670</v>
      </c>
      <c r="E685" s="111">
        <v>650.9</v>
      </c>
      <c r="F685" s="111">
        <v>652.5</v>
      </c>
      <c r="G685" s="111">
        <v>656</v>
      </c>
      <c r="H685" s="111">
        <v>670.25</v>
      </c>
      <c r="I685" s="111">
        <v>8228</v>
      </c>
      <c r="J685" s="111">
        <v>5399756.7999999998</v>
      </c>
      <c r="K685" s="113">
        <v>43670</v>
      </c>
      <c r="L685" s="111">
        <v>407</v>
      </c>
      <c r="M685" s="111" t="s">
        <v>936</v>
      </c>
      <c r="N685" s="419"/>
    </row>
    <row r="686" spans="1:14" hidden="1">
      <c r="A686" s="111" t="s">
        <v>3006</v>
      </c>
      <c r="B686" s="111" t="s">
        <v>377</v>
      </c>
      <c r="C686" s="111">
        <v>43.05</v>
      </c>
      <c r="D686" s="111">
        <v>44.95</v>
      </c>
      <c r="E686" s="111">
        <v>41.05</v>
      </c>
      <c r="F686" s="111">
        <v>43.05</v>
      </c>
      <c r="G686" s="111">
        <v>43.5</v>
      </c>
      <c r="H686" s="111">
        <v>44.8</v>
      </c>
      <c r="I686" s="111">
        <v>7159</v>
      </c>
      <c r="J686" s="111">
        <v>307100.40000000002</v>
      </c>
      <c r="K686" s="113">
        <v>43670</v>
      </c>
      <c r="L686" s="111">
        <v>111</v>
      </c>
      <c r="M686" s="111" t="s">
        <v>2255</v>
      </c>
      <c r="N686" s="419"/>
    </row>
    <row r="687" spans="1:14" hidden="1">
      <c r="A687" s="111" t="s">
        <v>3795</v>
      </c>
      <c r="B687" s="111" t="s">
        <v>3045</v>
      </c>
      <c r="C687" s="111">
        <v>0.3</v>
      </c>
      <c r="D687" s="111">
        <v>0.3</v>
      </c>
      <c r="E687" s="111">
        <v>0.3</v>
      </c>
      <c r="F687" s="111">
        <v>0.3</v>
      </c>
      <c r="G687" s="111">
        <v>0.3</v>
      </c>
      <c r="H687" s="111">
        <v>0.35</v>
      </c>
      <c r="I687" s="111">
        <v>479</v>
      </c>
      <c r="J687" s="111">
        <v>143.69999999999999</v>
      </c>
      <c r="K687" s="113">
        <v>43670</v>
      </c>
      <c r="L687" s="111">
        <v>1</v>
      </c>
      <c r="M687" s="111" t="s">
        <v>3796</v>
      </c>
      <c r="N687" s="419"/>
    </row>
    <row r="688" spans="1:14" hidden="1">
      <c r="A688" s="111" t="s">
        <v>937</v>
      </c>
      <c r="B688" s="111" t="s">
        <v>377</v>
      </c>
      <c r="C688" s="111">
        <v>255.05</v>
      </c>
      <c r="D688" s="111">
        <v>257.60000000000002</v>
      </c>
      <c r="E688" s="111">
        <v>245</v>
      </c>
      <c r="F688" s="111">
        <v>248.8</v>
      </c>
      <c r="G688" s="111">
        <v>247.25</v>
      </c>
      <c r="H688" s="111">
        <v>255.25</v>
      </c>
      <c r="I688" s="111">
        <v>401988</v>
      </c>
      <c r="J688" s="111">
        <v>100399010.40000001</v>
      </c>
      <c r="K688" s="113">
        <v>43670</v>
      </c>
      <c r="L688" s="111">
        <v>8901</v>
      </c>
      <c r="M688" s="111" t="s">
        <v>938</v>
      </c>
      <c r="N688" s="419"/>
    </row>
    <row r="689" spans="1:14" hidden="1">
      <c r="A689" s="111" t="s">
        <v>2846</v>
      </c>
      <c r="B689" s="111" t="s">
        <v>377</v>
      </c>
      <c r="C689" s="111">
        <v>26.45</v>
      </c>
      <c r="D689" s="111">
        <v>27</v>
      </c>
      <c r="E689" s="111">
        <v>25.1</v>
      </c>
      <c r="F689" s="111">
        <v>26.2</v>
      </c>
      <c r="G689" s="111">
        <v>26.5</v>
      </c>
      <c r="H689" s="111">
        <v>27.1</v>
      </c>
      <c r="I689" s="111">
        <v>6485</v>
      </c>
      <c r="J689" s="111">
        <v>170107.35</v>
      </c>
      <c r="K689" s="113">
        <v>43670</v>
      </c>
      <c r="L689" s="111">
        <v>150</v>
      </c>
      <c r="M689" s="111" t="s">
        <v>2847</v>
      </c>
      <c r="N689" s="419"/>
    </row>
    <row r="690" spans="1:14">
      <c r="A690" s="111" t="s">
        <v>2848</v>
      </c>
      <c r="B690" s="111" t="s">
        <v>377</v>
      </c>
      <c r="C690" s="111">
        <v>11.55</v>
      </c>
      <c r="D690" s="111">
        <v>12.2</v>
      </c>
      <c r="E690" s="111">
        <v>11.5</v>
      </c>
      <c r="F690" s="111">
        <v>12.2</v>
      </c>
      <c r="G690" s="111">
        <v>12.2</v>
      </c>
      <c r="H690" s="111">
        <v>11.8</v>
      </c>
      <c r="I690" s="111">
        <v>1164</v>
      </c>
      <c r="J690" s="111">
        <v>13447.5</v>
      </c>
      <c r="K690" s="113">
        <v>43670</v>
      </c>
      <c r="L690" s="111">
        <v>6</v>
      </c>
      <c r="M690" s="111" t="s">
        <v>2849</v>
      </c>
      <c r="N690" s="419"/>
    </row>
    <row r="691" spans="1:14" hidden="1">
      <c r="A691" s="111" t="s">
        <v>94</v>
      </c>
      <c r="B691" s="111" t="s">
        <v>377</v>
      </c>
      <c r="C691" s="111">
        <v>11.6</v>
      </c>
      <c r="D691" s="111">
        <v>11.7</v>
      </c>
      <c r="E691" s="111">
        <v>11.35</v>
      </c>
      <c r="F691" s="111">
        <v>11.4</v>
      </c>
      <c r="G691" s="111">
        <v>11.45</v>
      </c>
      <c r="H691" s="111">
        <v>11.7</v>
      </c>
      <c r="I691" s="111">
        <v>469815</v>
      </c>
      <c r="J691" s="111">
        <v>5409317.7999999998</v>
      </c>
      <c r="K691" s="113">
        <v>43670</v>
      </c>
      <c r="L691" s="111">
        <v>1286</v>
      </c>
      <c r="M691" s="111" t="s">
        <v>2850</v>
      </c>
      <c r="N691" s="419"/>
    </row>
    <row r="692" spans="1:14">
      <c r="A692" s="111" t="s">
        <v>95</v>
      </c>
      <c r="B692" s="111" t="s">
        <v>377</v>
      </c>
      <c r="C692" s="111">
        <v>146.80000000000001</v>
      </c>
      <c r="D692" s="111">
        <v>148.75</v>
      </c>
      <c r="E692" s="111">
        <v>145</v>
      </c>
      <c r="F692" s="111">
        <v>147.94999999999999</v>
      </c>
      <c r="G692" s="111">
        <v>148</v>
      </c>
      <c r="H692" s="111">
        <v>147.35</v>
      </c>
      <c r="I692" s="111">
        <v>41373022</v>
      </c>
      <c r="J692" s="111">
        <v>6093001369.6000004</v>
      </c>
      <c r="K692" s="113">
        <v>43670</v>
      </c>
      <c r="L692" s="111">
        <v>140326</v>
      </c>
      <c r="M692" s="111" t="s">
        <v>2851</v>
      </c>
      <c r="N692" s="419"/>
    </row>
    <row r="693" spans="1:14" hidden="1">
      <c r="A693" s="111" t="s">
        <v>2852</v>
      </c>
      <c r="B693" s="111" t="s">
        <v>377</v>
      </c>
      <c r="C693" s="111">
        <v>204.6</v>
      </c>
      <c r="D693" s="111">
        <v>205.7</v>
      </c>
      <c r="E693" s="111">
        <v>200.1</v>
      </c>
      <c r="F693" s="111">
        <v>200.75</v>
      </c>
      <c r="G693" s="111">
        <v>200.75</v>
      </c>
      <c r="H693" s="111">
        <v>202.8</v>
      </c>
      <c r="I693" s="111">
        <v>162629</v>
      </c>
      <c r="J693" s="111">
        <v>32809329.949999999</v>
      </c>
      <c r="K693" s="113">
        <v>43670</v>
      </c>
      <c r="L693" s="111">
        <v>2510</v>
      </c>
      <c r="M693" s="111" t="s">
        <v>2853</v>
      </c>
      <c r="N693" s="419"/>
    </row>
    <row r="694" spans="1:14" hidden="1">
      <c r="A694" s="111" t="s">
        <v>2854</v>
      </c>
      <c r="B694" s="111" t="s">
        <v>377</v>
      </c>
      <c r="C694" s="111">
        <v>437</v>
      </c>
      <c r="D694" s="111">
        <v>437.25</v>
      </c>
      <c r="E694" s="111">
        <v>434.1</v>
      </c>
      <c r="F694" s="111">
        <v>434.8</v>
      </c>
      <c r="G694" s="111">
        <v>434.1</v>
      </c>
      <c r="H694" s="111">
        <v>436</v>
      </c>
      <c r="I694" s="111">
        <v>81146</v>
      </c>
      <c r="J694" s="111">
        <v>35320076.100000001</v>
      </c>
      <c r="K694" s="113">
        <v>43670</v>
      </c>
      <c r="L694" s="111">
        <v>5247</v>
      </c>
      <c r="M694" s="111" t="s">
        <v>2855</v>
      </c>
      <c r="N694" s="419"/>
    </row>
    <row r="695" spans="1:14" hidden="1">
      <c r="A695" s="111" t="s">
        <v>197</v>
      </c>
      <c r="B695" s="111" t="s">
        <v>377</v>
      </c>
      <c r="C695" s="111">
        <v>944.3</v>
      </c>
      <c r="D695" s="111">
        <v>970</v>
      </c>
      <c r="E695" s="111">
        <v>929.35</v>
      </c>
      <c r="F695" s="111">
        <v>945.75</v>
      </c>
      <c r="G695" s="111">
        <v>943.1</v>
      </c>
      <c r="H695" s="111">
        <v>936.8</v>
      </c>
      <c r="I695" s="111">
        <v>64095</v>
      </c>
      <c r="J695" s="111">
        <v>60288074.450000003</v>
      </c>
      <c r="K695" s="113">
        <v>43670</v>
      </c>
      <c r="L695" s="111">
        <v>6867</v>
      </c>
      <c r="M695" s="111" t="s">
        <v>2856</v>
      </c>
      <c r="N695" s="419"/>
    </row>
    <row r="696" spans="1:14" hidden="1">
      <c r="A696" s="111" t="s">
        <v>96</v>
      </c>
      <c r="B696" s="111" t="s">
        <v>377</v>
      </c>
      <c r="C696" s="111">
        <v>92.25</v>
      </c>
      <c r="D696" s="111">
        <v>92.6</v>
      </c>
      <c r="E696" s="111">
        <v>90</v>
      </c>
      <c r="F696" s="111">
        <v>90.9</v>
      </c>
      <c r="G696" s="111">
        <v>90.55</v>
      </c>
      <c r="H696" s="111">
        <v>92.3</v>
      </c>
      <c r="I696" s="111">
        <v>635011</v>
      </c>
      <c r="J696" s="111">
        <v>57700383.25</v>
      </c>
      <c r="K696" s="113">
        <v>43670</v>
      </c>
      <c r="L696" s="111">
        <v>4286</v>
      </c>
      <c r="M696" s="111" t="s">
        <v>939</v>
      </c>
      <c r="N696" s="419"/>
    </row>
    <row r="697" spans="1:14">
      <c r="A697" s="111" t="s">
        <v>2996</v>
      </c>
      <c r="B697" s="111" t="s">
        <v>377</v>
      </c>
      <c r="C697" s="111">
        <v>370.9</v>
      </c>
      <c r="D697" s="111">
        <v>372.5</v>
      </c>
      <c r="E697" s="111">
        <v>365</v>
      </c>
      <c r="F697" s="111">
        <v>367.1</v>
      </c>
      <c r="G697" s="111">
        <v>367.95</v>
      </c>
      <c r="H697" s="111">
        <v>368.2</v>
      </c>
      <c r="I697" s="111">
        <v>17159</v>
      </c>
      <c r="J697" s="111">
        <v>6324084.0499999998</v>
      </c>
      <c r="K697" s="113">
        <v>43670</v>
      </c>
      <c r="L697" s="111">
        <v>610</v>
      </c>
      <c r="M697" s="111" t="s">
        <v>2997</v>
      </c>
      <c r="N697" s="419"/>
    </row>
    <row r="698" spans="1:14">
      <c r="A698" s="111" t="s">
        <v>2460</v>
      </c>
      <c r="B698" s="111" t="s">
        <v>377</v>
      </c>
      <c r="C698" s="111">
        <v>225</v>
      </c>
      <c r="D698" s="111">
        <v>229.45</v>
      </c>
      <c r="E698" s="111">
        <v>219.85</v>
      </c>
      <c r="F698" s="111">
        <v>229</v>
      </c>
      <c r="G698" s="111">
        <v>229.4</v>
      </c>
      <c r="H698" s="111">
        <v>225.55</v>
      </c>
      <c r="I698" s="111">
        <v>332255</v>
      </c>
      <c r="J698" s="111">
        <v>74743261.900000006</v>
      </c>
      <c r="K698" s="113">
        <v>43670</v>
      </c>
      <c r="L698" s="111">
        <v>5482</v>
      </c>
      <c r="M698" s="111" t="s">
        <v>2461</v>
      </c>
      <c r="N698" s="419"/>
    </row>
    <row r="699" spans="1:14">
      <c r="A699" s="111" t="s">
        <v>3084</v>
      </c>
      <c r="B699" s="111" t="s">
        <v>377</v>
      </c>
      <c r="C699" s="111">
        <v>84.95</v>
      </c>
      <c r="D699" s="111">
        <v>87.45</v>
      </c>
      <c r="E699" s="111">
        <v>80.05</v>
      </c>
      <c r="F699" s="111">
        <v>87</v>
      </c>
      <c r="G699" s="111">
        <v>87</v>
      </c>
      <c r="H699" s="111">
        <v>83.3</v>
      </c>
      <c r="I699" s="111">
        <v>8366</v>
      </c>
      <c r="J699" s="111">
        <v>708487.15</v>
      </c>
      <c r="K699" s="113">
        <v>43670</v>
      </c>
      <c r="L699" s="111">
        <v>1312</v>
      </c>
      <c r="M699" s="111" t="s">
        <v>3085</v>
      </c>
      <c r="N699" s="419"/>
    </row>
    <row r="700" spans="1:14">
      <c r="A700" s="111" t="s">
        <v>2857</v>
      </c>
      <c r="B700" s="111" t="s">
        <v>377</v>
      </c>
      <c r="C700" s="111">
        <v>5</v>
      </c>
      <c r="D700" s="111">
        <v>5.2</v>
      </c>
      <c r="E700" s="111">
        <v>4.8499999999999996</v>
      </c>
      <c r="F700" s="111">
        <v>4.8499999999999996</v>
      </c>
      <c r="G700" s="111">
        <v>4.8499999999999996</v>
      </c>
      <c r="H700" s="111">
        <v>5.15</v>
      </c>
      <c r="I700" s="111">
        <v>14326</v>
      </c>
      <c r="J700" s="111">
        <v>71710.45</v>
      </c>
      <c r="K700" s="113">
        <v>43670</v>
      </c>
      <c r="L700" s="111">
        <v>46</v>
      </c>
      <c r="M700" s="111" t="s">
        <v>2858</v>
      </c>
      <c r="N700" s="419"/>
    </row>
    <row r="701" spans="1:14">
      <c r="A701" s="111" t="s">
        <v>97</v>
      </c>
      <c r="B701" s="111" t="s">
        <v>377</v>
      </c>
      <c r="C701" s="111">
        <v>270.3</v>
      </c>
      <c r="D701" s="111">
        <v>273.35000000000002</v>
      </c>
      <c r="E701" s="111">
        <v>267.89999999999998</v>
      </c>
      <c r="F701" s="111">
        <v>270.85000000000002</v>
      </c>
      <c r="G701" s="111">
        <v>271.25</v>
      </c>
      <c r="H701" s="111">
        <v>270.64999999999998</v>
      </c>
      <c r="I701" s="111">
        <v>12072603</v>
      </c>
      <c r="J701" s="111">
        <v>3260568843.6500001</v>
      </c>
      <c r="K701" s="113">
        <v>43670</v>
      </c>
      <c r="L701" s="111">
        <v>147314</v>
      </c>
      <c r="M701" s="111" t="s">
        <v>2859</v>
      </c>
      <c r="N701" s="419"/>
    </row>
    <row r="702" spans="1:14">
      <c r="A702" s="111" t="s">
        <v>1935</v>
      </c>
      <c r="B702" s="111" t="s">
        <v>377</v>
      </c>
      <c r="C702" s="111">
        <v>198</v>
      </c>
      <c r="D702" s="111">
        <v>199.65</v>
      </c>
      <c r="E702" s="111">
        <v>192.8</v>
      </c>
      <c r="F702" s="111">
        <v>194.1</v>
      </c>
      <c r="G702" s="111">
        <v>193.6</v>
      </c>
      <c r="H702" s="111">
        <v>197.95</v>
      </c>
      <c r="I702" s="111">
        <v>6495</v>
      </c>
      <c r="J702" s="111">
        <v>1262747.7</v>
      </c>
      <c r="K702" s="113">
        <v>43670</v>
      </c>
      <c r="L702" s="111">
        <v>353</v>
      </c>
      <c r="M702" s="111" t="s">
        <v>2860</v>
      </c>
      <c r="N702" s="419"/>
    </row>
    <row r="703" spans="1:14">
      <c r="A703" s="111" t="s">
        <v>940</v>
      </c>
      <c r="B703" s="111" t="s">
        <v>377</v>
      </c>
      <c r="C703" s="111">
        <v>90</v>
      </c>
      <c r="D703" s="111">
        <v>91.35</v>
      </c>
      <c r="E703" s="111">
        <v>86.1</v>
      </c>
      <c r="F703" s="111">
        <v>87.9</v>
      </c>
      <c r="G703" s="111">
        <v>88.2</v>
      </c>
      <c r="H703" s="111">
        <v>90.55</v>
      </c>
      <c r="I703" s="111">
        <v>31358</v>
      </c>
      <c r="J703" s="111">
        <v>2772189.45</v>
      </c>
      <c r="K703" s="113">
        <v>43670</v>
      </c>
      <c r="L703" s="111">
        <v>1487</v>
      </c>
      <c r="M703" s="111" t="s">
        <v>941</v>
      </c>
      <c r="N703" s="419"/>
    </row>
    <row r="704" spans="1:14">
      <c r="A704" s="111" t="s">
        <v>942</v>
      </c>
      <c r="B704" s="111" t="s">
        <v>377</v>
      </c>
      <c r="C704" s="111">
        <v>81.2</v>
      </c>
      <c r="D704" s="111">
        <v>82.35</v>
      </c>
      <c r="E704" s="111">
        <v>80.2</v>
      </c>
      <c r="F704" s="111">
        <v>80.5</v>
      </c>
      <c r="G704" s="111">
        <v>80.349999999999994</v>
      </c>
      <c r="H704" s="111">
        <v>81.2</v>
      </c>
      <c r="I704" s="111">
        <v>268395</v>
      </c>
      <c r="J704" s="111">
        <v>21711930.399999999</v>
      </c>
      <c r="K704" s="113">
        <v>43670</v>
      </c>
      <c r="L704" s="111">
        <v>3760</v>
      </c>
      <c r="M704" s="111" t="s">
        <v>943</v>
      </c>
      <c r="N704" s="419"/>
    </row>
    <row r="705" spans="1:14">
      <c r="A705" s="111" t="s">
        <v>2861</v>
      </c>
      <c r="B705" s="111" t="s">
        <v>377</v>
      </c>
      <c r="C705" s="111">
        <v>3.65</v>
      </c>
      <c r="D705" s="111">
        <v>3.8</v>
      </c>
      <c r="E705" s="111">
        <v>3.65</v>
      </c>
      <c r="F705" s="111">
        <v>3.75</v>
      </c>
      <c r="G705" s="111">
        <v>3.8</v>
      </c>
      <c r="H705" s="111">
        <v>3.7</v>
      </c>
      <c r="I705" s="111">
        <v>89174</v>
      </c>
      <c r="J705" s="111">
        <v>331933.65000000002</v>
      </c>
      <c r="K705" s="113">
        <v>43670</v>
      </c>
      <c r="L705" s="111">
        <v>115</v>
      </c>
      <c r="M705" s="111" t="s">
        <v>2862</v>
      </c>
      <c r="N705" s="419"/>
    </row>
    <row r="706" spans="1:14">
      <c r="A706" s="111" t="s">
        <v>944</v>
      </c>
      <c r="B706" s="111" t="s">
        <v>377</v>
      </c>
      <c r="C706" s="111">
        <v>75.25</v>
      </c>
      <c r="D706" s="111">
        <v>76.7</v>
      </c>
      <c r="E706" s="111">
        <v>73.7</v>
      </c>
      <c r="F706" s="111">
        <v>74</v>
      </c>
      <c r="G706" s="111">
        <v>73.7</v>
      </c>
      <c r="H706" s="111">
        <v>75.25</v>
      </c>
      <c r="I706" s="111">
        <v>1238</v>
      </c>
      <c r="J706" s="111">
        <v>92582</v>
      </c>
      <c r="K706" s="113">
        <v>43670</v>
      </c>
      <c r="L706" s="111">
        <v>19</v>
      </c>
      <c r="M706" s="111" t="s">
        <v>945</v>
      </c>
      <c r="N706" s="419"/>
    </row>
    <row r="707" spans="1:14">
      <c r="A707" s="111" t="s">
        <v>2343</v>
      </c>
      <c r="B707" s="111" t="s">
        <v>3045</v>
      </c>
      <c r="C707" s="111">
        <v>0.65</v>
      </c>
      <c r="D707" s="111">
        <v>0.65</v>
      </c>
      <c r="E707" s="111">
        <v>0.6</v>
      </c>
      <c r="F707" s="111">
        <v>0.6</v>
      </c>
      <c r="G707" s="111">
        <v>0.6</v>
      </c>
      <c r="H707" s="111">
        <v>0.6</v>
      </c>
      <c r="I707" s="111">
        <v>229830</v>
      </c>
      <c r="J707" s="111">
        <v>138587.29999999999</v>
      </c>
      <c r="K707" s="113">
        <v>43670</v>
      </c>
      <c r="L707" s="111">
        <v>78</v>
      </c>
      <c r="M707" s="111" t="s">
        <v>2344</v>
      </c>
      <c r="N707" s="419"/>
    </row>
    <row r="708" spans="1:14">
      <c r="A708" s="111" t="s">
        <v>3749</v>
      </c>
      <c r="B708" s="111" t="s">
        <v>377</v>
      </c>
      <c r="C708" s="111">
        <v>3187</v>
      </c>
      <c r="D708" s="111">
        <v>3187</v>
      </c>
      <c r="E708" s="111">
        <v>3082</v>
      </c>
      <c r="F708" s="111">
        <v>3160</v>
      </c>
      <c r="G708" s="111">
        <v>3160</v>
      </c>
      <c r="H708" s="111">
        <v>3151</v>
      </c>
      <c r="I708" s="111">
        <v>246</v>
      </c>
      <c r="J708" s="111">
        <v>773385</v>
      </c>
      <c r="K708" s="113">
        <v>43670</v>
      </c>
      <c r="L708" s="111">
        <v>78</v>
      </c>
      <c r="M708" s="111" t="s">
        <v>3750</v>
      </c>
      <c r="N708" s="419"/>
    </row>
    <row r="709" spans="1:14">
      <c r="A709" s="111" t="s">
        <v>2216</v>
      </c>
      <c r="B709" s="111" t="s">
        <v>377</v>
      </c>
      <c r="C709" s="111">
        <v>32.049999999999997</v>
      </c>
      <c r="D709" s="111">
        <v>33.9</v>
      </c>
      <c r="E709" s="111">
        <v>30.55</v>
      </c>
      <c r="F709" s="111">
        <v>31.15</v>
      </c>
      <c r="G709" s="111">
        <v>31</v>
      </c>
      <c r="H709" s="111">
        <v>32.299999999999997</v>
      </c>
      <c r="I709" s="111">
        <v>22153</v>
      </c>
      <c r="J709" s="111">
        <v>701394.1</v>
      </c>
      <c r="K709" s="113">
        <v>43670</v>
      </c>
      <c r="L709" s="111">
        <v>173</v>
      </c>
      <c r="M709" s="111" t="s">
        <v>2217</v>
      </c>
      <c r="N709" s="419"/>
    </row>
    <row r="710" spans="1:14">
      <c r="A710" s="111" t="s">
        <v>198</v>
      </c>
      <c r="B710" s="111" t="s">
        <v>377</v>
      </c>
      <c r="C710" s="111">
        <v>38</v>
      </c>
      <c r="D710" s="111">
        <v>38.75</v>
      </c>
      <c r="E710" s="111">
        <v>37.299999999999997</v>
      </c>
      <c r="F710" s="111">
        <v>38.549999999999997</v>
      </c>
      <c r="G710" s="111">
        <v>38.6</v>
      </c>
      <c r="H710" s="111">
        <v>37.75</v>
      </c>
      <c r="I710" s="111">
        <v>370421</v>
      </c>
      <c r="J710" s="111">
        <v>14113468.75</v>
      </c>
      <c r="K710" s="113">
        <v>43670</v>
      </c>
      <c r="L710" s="111">
        <v>1773</v>
      </c>
      <c r="M710" s="111" t="s">
        <v>946</v>
      </c>
      <c r="N710" s="419"/>
    </row>
    <row r="711" spans="1:14">
      <c r="A711" s="111" t="s">
        <v>947</v>
      </c>
      <c r="B711" s="111" t="s">
        <v>377</v>
      </c>
      <c r="C711" s="111">
        <v>94.4</v>
      </c>
      <c r="D711" s="111">
        <v>95.15</v>
      </c>
      <c r="E711" s="111">
        <v>92.7</v>
      </c>
      <c r="F711" s="111">
        <v>93.2</v>
      </c>
      <c r="G711" s="111">
        <v>93</v>
      </c>
      <c r="H711" s="111">
        <v>94.15</v>
      </c>
      <c r="I711" s="111">
        <v>10947</v>
      </c>
      <c r="J711" s="111">
        <v>1023665.9</v>
      </c>
      <c r="K711" s="113">
        <v>43670</v>
      </c>
      <c r="L711" s="111">
        <v>355</v>
      </c>
      <c r="M711" s="111" t="s">
        <v>948</v>
      </c>
      <c r="N711" s="419"/>
    </row>
    <row r="712" spans="1:14">
      <c r="A712" s="111" t="s">
        <v>949</v>
      </c>
      <c r="B712" s="111" t="s">
        <v>377</v>
      </c>
      <c r="C712" s="111">
        <v>24.4</v>
      </c>
      <c r="D712" s="111">
        <v>24.5</v>
      </c>
      <c r="E712" s="111">
        <v>22.65</v>
      </c>
      <c r="F712" s="111">
        <v>22.85</v>
      </c>
      <c r="G712" s="111">
        <v>23.25</v>
      </c>
      <c r="H712" s="111">
        <v>23.4</v>
      </c>
      <c r="I712" s="111">
        <v>6399</v>
      </c>
      <c r="J712" s="111">
        <v>151897.25</v>
      </c>
      <c r="K712" s="113">
        <v>43670</v>
      </c>
      <c r="L712" s="111">
        <v>86</v>
      </c>
      <c r="M712" s="111" t="s">
        <v>950</v>
      </c>
      <c r="N712" s="419"/>
    </row>
    <row r="713" spans="1:14">
      <c r="A713" s="111" t="s">
        <v>3086</v>
      </c>
      <c r="B713" s="111" t="s">
        <v>377</v>
      </c>
      <c r="C713" s="111">
        <v>23.4</v>
      </c>
      <c r="D713" s="111">
        <v>24.8</v>
      </c>
      <c r="E713" s="111">
        <v>23</v>
      </c>
      <c r="F713" s="111">
        <v>24.15</v>
      </c>
      <c r="G713" s="111">
        <v>24</v>
      </c>
      <c r="H713" s="111">
        <v>24</v>
      </c>
      <c r="I713" s="111">
        <v>60960</v>
      </c>
      <c r="J713" s="111">
        <v>1440504</v>
      </c>
      <c r="K713" s="113">
        <v>43670</v>
      </c>
      <c r="L713" s="111">
        <v>84</v>
      </c>
      <c r="M713" s="111" t="s">
        <v>3087</v>
      </c>
      <c r="N713" s="419"/>
    </row>
    <row r="714" spans="1:14">
      <c r="A714" s="111" t="s">
        <v>951</v>
      </c>
      <c r="B714" s="111" t="s">
        <v>377</v>
      </c>
      <c r="C714" s="111">
        <v>90.25</v>
      </c>
      <c r="D714" s="111">
        <v>90.9</v>
      </c>
      <c r="E714" s="111">
        <v>86.6</v>
      </c>
      <c r="F714" s="111">
        <v>87.25</v>
      </c>
      <c r="G714" s="111">
        <v>87.25</v>
      </c>
      <c r="H714" s="111">
        <v>89.95</v>
      </c>
      <c r="I714" s="111">
        <v>358358</v>
      </c>
      <c r="J714" s="111">
        <v>31620128.899999999</v>
      </c>
      <c r="K714" s="113">
        <v>43670</v>
      </c>
      <c r="L714" s="111">
        <v>3379</v>
      </c>
      <c r="M714" s="111" t="s">
        <v>952</v>
      </c>
      <c r="N714" s="419"/>
    </row>
    <row r="715" spans="1:14">
      <c r="A715" s="111" t="s">
        <v>953</v>
      </c>
      <c r="B715" s="111" t="s">
        <v>377</v>
      </c>
      <c r="C715" s="111">
        <v>44.55</v>
      </c>
      <c r="D715" s="111">
        <v>45.1</v>
      </c>
      <c r="E715" s="111">
        <v>43.3</v>
      </c>
      <c r="F715" s="111">
        <v>43.95</v>
      </c>
      <c r="G715" s="111">
        <v>43.8</v>
      </c>
      <c r="H715" s="111">
        <v>45.2</v>
      </c>
      <c r="I715" s="111">
        <v>222489</v>
      </c>
      <c r="J715" s="111">
        <v>9789672.5999999996</v>
      </c>
      <c r="K715" s="113">
        <v>43670</v>
      </c>
      <c r="L715" s="111">
        <v>1817</v>
      </c>
      <c r="M715" s="111" t="s">
        <v>2154</v>
      </c>
      <c r="N715" s="419"/>
    </row>
    <row r="716" spans="1:14">
      <c r="A716" s="111" t="s">
        <v>954</v>
      </c>
      <c r="B716" s="111" t="s">
        <v>377</v>
      </c>
      <c r="C716" s="111">
        <v>154.75</v>
      </c>
      <c r="D716" s="111">
        <v>154.75</v>
      </c>
      <c r="E716" s="111">
        <v>140.15</v>
      </c>
      <c r="F716" s="111">
        <v>141</v>
      </c>
      <c r="G716" s="111">
        <v>140.44999999999999</v>
      </c>
      <c r="H716" s="111">
        <v>149.65</v>
      </c>
      <c r="I716" s="111">
        <v>3805</v>
      </c>
      <c r="J716" s="111">
        <v>545497.19999999995</v>
      </c>
      <c r="K716" s="113">
        <v>43670</v>
      </c>
      <c r="L716" s="111">
        <v>342</v>
      </c>
      <c r="M716" s="111" t="s">
        <v>955</v>
      </c>
      <c r="N716" s="419"/>
    </row>
    <row r="717" spans="1:14">
      <c r="A717" s="111" t="s">
        <v>956</v>
      </c>
      <c r="B717" s="111" t="s">
        <v>377</v>
      </c>
      <c r="C717" s="111">
        <v>160.9</v>
      </c>
      <c r="D717" s="111">
        <v>163</v>
      </c>
      <c r="E717" s="111">
        <v>155.1</v>
      </c>
      <c r="F717" s="111">
        <v>158.05000000000001</v>
      </c>
      <c r="G717" s="111">
        <v>156.4</v>
      </c>
      <c r="H717" s="111">
        <v>161.25</v>
      </c>
      <c r="I717" s="111">
        <v>17920</v>
      </c>
      <c r="J717" s="111">
        <v>2850819.8</v>
      </c>
      <c r="K717" s="113">
        <v>43670</v>
      </c>
      <c r="L717" s="111">
        <v>755</v>
      </c>
      <c r="M717" s="111" t="s">
        <v>957</v>
      </c>
      <c r="N717" s="419"/>
    </row>
    <row r="718" spans="1:14">
      <c r="A718" s="111" t="s">
        <v>2345</v>
      </c>
      <c r="B718" s="111" t="s">
        <v>3045</v>
      </c>
      <c r="C718" s="111">
        <v>4.8</v>
      </c>
      <c r="D718" s="111">
        <v>5</v>
      </c>
      <c r="E718" s="111">
        <v>4.75</v>
      </c>
      <c r="F718" s="111">
        <v>4.75</v>
      </c>
      <c r="G718" s="111">
        <v>4.75</v>
      </c>
      <c r="H718" s="111">
        <v>5</v>
      </c>
      <c r="I718" s="111">
        <v>19338</v>
      </c>
      <c r="J718" s="111">
        <v>92335.05</v>
      </c>
      <c r="K718" s="113">
        <v>43670</v>
      </c>
      <c r="L718" s="111">
        <v>38</v>
      </c>
      <c r="M718" s="111" t="s">
        <v>2346</v>
      </c>
      <c r="N718" s="419"/>
    </row>
    <row r="719" spans="1:14" hidden="1">
      <c r="A719" s="111" t="s">
        <v>2347</v>
      </c>
      <c r="B719" s="111" t="s">
        <v>377</v>
      </c>
      <c r="C719" s="111">
        <v>47</v>
      </c>
      <c r="D719" s="111">
        <v>48.25</v>
      </c>
      <c r="E719" s="111">
        <v>46.6</v>
      </c>
      <c r="F719" s="111">
        <v>47.15</v>
      </c>
      <c r="G719" s="111">
        <v>47.25</v>
      </c>
      <c r="H719" s="111">
        <v>47.8</v>
      </c>
      <c r="I719" s="111">
        <v>39290</v>
      </c>
      <c r="J719" s="111">
        <v>1860625.25</v>
      </c>
      <c r="K719" s="113">
        <v>43670</v>
      </c>
      <c r="L719" s="111">
        <v>525</v>
      </c>
      <c r="M719" s="111" t="s">
        <v>2348</v>
      </c>
      <c r="N719" s="419"/>
    </row>
    <row r="720" spans="1:14" hidden="1">
      <c r="A720" s="111" t="s">
        <v>958</v>
      </c>
      <c r="B720" s="111" t="s">
        <v>377</v>
      </c>
      <c r="C720" s="111">
        <v>366.55</v>
      </c>
      <c r="D720" s="111">
        <v>371.55</v>
      </c>
      <c r="E720" s="111">
        <v>366.55</v>
      </c>
      <c r="F720" s="111">
        <v>368.1</v>
      </c>
      <c r="G720" s="111">
        <v>367</v>
      </c>
      <c r="H720" s="111">
        <v>368.3</v>
      </c>
      <c r="I720" s="111">
        <v>38774</v>
      </c>
      <c r="J720" s="111">
        <v>14326475.9</v>
      </c>
      <c r="K720" s="113">
        <v>43670</v>
      </c>
      <c r="L720" s="111">
        <v>1191</v>
      </c>
      <c r="M720" s="111" t="s">
        <v>959</v>
      </c>
      <c r="N720" s="419"/>
    </row>
    <row r="721" spans="1:14" hidden="1">
      <c r="A721" s="111" t="s">
        <v>2528</v>
      </c>
      <c r="B721" s="111" t="s">
        <v>377</v>
      </c>
      <c r="C721" s="111">
        <v>10.75</v>
      </c>
      <c r="D721" s="111">
        <v>11</v>
      </c>
      <c r="E721" s="111">
        <v>10.199999999999999</v>
      </c>
      <c r="F721" s="111">
        <v>10.25</v>
      </c>
      <c r="G721" s="111">
        <v>10.25</v>
      </c>
      <c r="H721" s="111">
        <v>10.7</v>
      </c>
      <c r="I721" s="111">
        <v>40293</v>
      </c>
      <c r="J721" s="111">
        <v>422705.1</v>
      </c>
      <c r="K721" s="113">
        <v>43670</v>
      </c>
      <c r="L721" s="111">
        <v>134</v>
      </c>
      <c r="M721" s="111" t="s">
        <v>2574</v>
      </c>
      <c r="N721" s="419"/>
    </row>
    <row r="722" spans="1:14" hidden="1">
      <c r="A722" s="111" t="s">
        <v>960</v>
      </c>
      <c r="B722" s="111" t="s">
        <v>377</v>
      </c>
      <c r="C722" s="111">
        <v>179</v>
      </c>
      <c r="D722" s="111">
        <v>179.95</v>
      </c>
      <c r="E722" s="111">
        <v>175.05</v>
      </c>
      <c r="F722" s="111">
        <v>176.3</v>
      </c>
      <c r="G722" s="111">
        <v>176.4</v>
      </c>
      <c r="H722" s="111">
        <v>179.5</v>
      </c>
      <c r="I722" s="111">
        <v>6986</v>
      </c>
      <c r="J722" s="111">
        <v>1241443.75</v>
      </c>
      <c r="K722" s="113">
        <v>43670</v>
      </c>
      <c r="L722" s="111">
        <v>287</v>
      </c>
      <c r="M722" s="111" t="s">
        <v>961</v>
      </c>
      <c r="N722" s="419"/>
    </row>
    <row r="723" spans="1:14" hidden="1">
      <c r="A723" s="111" t="s">
        <v>1849</v>
      </c>
      <c r="B723" s="111" t="s">
        <v>377</v>
      </c>
      <c r="C723" s="111">
        <v>1580</v>
      </c>
      <c r="D723" s="111">
        <v>1598.5</v>
      </c>
      <c r="E723" s="111">
        <v>1561.1</v>
      </c>
      <c r="F723" s="111">
        <v>1580.9</v>
      </c>
      <c r="G723" s="111">
        <v>1581</v>
      </c>
      <c r="H723" s="111">
        <v>1586.5</v>
      </c>
      <c r="I723" s="111">
        <v>1492</v>
      </c>
      <c r="J723" s="111">
        <v>2358069.7999999998</v>
      </c>
      <c r="K723" s="113">
        <v>43670</v>
      </c>
      <c r="L723" s="111">
        <v>274</v>
      </c>
      <c r="M723" s="111" t="s">
        <v>870</v>
      </c>
      <c r="N723" s="419"/>
    </row>
    <row r="724" spans="1:14" hidden="1">
      <c r="A724" s="111" t="s">
        <v>334</v>
      </c>
      <c r="B724" s="111" t="s">
        <v>3045</v>
      </c>
      <c r="C724" s="111">
        <v>44.35</v>
      </c>
      <c r="D724" s="111">
        <v>45.4</v>
      </c>
      <c r="E724" s="111">
        <v>42.15</v>
      </c>
      <c r="F724" s="111">
        <v>42.4</v>
      </c>
      <c r="G724" s="111">
        <v>42.9</v>
      </c>
      <c r="H724" s="111">
        <v>44.35</v>
      </c>
      <c r="I724" s="111">
        <v>153885</v>
      </c>
      <c r="J724" s="111">
        <v>6662060.25</v>
      </c>
      <c r="K724" s="113">
        <v>43670</v>
      </c>
      <c r="L724" s="111">
        <v>2077</v>
      </c>
      <c r="M724" s="111" t="s">
        <v>962</v>
      </c>
      <c r="N724" s="419"/>
    </row>
    <row r="725" spans="1:14" hidden="1">
      <c r="A725" s="111" t="s">
        <v>2015</v>
      </c>
      <c r="B725" s="111" t="s">
        <v>377</v>
      </c>
      <c r="C725" s="111">
        <v>20.85</v>
      </c>
      <c r="D725" s="111">
        <v>20.9</v>
      </c>
      <c r="E725" s="111">
        <v>18.600000000000001</v>
      </c>
      <c r="F725" s="111">
        <v>19.149999999999999</v>
      </c>
      <c r="G725" s="111">
        <v>19.2</v>
      </c>
      <c r="H725" s="111">
        <v>19.95</v>
      </c>
      <c r="I725" s="111">
        <v>42939</v>
      </c>
      <c r="J725" s="111">
        <v>817889.35</v>
      </c>
      <c r="K725" s="113">
        <v>43670</v>
      </c>
      <c r="L725" s="111">
        <v>225</v>
      </c>
      <c r="M725" s="111" t="s">
        <v>2016</v>
      </c>
      <c r="N725" s="419"/>
    </row>
    <row r="726" spans="1:14" hidden="1">
      <c r="A726" s="111" t="s">
        <v>3289</v>
      </c>
      <c r="B726" s="111" t="s">
        <v>3045</v>
      </c>
      <c r="C726" s="111">
        <v>0.4</v>
      </c>
      <c r="D726" s="111">
        <v>0.45</v>
      </c>
      <c r="E726" s="111">
        <v>0.35</v>
      </c>
      <c r="F726" s="111">
        <v>0.45</v>
      </c>
      <c r="G726" s="111">
        <v>0.45</v>
      </c>
      <c r="H726" s="111">
        <v>0.4</v>
      </c>
      <c r="I726" s="111">
        <v>12283</v>
      </c>
      <c r="J726" s="111">
        <v>4492.7</v>
      </c>
      <c r="K726" s="113">
        <v>43670</v>
      </c>
      <c r="L726" s="111">
        <v>13</v>
      </c>
      <c r="M726" s="111" t="s">
        <v>3290</v>
      </c>
      <c r="N726" s="419"/>
    </row>
    <row r="727" spans="1:14">
      <c r="A727" s="111" t="s">
        <v>2863</v>
      </c>
      <c r="B727" s="111" t="s">
        <v>3045</v>
      </c>
      <c r="C727" s="111">
        <v>17.149999999999999</v>
      </c>
      <c r="D727" s="111">
        <v>18.3</v>
      </c>
      <c r="E727" s="111">
        <v>16.7</v>
      </c>
      <c r="F727" s="111">
        <v>16.75</v>
      </c>
      <c r="G727" s="111">
        <v>16.7</v>
      </c>
      <c r="H727" s="111">
        <v>17.55</v>
      </c>
      <c r="I727" s="111">
        <v>6143</v>
      </c>
      <c r="J727" s="111">
        <v>102872.9</v>
      </c>
      <c r="K727" s="113">
        <v>43670</v>
      </c>
      <c r="L727" s="111">
        <v>49</v>
      </c>
      <c r="M727" s="111" t="s">
        <v>2864</v>
      </c>
      <c r="N727" s="419"/>
    </row>
    <row r="728" spans="1:14">
      <c r="A728" s="111" t="s">
        <v>963</v>
      </c>
      <c r="B728" s="111" t="s">
        <v>377</v>
      </c>
      <c r="C728" s="111">
        <v>237.45</v>
      </c>
      <c r="D728" s="111">
        <v>240</v>
      </c>
      <c r="E728" s="111">
        <v>237.45</v>
      </c>
      <c r="F728" s="111">
        <v>239.05</v>
      </c>
      <c r="G728" s="111">
        <v>238</v>
      </c>
      <c r="H728" s="111">
        <v>239.15</v>
      </c>
      <c r="I728" s="111">
        <v>13000</v>
      </c>
      <c r="J728" s="111">
        <v>3101972.5</v>
      </c>
      <c r="K728" s="113">
        <v>43670</v>
      </c>
      <c r="L728" s="111">
        <v>249</v>
      </c>
      <c r="M728" s="111" t="s">
        <v>2865</v>
      </c>
      <c r="N728" s="419"/>
    </row>
    <row r="729" spans="1:14">
      <c r="A729" s="111" t="s">
        <v>1848</v>
      </c>
      <c r="B729" s="111" t="s">
        <v>377</v>
      </c>
      <c r="C729" s="111">
        <v>75</v>
      </c>
      <c r="D729" s="111">
        <v>79.8</v>
      </c>
      <c r="E729" s="111">
        <v>73.7</v>
      </c>
      <c r="F729" s="111">
        <v>76.349999999999994</v>
      </c>
      <c r="G729" s="111">
        <v>78</v>
      </c>
      <c r="H729" s="111">
        <v>75.25</v>
      </c>
      <c r="I729" s="111">
        <v>307059</v>
      </c>
      <c r="J729" s="111">
        <v>23188522.949999999</v>
      </c>
      <c r="K729" s="113">
        <v>43670</v>
      </c>
      <c r="L729" s="111">
        <v>2985</v>
      </c>
      <c r="M729" s="111" t="s">
        <v>2866</v>
      </c>
      <c r="N729" s="419"/>
    </row>
    <row r="730" spans="1:14">
      <c r="A730" s="111" t="s">
        <v>98</v>
      </c>
      <c r="B730" s="111" t="s">
        <v>377</v>
      </c>
      <c r="C730" s="111">
        <v>146.6</v>
      </c>
      <c r="D730" s="111">
        <v>146.85</v>
      </c>
      <c r="E730" s="111">
        <v>134.6</v>
      </c>
      <c r="F730" s="111">
        <v>135.35</v>
      </c>
      <c r="G730" s="111">
        <v>135.6</v>
      </c>
      <c r="H730" s="111">
        <v>146.65</v>
      </c>
      <c r="I730" s="111">
        <v>16336488</v>
      </c>
      <c r="J730" s="111">
        <v>2256952814.9000001</v>
      </c>
      <c r="K730" s="113">
        <v>43670</v>
      </c>
      <c r="L730" s="111">
        <v>84341</v>
      </c>
      <c r="M730" s="111" t="s">
        <v>2867</v>
      </c>
      <c r="N730" s="419"/>
    </row>
    <row r="731" spans="1:14">
      <c r="A731" s="111" t="s">
        <v>2868</v>
      </c>
      <c r="B731" s="111" t="s">
        <v>377</v>
      </c>
      <c r="C731" s="111">
        <v>2.4500000000000002</v>
      </c>
      <c r="D731" s="111">
        <v>2.4500000000000002</v>
      </c>
      <c r="E731" s="111">
        <v>2.4</v>
      </c>
      <c r="F731" s="111">
        <v>2.4500000000000002</v>
      </c>
      <c r="G731" s="111">
        <v>2.4500000000000002</v>
      </c>
      <c r="H731" s="111">
        <v>2.35</v>
      </c>
      <c r="I731" s="111">
        <v>12260</v>
      </c>
      <c r="J731" s="111">
        <v>30035.200000000001</v>
      </c>
      <c r="K731" s="113">
        <v>43670</v>
      </c>
      <c r="L731" s="111">
        <v>21</v>
      </c>
      <c r="M731" s="111" t="s">
        <v>2869</v>
      </c>
      <c r="N731" s="419"/>
    </row>
    <row r="732" spans="1:14" hidden="1">
      <c r="A732" s="111" t="s">
        <v>2870</v>
      </c>
      <c r="B732" s="111" t="s">
        <v>377</v>
      </c>
      <c r="C732" s="111">
        <v>93</v>
      </c>
      <c r="D732" s="111">
        <v>93</v>
      </c>
      <c r="E732" s="111">
        <v>88.1</v>
      </c>
      <c r="F732" s="111">
        <v>88.55</v>
      </c>
      <c r="G732" s="111">
        <v>88.55</v>
      </c>
      <c r="H732" s="111">
        <v>90.75</v>
      </c>
      <c r="I732" s="111">
        <v>4495</v>
      </c>
      <c r="J732" s="111">
        <v>402712.4</v>
      </c>
      <c r="K732" s="113">
        <v>43670</v>
      </c>
      <c r="L732" s="111">
        <v>184</v>
      </c>
      <c r="M732" s="111" t="s">
        <v>2871</v>
      </c>
      <c r="N732" s="419"/>
    </row>
    <row r="733" spans="1:14" hidden="1">
      <c r="A733" s="111" t="s">
        <v>2872</v>
      </c>
      <c r="B733" s="111" t="s">
        <v>377</v>
      </c>
      <c r="C733" s="111">
        <v>67.5</v>
      </c>
      <c r="D733" s="111">
        <v>68</v>
      </c>
      <c r="E733" s="111">
        <v>66</v>
      </c>
      <c r="F733" s="111">
        <v>66.849999999999994</v>
      </c>
      <c r="G733" s="111">
        <v>67</v>
      </c>
      <c r="H733" s="111">
        <v>67.05</v>
      </c>
      <c r="I733" s="111">
        <v>49386</v>
      </c>
      <c r="J733" s="111">
        <v>3302221.5</v>
      </c>
      <c r="K733" s="113">
        <v>43670</v>
      </c>
      <c r="L733" s="111">
        <v>229</v>
      </c>
      <c r="M733" s="111" t="s">
        <v>3020</v>
      </c>
      <c r="N733" s="419"/>
    </row>
    <row r="734" spans="1:14" hidden="1">
      <c r="A734" s="111" t="s">
        <v>964</v>
      </c>
      <c r="B734" s="111" t="s">
        <v>377</v>
      </c>
      <c r="C734" s="111">
        <v>17.75</v>
      </c>
      <c r="D734" s="111">
        <v>18.2</v>
      </c>
      <c r="E734" s="111">
        <v>17.100000000000001</v>
      </c>
      <c r="F734" s="111">
        <v>17.45</v>
      </c>
      <c r="G734" s="111">
        <v>17.3</v>
      </c>
      <c r="H734" s="111">
        <v>17.899999999999999</v>
      </c>
      <c r="I734" s="111">
        <v>21924</v>
      </c>
      <c r="J734" s="111">
        <v>380170.45</v>
      </c>
      <c r="K734" s="113">
        <v>43670</v>
      </c>
      <c r="L734" s="111">
        <v>191</v>
      </c>
      <c r="M734" s="111" t="s">
        <v>965</v>
      </c>
      <c r="N734" s="419"/>
    </row>
    <row r="735" spans="1:14">
      <c r="A735" s="111" t="s">
        <v>99</v>
      </c>
      <c r="B735" s="111" t="s">
        <v>377</v>
      </c>
      <c r="C735" s="111">
        <v>23.6</v>
      </c>
      <c r="D735" s="111">
        <v>23.6</v>
      </c>
      <c r="E735" s="111">
        <v>22.75</v>
      </c>
      <c r="F735" s="111">
        <v>23.15</v>
      </c>
      <c r="G735" s="111">
        <v>23</v>
      </c>
      <c r="H735" s="111">
        <v>23.15</v>
      </c>
      <c r="I735" s="111">
        <v>1679317</v>
      </c>
      <c r="J735" s="111">
        <v>38824301.049999997</v>
      </c>
      <c r="K735" s="113">
        <v>43670</v>
      </c>
      <c r="L735" s="111">
        <v>7421</v>
      </c>
      <c r="M735" s="111" t="s">
        <v>966</v>
      </c>
      <c r="N735" s="419"/>
    </row>
    <row r="736" spans="1:14">
      <c r="A736" s="111" t="s">
        <v>3088</v>
      </c>
      <c r="B736" s="111" t="s">
        <v>3045</v>
      </c>
      <c r="C736" s="111">
        <v>8.3000000000000007</v>
      </c>
      <c r="D736" s="111">
        <v>8.6</v>
      </c>
      <c r="E736" s="111">
        <v>7.9</v>
      </c>
      <c r="F736" s="111">
        <v>8.1999999999999993</v>
      </c>
      <c r="G736" s="111">
        <v>8.1999999999999993</v>
      </c>
      <c r="H736" s="111">
        <v>8.3000000000000007</v>
      </c>
      <c r="I736" s="111">
        <v>4715</v>
      </c>
      <c r="J736" s="111">
        <v>37915.199999999997</v>
      </c>
      <c r="K736" s="113">
        <v>43670</v>
      </c>
      <c r="L736" s="111">
        <v>28</v>
      </c>
      <c r="M736" s="111" t="s">
        <v>3089</v>
      </c>
      <c r="N736" s="419"/>
    </row>
    <row r="737" spans="1:14">
      <c r="A737" s="111" t="s">
        <v>967</v>
      </c>
      <c r="B737" s="111" t="s">
        <v>377</v>
      </c>
      <c r="C737" s="111">
        <v>973.1</v>
      </c>
      <c r="D737" s="111">
        <v>986.95</v>
      </c>
      <c r="E737" s="111">
        <v>959.55</v>
      </c>
      <c r="F737" s="111">
        <v>971.95</v>
      </c>
      <c r="G737" s="111">
        <v>963.05</v>
      </c>
      <c r="H737" s="111">
        <v>968</v>
      </c>
      <c r="I737" s="111">
        <v>21857</v>
      </c>
      <c r="J737" s="111">
        <v>21388191.800000001</v>
      </c>
      <c r="K737" s="113">
        <v>43670</v>
      </c>
      <c r="L737" s="111">
        <v>2094</v>
      </c>
      <c r="M737" s="111" t="s">
        <v>968</v>
      </c>
      <c r="N737" s="419"/>
    </row>
    <row r="738" spans="1:14">
      <c r="A738" s="111" t="s">
        <v>2074</v>
      </c>
      <c r="B738" s="111" t="s">
        <v>377</v>
      </c>
      <c r="C738" s="111">
        <v>141</v>
      </c>
      <c r="D738" s="111">
        <v>141</v>
      </c>
      <c r="E738" s="111">
        <v>134.75</v>
      </c>
      <c r="F738" s="111">
        <v>135.80000000000001</v>
      </c>
      <c r="G738" s="111">
        <v>136.1</v>
      </c>
      <c r="H738" s="111">
        <v>137.85</v>
      </c>
      <c r="I738" s="111">
        <v>43838</v>
      </c>
      <c r="J738" s="111">
        <v>6009515.9500000002</v>
      </c>
      <c r="K738" s="113">
        <v>43670</v>
      </c>
      <c r="L738" s="111">
        <v>654</v>
      </c>
      <c r="M738" s="111" t="s">
        <v>2075</v>
      </c>
      <c r="N738" s="419"/>
    </row>
    <row r="739" spans="1:14" hidden="1">
      <c r="A739" s="111" t="s">
        <v>969</v>
      </c>
      <c r="B739" s="111" t="s">
        <v>377</v>
      </c>
      <c r="C739" s="111">
        <v>345</v>
      </c>
      <c r="D739" s="111">
        <v>348</v>
      </c>
      <c r="E739" s="111">
        <v>336</v>
      </c>
      <c r="F739" s="111">
        <v>340.2</v>
      </c>
      <c r="G739" s="111">
        <v>338.95</v>
      </c>
      <c r="H739" s="111">
        <v>347.9</v>
      </c>
      <c r="I739" s="111">
        <v>21098</v>
      </c>
      <c r="J739" s="111">
        <v>7190355.5</v>
      </c>
      <c r="K739" s="113">
        <v>43670</v>
      </c>
      <c r="L739" s="111">
        <v>1452</v>
      </c>
      <c r="M739" s="111" t="s">
        <v>2873</v>
      </c>
      <c r="N739" s="419"/>
    </row>
    <row r="740" spans="1:14" hidden="1">
      <c r="A740" s="111" t="s">
        <v>2874</v>
      </c>
      <c r="B740" s="111" t="s">
        <v>377</v>
      </c>
      <c r="C740" s="111">
        <v>116.8</v>
      </c>
      <c r="D740" s="111">
        <v>117.3</v>
      </c>
      <c r="E740" s="111">
        <v>113.05</v>
      </c>
      <c r="F740" s="111">
        <v>116.5</v>
      </c>
      <c r="G740" s="111">
        <v>115.8</v>
      </c>
      <c r="H740" s="111">
        <v>114</v>
      </c>
      <c r="I740" s="111">
        <v>1504130</v>
      </c>
      <c r="J740" s="111">
        <v>173842252.15000001</v>
      </c>
      <c r="K740" s="113">
        <v>43670</v>
      </c>
      <c r="L740" s="111">
        <v>15757</v>
      </c>
      <c r="M740" s="111" t="s">
        <v>2875</v>
      </c>
      <c r="N740" s="419"/>
    </row>
    <row r="741" spans="1:14">
      <c r="A741" s="111" t="s">
        <v>970</v>
      </c>
      <c r="B741" s="111" t="s">
        <v>377</v>
      </c>
      <c r="C741" s="111">
        <v>74.400000000000006</v>
      </c>
      <c r="D741" s="111">
        <v>74.400000000000006</v>
      </c>
      <c r="E741" s="111">
        <v>71.650000000000006</v>
      </c>
      <c r="F741" s="111">
        <v>73.45</v>
      </c>
      <c r="G741" s="111">
        <v>73.8</v>
      </c>
      <c r="H741" s="111">
        <v>73.5</v>
      </c>
      <c r="I741" s="111">
        <v>314801</v>
      </c>
      <c r="J741" s="111">
        <v>22888260.300000001</v>
      </c>
      <c r="K741" s="113">
        <v>43670</v>
      </c>
      <c r="L741" s="111">
        <v>2731</v>
      </c>
      <c r="M741" s="111" t="s">
        <v>971</v>
      </c>
      <c r="N741" s="419"/>
    </row>
    <row r="742" spans="1:14" hidden="1">
      <c r="A742" s="111" t="s">
        <v>3173</v>
      </c>
      <c r="B742" s="111" t="s">
        <v>377</v>
      </c>
      <c r="C742" s="111">
        <v>26.65</v>
      </c>
      <c r="D742" s="111">
        <v>27.45</v>
      </c>
      <c r="E742" s="111">
        <v>25.05</v>
      </c>
      <c r="F742" s="111">
        <v>25.35</v>
      </c>
      <c r="G742" s="111">
        <v>25.05</v>
      </c>
      <c r="H742" s="111">
        <v>26.6</v>
      </c>
      <c r="I742" s="111">
        <v>2792</v>
      </c>
      <c r="J742" s="111">
        <v>71234.45</v>
      </c>
      <c r="K742" s="113">
        <v>43670</v>
      </c>
      <c r="L742" s="111">
        <v>38</v>
      </c>
      <c r="M742" s="111" t="s">
        <v>3348</v>
      </c>
      <c r="N742" s="419"/>
    </row>
    <row r="743" spans="1:14" hidden="1">
      <c r="A743" s="111" t="s">
        <v>972</v>
      </c>
      <c r="B743" s="111" t="s">
        <v>377</v>
      </c>
      <c r="C743" s="111">
        <v>120.4</v>
      </c>
      <c r="D743" s="111">
        <v>123.15</v>
      </c>
      <c r="E743" s="111">
        <v>119.05</v>
      </c>
      <c r="F743" s="111">
        <v>119.4</v>
      </c>
      <c r="G743" s="111">
        <v>119.15</v>
      </c>
      <c r="H743" s="111">
        <v>121.2</v>
      </c>
      <c r="I743" s="111">
        <v>25719</v>
      </c>
      <c r="J743" s="111">
        <v>3094096.4</v>
      </c>
      <c r="K743" s="113">
        <v>43670</v>
      </c>
      <c r="L743" s="111">
        <v>617</v>
      </c>
      <c r="M743" s="111" t="s">
        <v>2998</v>
      </c>
      <c r="N743" s="419"/>
    </row>
    <row r="744" spans="1:14" hidden="1">
      <c r="A744" s="111" t="s">
        <v>973</v>
      </c>
      <c r="B744" s="111" t="s">
        <v>377</v>
      </c>
      <c r="C744" s="111">
        <v>72.400000000000006</v>
      </c>
      <c r="D744" s="111">
        <v>72.400000000000006</v>
      </c>
      <c r="E744" s="111">
        <v>67.8</v>
      </c>
      <c r="F744" s="111">
        <v>70.650000000000006</v>
      </c>
      <c r="G744" s="111">
        <v>70.25</v>
      </c>
      <c r="H744" s="111">
        <v>71.45</v>
      </c>
      <c r="I744" s="111">
        <v>320485</v>
      </c>
      <c r="J744" s="111">
        <v>22422371.100000001</v>
      </c>
      <c r="K744" s="113">
        <v>43670</v>
      </c>
      <c r="L744" s="111">
        <v>3701</v>
      </c>
      <c r="M744" s="111" t="s">
        <v>974</v>
      </c>
      <c r="N744" s="419"/>
    </row>
    <row r="745" spans="1:14" hidden="1">
      <c r="A745" s="111" t="s">
        <v>2876</v>
      </c>
      <c r="B745" s="111" t="s">
        <v>3045</v>
      </c>
      <c r="C745" s="111">
        <v>1.8</v>
      </c>
      <c r="D745" s="111">
        <v>1.8</v>
      </c>
      <c r="E745" s="111">
        <v>1.75</v>
      </c>
      <c r="F745" s="111">
        <v>1.75</v>
      </c>
      <c r="G745" s="111">
        <v>1.75</v>
      </c>
      <c r="H745" s="111">
        <v>1.8</v>
      </c>
      <c r="I745" s="111">
        <v>1615</v>
      </c>
      <c r="J745" s="111">
        <v>2836.25</v>
      </c>
      <c r="K745" s="113">
        <v>43670</v>
      </c>
      <c r="L745" s="111">
        <v>10</v>
      </c>
      <c r="M745" s="111" t="s">
        <v>2877</v>
      </c>
      <c r="N745" s="419"/>
    </row>
    <row r="746" spans="1:14" hidden="1">
      <c r="A746" s="111" t="s">
        <v>3198</v>
      </c>
      <c r="B746" s="111" t="s">
        <v>377</v>
      </c>
      <c r="C746" s="111">
        <v>83.65</v>
      </c>
      <c r="D746" s="111">
        <v>95.8</v>
      </c>
      <c r="E746" s="111">
        <v>83.3</v>
      </c>
      <c r="F746" s="111">
        <v>93.7</v>
      </c>
      <c r="G746" s="111">
        <v>93</v>
      </c>
      <c r="H746" s="111">
        <v>87.95</v>
      </c>
      <c r="I746" s="111">
        <v>417</v>
      </c>
      <c r="J746" s="111">
        <v>35839.5</v>
      </c>
      <c r="K746" s="113">
        <v>43670</v>
      </c>
      <c r="L746" s="111">
        <v>42</v>
      </c>
      <c r="M746" s="111" t="s">
        <v>3199</v>
      </c>
      <c r="N746" s="419"/>
    </row>
    <row r="747" spans="1:14" hidden="1">
      <c r="A747" s="111" t="s">
        <v>100</v>
      </c>
      <c r="B747" s="111" t="s">
        <v>377</v>
      </c>
      <c r="C747" s="111">
        <v>2.6</v>
      </c>
      <c r="D747" s="111">
        <v>2.7</v>
      </c>
      <c r="E747" s="111">
        <v>2.2999999999999998</v>
      </c>
      <c r="F747" s="111">
        <v>2.4500000000000002</v>
      </c>
      <c r="G747" s="111">
        <v>2.35</v>
      </c>
      <c r="H747" s="111">
        <v>2.5499999999999998</v>
      </c>
      <c r="I747" s="111">
        <v>6940298</v>
      </c>
      <c r="J747" s="111">
        <v>17709276.899999999</v>
      </c>
      <c r="K747" s="113">
        <v>43670</v>
      </c>
      <c r="L747" s="111">
        <v>2601</v>
      </c>
      <c r="M747" s="111" t="s">
        <v>975</v>
      </c>
      <c r="N747" s="419"/>
    </row>
    <row r="748" spans="1:14" hidden="1">
      <c r="A748" s="111" t="s">
        <v>2878</v>
      </c>
      <c r="B748" s="111" t="s">
        <v>377</v>
      </c>
      <c r="C748" s="111">
        <v>1.45</v>
      </c>
      <c r="D748" s="111">
        <v>1.45</v>
      </c>
      <c r="E748" s="111">
        <v>1.45</v>
      </c>
      <c r="F748" s="111">
        <v>1.45</v>
      </c>
      <c r="G748" s="111">
        <v>1.45</v>
      </c>
      <c r="H748" s="111">
        <v>1.4</v>
      </c>
      <c r="I748" s="111">
        <v>300890</v>
      </c>
      <c r="J748" s="111">
        <v>436290.5</v>
      </c>
      <c r="K748" s="113">
        <v>43670</v>
      </c>
      <c r="L748" s="111">
        <v>89</v>
      </c>
      <c r="M748" s="111" t="s">
        <v>2879</v>
      </c>
      <c r="N748" s="419"/>
    </row>
    <row r="749" spans="1:14">
      <c r="A749" s="111" t="s">
        <v>2880</v>
      </c>
      <c r="B749" s="111" t="s">
        <v>377</v>
      </c>
      <c r="C749" s="111">
        <v>18</v>
      </c>
      <c r="D749" s="111">
        <v>18.7</v>
      </c>
      <c r="E749" s="111">
        <v>17.25</v>
      </c>
      <c r="F749" s="111">
        <v>18.649999999999999</v>
      </c>
      <c r="G749" s="111">
        <v>18.649999999999999</v>
      </c>
      <c r="H749" s="111">
        <v>18</v>
      </c>
      <c r="I749" s="111">
        <v>314</v>
      </c>
      <c r="J749" s="111">
        <v>5582.5</v>
      </c>
      <c r="K749" s="113">
        <v>43670</v>
      </c>
      <c r="L749" s="111">
        <v>11</v>
      </c>
      <c r="M749" s="111" t="s">
        <v>2881</v>
      </c>
      <c r="N749" s="419"/>
    </row>
    <row r="750" spans="1:14" hidden="1">
      <c r="A750" s="111" t="s">
        <v>241</v>
      </c>
      <c r="B750" s="111" t="s">
        <v>377</v>
      </c>
      <c r="C750" s="111">
        <v>1.9</v>
      </c>
      <c r="D750" s="111">
        <v>1.95</v>
      </c>
      <c r="E750" s="111">
        <v>1.85</v>
      </c>
      <c r="F750" s="111">
        <v>1.9</v>
      </c>
      <c r="G750" s="111">
        <v>1.9</v>
      </c>
      <c r="H750" s="111">
        <v>1.9</v>
      </c>
      <c r="I750" s="111">
        <v>751566</v>
      </c>
      <c r="J750" s="111">
        <v>1435516.6</v>
      </c>
      <c r="K750" s="113">
        <v>43670</v>
      </c>
      <c r="L750" s="111">
        <v>309</v>
      </c>
      <c r="M750" s="111" t="s">
        <v>2882</v>
      </c>
      <c r="N750" s="419"/>
    </row>
    <row r="751" spans="1:14" hidden="1">
      <c r="A751" s="111" t="s">
        <v>976</v>
      </c>
      <c r="B751" s="111" t="s">
        <v>377</v>
      </c>
      <c r="C751" s="111">
        <v>29.95</v>
      </c>
      <c r="D751" s="111">
        <v>31.1</v>
      </c>
      <c r="E751" s="111">
        <v>29.85</v>
      </c>
      <c r="F751" s="111">
        <v>30</v>
      </c>
      <c r="G751" s="111">
        <v>30.4</v>
      </c>
      <c r="H751" s="111">
        <v>29.95</v>
      </c>
      <c r="I751" s="111">
        <v>234727</v>
      </c>
      <c r="J751" s="111">
        <v>7138557.7999999998</v>
      </c>
      <c r="K751" s="113">
        <v>43670</v>
      </c>
      <c r="L751" s="111">
        <v>1070</v>
      </c>
      <c r="M751" s="111" t="s">
        <v>2883</v>
      </c>
      <c r="N751" s="419"/>
    </row>
    <row r="752" spans="1:14">
      <c r="A752" s="111" t="s">
        <v>977</v>
      </c>
      <c r="B752" s="111" t="s">
        <v>377</v>
      </c>
      <c r="C752" s="111">
        <v>70.5</v>
      </c>
      <c r="D752" s="111">
        <v>70.95</v>
      </c>
      <c r="E752" s="111">
        <v>67.849999999999994</v>
      </c>
      <c r="F752" s="111">
        <v>70</v>
      </c>
      <c r="G752" s="111">
        <v>69</v>
      </c>
      <c r="H752" s="111">
        <v>70.349999999999994</v>
      </c>
      <c r="I752" s="111">
        <v>125513</v>
      </c>
      <c r="J752" s="111">
        <v>8735809.8499999996</v>
      </c>
      <c r="K752" s="113">
        <v>43670</v>
      </c>
      <c r="L752" s="111">
        <v>1513</v>
      </c>
      <c r="M752" s="111" t="s">
        <v>2884</v>
      </c>
      <c r="N752" s="419"/>
    </row>
    <row r="753" spans="1:14">
      <c r="A753" s="111" t="s">
        <v>101</v>
      </c>
      <c r="B753" s="111" t="s">
        <v>377</v>
      </c>
      <c r="C753" s="111">
        <v>70.7</v>
      </c>
      <c r="D753" s="111">
        <v>71.099999999999994</v>
      </c>
      <c r="E753" s="111">
        <v>68.55</v>
      </c>
      <c r="F753" s="111">
        <v>69.8</v>
      </c>
      <c r="G753" s="111">
        <v>69.75</v>
      </c>
      <c r="H753" s="111">
        <v>70.650000000000006</v>
      </c>
      <c r="I753" s="111">
        <v>311312</v>
      </c>
      <c r="J753" s="111">
        <v>21683579.5</v>
      </c>
      <c r="K753" s="113">
        <v>43670</v>
      </c>
      <c r="L753" s="111">
        <v>3030</v>
      </c>
      <c r="M753" s="111" t="s">
        <v>978</v>
      </c>
      <c r="N753" s="419"/>
    </row>
    <row r="754" spans="1:14">
      <c r="A754" s="111" t="s">
        <v>979</v>
      </c>
      <c r="B754" s="111" t="s">
        <v>377</v>
      </c>
      <c r="C754" s="111">
        <v>2763.7</v>
      </c>
      <c r="D754" s="111">
        <v>2772.45</v>
      </c>
      <c r="E754" s="111">
        <v>2700</v>
      </c>
      <c r="F754" s="111">
        <v>2723.95</v>
      </c>
      <c r="G754" s="111">
        <v>2700</v>
      </c>
      <c r="H754" s="111">
        <v>2760.7</v>
      </c>
      <c r="I754" s="111">
        <v>574</v>
      </c>
      <c r="J754" s="111">
        <v>1562869.65</v>
      </c>
      <c r="K754" s="113">
        <v>43670</v>
      </c>
      <c r="L754" s="111">
        <v>136</v>
      </c>
      <c r="M754" s="111" t="s">
        <v>980</v>
      </c>
      <c r="N754" s="419"/>
    </row>
    <row r="755" spans="1:14">
      <c r="A755" s="111" t="s">
        <v>102</v>
      </c>
      <c r="B755" s="111" t="s">
        <v>377</v>
      </c>
      <c r="C755" s="111">
        <v>263</v>
      </c>
      <c r="D755" s="111">
        <v>263.85000000000002</v>
      </c>
      <c r="E755" s="111">
        <v>246.75</v>
      </c>
      <c r="F755" s="111">
        <v>255.25</v>
      </c>
      <c r="G755" s="111">
        <v>254.4</v>
      </c>
      <c r="H755" s="111">
        <v>263.3</v>
      </c>
      <c r="I755" s="111">
        <v>10491930</v>
      </c>
      <c r="J755" s="111">
        <v>2653012063.25</v>
      </c>
      <c r="K755" s="113">
        <v>43670</v>
      </c>
      <c r="L755" s="111">
        <v>72679</v>
      </c>
      <c r="M755" s="111" t="s">
        <v>1936</v>
      </c>
      <c r="N755" s="419"/>
    </row>
    <row r="756" spans="1:14">
      <c r="A756" s="111" t="s">
        <v>2480</v>
      </c>
      <c r="B756" s="111" t="s">
        <v>377</v>
      </c>
      <c r="C756" s="111">
        <v>83</v>
      </c>
      <c r="D756" s="111">
        <v>84</v>
      </c>
      <c r="E756" s="111">
        <v>82.1</v>
      </c>
      <c r="F756" s="111">
        <v>82.85</v>
      </c>
      <c r="G756" s="111">
        <v>82.3</v>
      </c>
      <c r="H756" s="111">
        <v>83</v>
      </c>
      <c r="I756" s="111">
        <v>34003</v>
      </c>
      <c r="J756" s="111">
        <v>2834723.2</v>
      </c>
      <c r="K756" s="113">
        <v>43670</v>
      </c>
      <c r="L756" s="111">
        <v>331</v>
      </c>
      <c r="M756" s="111" t="s">
        <v>1512</v>
      </c>
      <c r="N756" s="419"/>
    </row>
    <row r="757" spans="1:14">
      <c r="A757" s="111" t="s">
        <v>981</v>
      </c>
      <c r="B757" s="111" t="s">
        <v>377</v>
      </c>
      <c r="C757" s="111">
        <v>443</v>
      </c>
      <c r="D757" s="111">
        <v>443.2</v>
      </c>
      <c r="E757" s="111">
        <v>435</v>
      </c>
      <c r="F757" s="111">
        <v>440.05</v>
      </c>
      <c r="G757" s="111">
        <v>439</v>
      </c>
      <c r="H757" s="111">
        <v>441.35</v>
      </c>
      <c r="I757" s="111">
        <v>156573</v>
      </c>
      <c r="J757" s="111">
        <v>68904584.75</v>
      </c>
      <c r="K757" s="113">
        <v>43670</v>
      </c>
      <c r="L757" s="111">
        <v>6329</v>
      </c>
      <c r="M757" s="111" t="s">
        <v>982</v>
      </c>
      <c r="N757" s="419"/>
    </row>
    <row r="758" spans="1:14">
      <c r="A758" s="111" t="s">
        <v>103</v>
      </c>
      <c r="B758" s="111" t="s">
        <v>377</v>
      </c>
      <c r="C758" s="111">
        <v>1237.7</v>
      </c>
      <c r="D758" s="111">
        <v>1248</v>
      </c>
      <c r="E758" s="111">
        <v>1115.8499999999999</v>
      </c>
      <c r="F758" s="111">
        <v>1157.5999999999999</v>
      </c>
      <c r="G758" s="111">
        <v>1152.95</v>
      </c>
      <c r="H758" s="111">
        <v>1228.3</v>
      </c>
      <c r="I758" s="111">
        <v>4271081</v>
      </c>
      <c r="J758" s="111">
        <v>5087915623.1000004</v>
      </c>
      <c r="K758" s="113">
        <v>43670</v>
      </c>
      <c r="L758" s="111">
        <v>148907</v>
      </c>
      <c r="M758" s="111" t="s">
        <v>983</v>
      </c>
      <c r="N758" s="419"/>
    </row>
    <row r="759" spans="1:14">
      <c r="A759" s="111" t="s">
        <v>984</v>
      </c>
      <c r="B759" s="111" t="s">
        <v>377</v>
      </c>
      <c r="C759" s="111">
        <v>79.5</v>
      </c>
      <c r="D759" s="111">
        <v>80</v>
      </c>
      <c r="E759" s="111">
        <v>76.599999999999994</v>
      </c>
      <c r="F759" s="111">
        <v>78.05</v>
      </c>
      <c r="G759" s="111">
        <v>78</v>
      </c>
      <c r="H759" s="111">
        <v>79.45</v>
      </c>
      <c r="I759" s="111">
        <v>3203</v>
      </c>
      <c r="J759" s="111">
        <v>251288.65</v>
      </c>
      <c r="K759" s="113">
        <v>43670</v>
      </c>
      <c r="L759" s="111">
        <v>165</v>
      </c>
      <c r="M759" s="111" t="s">
        <v>985</v>
      </c>
      <c r="N759" s="419"/>
    </row>
    <row r="760" spans="1:14">
      <c r="A760" s="111" t="s">
        <v>986</v>
      </c>
      <c r="B760" s="111" t="s">
        <v>377</v>
      </c>
      <c r="C760" s="111">
        <v>276.60000000000002</v>
      </c>
      <c r="D760" s="111">
        <v>276.60000000000002</v>
      </c>
      <c r="E760" s="111">
        <v>270</v>
      </c>
      <c r="F760" s="111">
        <v>270.85000000000002</v>
      </c>
      <c r="G760" s="111">
        <v>270.79000000000002</v>
      </c>
      <c r="H760" s="111">
        <v>274.83999999999997</v>
      </c>
      <c r="I760" s="111">
        <v>94967</v>
      </c>
      <c r="J760" s="111">
        <v>25765554.789999999</v>
      </c>
      <c r="K760" s="113">
        <v>43670</v>
      </c>
      <c r="L760" s="111">
        <v>1287</v>
      </c>
      <c r="M760" s="111" t="s">
        <v>987</v>
      </c>
      <c r="N760" s="419"/>
    </row>
    <row r="761" spans="1:14">
      <c r="A761" s="111" t="s">
        <v>104</v>
      </c>
      <c r="B761" s="111" t="s">
        <v>377</v>
      </c>
      <c r="C761" s="111">
        <v>731.9</v>
      </c>
      <c r="D761" s="111">
        <v>732</v>
      </c>
      <c r="E761" s="111">
        <v>698</v>
      </c>
      <c r="F761" s="111">
        <v>709.05</v>
      </c>
      <c r="G761" s="111">
        <v>708.65</v>
      </c>
      <c r="H761" s="111">
        <v>727.45</v>
      </c>
      <c r="I761" s="111">
        <v>3806036</v>
      </c>
      <c r="J761" s="111">
        <v>2693986599.75</v>
      </c>
      <c r="K761" s="113">
        <v>43670</v>
      </c>
      <c r="L761" s="111">
        <v>72792</v>
      </c>
      <c r="M761" s="111" t="s">
        <v>988</v>
      </c>
      <c r="N761" s="419"/>
    </row>
    <row r="762" spans="1:14">
      <c r="A762" s="111" t="s">
        <v>989</v>
      </c>
      <c r="B762" s="111" t="s">
        <v>377</v>
      </c>
      <c r="C762" s="111">
        <v>161</v>
      </c>
      <c r="D762" s="111">
        <v>163</v>
      </c>
      <c r="E762" s="111">
        <v>158.65</v>
      </c>
      <c r="F762" s="111">
        <v>161.05000000000001</v>
      </c>
      <c r="G762" s="111">
        <v>161</v>
      </c>
      <c r="H762" s="111">
        <v>160.94999999999999</v>
      </c>
      <c r="I762" s="111">
        <v>81894</v>
      </c>
      <c r="J762" s="111">
        <v>13158158.5</v>
      </c>
      <c r="K762" s="113">
        <v>43670</v>
      </c>
      <c r="L762" s="111">
        <v>2332</v>
      </c>
      <c r="M762" s="111" t="s">
        <v>990</v>
      </c>
      <c r="N762" s="419"/>
    </row>
    <row r="763" spans="1:14">
      <c r="A763" s="111" t="s">
        <v>991</v>
      </c>
      <c r="B763" s="111" t="s">
        <v>377</v>
      </c>
      <c r="C763" s="111">
        <v>74.55</v>
      </c>
      <c r="D763" s="111">
        <v>74.55</v>
      </c>
      <c r="E763" s="111">
        <v>71</v>
      </c>
      <c r="F763" s="111">
        <v>72.45</v>
      </c>
      <c r="G763" s="111">
        <v>72.45</v>
      </c>
      <c r="H763" s="111">
        <v>74.349999999999994</v>
      </c>
      <c r="I763" s="111">
        <v>6819</v>
      </c>
      <c r="J763" s="111">
        <v>495552.75</v>
      </c>
      <c r="K763" s="113">
        <v>43670</v>
      </c>
      <c r="L763" s="111">
        <v>86</v>
      </c>
      <c r="M763" s="111" t="s">
        <v>992</v>
      </c>
      <c r="N763" s="419"/>
    </row>
    <row r="764" spans="1:14" hidden="1">
      <c r="A764" s="111" t="s">
        <v>993</v>
      </c>
      <c r="B764" s="111" t="s">
        <v>377</v>
      </c>
      <c r="C764" s="111">
        <v>511.5</v>
      </c>
      <c r="D764" s="111">
        <v>511.5</v>
      </c>
      <c r="E764" s="111">
        <v>460.5</v>
      </c>
      <c r="F764" s="111">
        <v>468.3</v>
      </c>
      <c r="G764" s="111">
        <v>467.05</v>
      </c>
      <c r="H764" s="111">
        <v>510.6</v>
      </c>
      <c r="I764" s="111">
        <v>3880658</v>
      </c>
      <c r="J764" s="111">
        <v>1830332730.4000001</v>
      </c>
      <c r="K764" s="113">
        <v>43670</v>
      </c>
      <c r="L764" s="111">
        <v>73084</v>
      </c>
      <c r="M764" s="111" t="s">
        <v>1868</v>
      </c>
      <c r="N764" s="419"/>
    </row>
    <row r="765" spans="1:14">
      <c r="A765" s="111" t="s">
        <v>994</v>
      </c>
      <c r="B765" s="111" t="s">
        <v>377</v>
      </c>
      <c r="C765" s="111">
        <v>171.35</v>
      </c>
      <c r="D765" s="111">
        <v>173.55</v>
      </c>
      <c r="E765" s="111">
        <v>168</v>
      </c>
      <c r="F765" s="111">
        <v>168.95</v>
      </c>
      <c r="G765" s="111">
        <v>169.05</v>
      </c>
      <c r="H765" s="111">
        <v>171.8</v>
      </c>
      <c r="I765" s="111">
        <v>6333</v>
      </c>
      <c r="J765" s="111">
        <v>1073841.3500000001</v>
      </c>
      <c r="K765" s="113">
        <v>43670</v>
      </c>
      <c r="L765" s="111">
        <v>417</v>
      </c>
      <c r="M765" s="111" t="s">
        <v>995</v>
      </c>
      <c r="N765" s="419"/>
    </row>
    <row r="766" spans="1:14">
      <c r="A766" s="111" t="s">
        <v>996</v>
      </c>
      <c r="B766" s="111" t="s">
        <v>377</v>
      </c>
      <c r="C766" s="111">
        <v>497</v>
      </c>
      <c r="D766" s="111">
        <v>504.2</v>
      </c>
      <c r="E766" s="111">
        <v>477.1</v>
      </c>
      <c r="F766" s="111">
        <v>483</v>
      </c>
      <c r="G766" s="111">
        <v>477.4</v>
      </c>
      <c r="H766" s="111">
        <v>497.7</v>
      </c>
      <c r="I766" s="111">
        <v>95762</v>
      </c>
      <c r="J766" s="111">
        <v>46776601.649999999</v>
      </c>
      <c r="K766" s="113">
        <v>43670</v>
      </c>
      <c r="L766" s="111">
        <v>5176</v>
      </c>
      <c r="M766" s="111" t="s">
        <v>2885</v>
      </c>
      <c r="N766" s="419"/>
    </row>
    <row r="767" spans="1:14">
      <c r="A767" s="111" t="s">
        <v>3297</v>
      </c>
      <c r="B767" s="111" t="s">
        <v>3045</v>
      </c>
      <c r="C767" s="111">
        <v>205.95</v>
      </c>
      <c r="D767" s="111">
        <v>206</v>
      </c>
      <c r="E767" s="111">
        <v>204</v>
      </c>
      <c r="F767" s="111">
        <v>205</v>
      </c>
      <c r="G767" s="111">
        <v>205</v>
      </c>
      <c r="H767" s="111">
        <v>204.6</v>
      </c>
      <c r="I767" s="111">
        <v>1015</v>
      </c>
      <c r="J767" s="111">
        <v>208288.6</v>
      </c>
      <c r="K767" s="113">
        <v>43670</v>
      </c>
      <c r="L767" s="111">
        <v>10</v>
      </c>
      <c r="M767" s="111" t="s">
        <v>3298</v>
      </c>
      <c r="N767" s="419"/>
    </row>
    <row r="768" spans="1:14">
      <c r="A768" s="111" t="s">
        <v>997</v>
      </c>
      <c r="B768" s="111" t="s">
        <v>377</v>
      </c>
      <c r="C768" s="111">
        <v>38.200000000000003</v>
      </c>
      <c r="D768" s="111">
        <v>40.4</v>
      </c>
      <c r="E768" s="111">
        <v>37.450000000000003</v>
      </c>
      <c r="F768" s="111">
        <v>40.049999999999997</v>
      </c>
      <c r="G768" s="111">
        <v>40</v>
      </c>
      <c r="H768" s="111">
        <v>38.25</v>
      </c>
      <c r="I768" s="111">
        <v>42690</v>
      </c>
      <c r="J768" s="111">
        <v>1684534.15</v>
      </c>
      <c r="K768" s="113">
        <v>43670</v>
      </c>
      <c r="L768" s="111">
        <v>460</v>
      </c>
      <c r="M768" s="111" t="s">
        <v>998</v>
      </c>
      <c r="N768" s="419"/>
    </row>
    <row r="769" spans="1:14" hidden="1">
      <c r="A769" s="111" t="s">
        <v>2349</v>
      </c>
      <c r="B769" s="111" t="s">
        <v>377</v>
      </c>
      <c r="C769" s="111">
        <v>128</v>
      </c>
      <c r="D769" s="111">
        <v>136.5</v>
      </c>
      <c r="E769" s="111">
        <v>125.2</v>
      </c>
      <c r="F769" s="111">
        <v>127.55</v>
      </c>
      <c r="G769" s="111">
        <v>127</v>
      </c>
      <c r="H769" s="111">
        <v>129.05000000000001</v>
      </c>
      <c r="I769" s="111">
        <v>17388</v>
      </c>
      <c r="J769" s="111">
        <v>2247729.4</v>
      </c>
      <c r="K769" s="113">
        <v>43670</v>
      </c>
      <c r="L769" s="111">
        <v>299</v>
      </c>
      <c r="M769" s="111" t="s">
        <v>2350</v>
      </c>
      <c r="N769" s="419"/>
    </row>
    <row r="770" spans="1:14">
      <c r="A770" s="111" t="s">
        <v>3869</v>
      </c>
      <c r="B770" s="111" t="s">
        <v>377</v>
      </c>
      <c r="C770" s="111">
        <v>4.0999999999999996</v>
      </c>
      <c r="D770" s="111">
        <v>4.0999999999999996</v>
      </c>
      <c r="E770" s="111">
        <v>3.8</v>
      </c>
      <c r="F770" s="111">
        <v>3.8</v>
      </c>
      <c r="G770" s="111">
        <v>3.8</v>
      </c>
      <c r="H770" s="111">
        <v>3.95</v>
      </c>
      <c r="I770" s="111">
        <v>325</v>
      </c>
      <c r="J770" s="111">
        <v>1251</v>
      </c>
      <c r="K770" s="113">
        <v>43670</v>
      </c>
      <c r="L770" s="111">
        <v>7</v>
      </c>
      <c r="M770" s="111" t="s">
        <v>3870</v>
      </c>
      <c r="N770" s="419"/>
    </row>
    <row r="771" spans="1:14">
      <c r="A771" s="111" t="s">
        <v>999</v>
      </c>
      <c r="B771" s="111" t="s">
        <v>377</v>
      </c>
      <c r="C771" s="111">
        <v>50.35</v>
      </c>
      <c r="D771" s="111">
        <v>50.35</v>
      </c>
      <c r="E771" s="111">
        <v>49.1</v>
      </c>
      <c r="F771" s="111">
        <v>49.35</v>
      </c>
      <c r="G771" s="111">
        <v>49.5</v>
      </c>
      <c r="H771" s="111">
        <v>50.2</v>
      </c>
      <c r="I771" s="111">
        <v>21918</v>
      </c>
      <c r="J771" s="111">
        <v>1081600.45</v>
      </c>
      <c r="K771" s="113">
        <v>43670</v>
      </c>
      <c r="L771" s="111">
        <v>171</v>
      </c>
      <c r="M771" s="111" t="s">
        <v>1000</v>
      </c>
      <c r="N771" s="419"/>
    </row>
    <row r="772" spans="1:14">
      <c r="A772" s="111" t="s">
        <v>199</v>
      </c>
      <c r="B772" s="111" t="s">
        <v>377</v>
      </c>
      <c r="C772" s="111">
        <v>410.95</v>
      </c>
      <c r="D772" s="111">
        <v>412.3</v>
      </c>
      <c r="E772" s="111">
        <v>399.75</v>
      </c>
      <c r="F772" s="111">
        <v>405.7</v>
      </c>
      <c r="G772" s="111">
        <v>405</v>
      </c>
      <c r="H772" s="111">
        <v>410.75</v>
      </c>
      <c r="I772" s="111">
        <v>419492</v>
      </c>
      <c r="J772" s="111">
        <v>170601858.19999999</v>
      </c>
      <c r="K772" s="113">
        <v>43670</v>
      </c>
      <c r="L772" s="111">
        <v>10748</v>
      </c>
      <c r="M772" s="111" t="s">
        <v>1001</v>
      </c>
      <c r="N772" s="419"/>
    </row>
    <row r="773" spans="1:14">
      <c r="A773" s="111" t="s">
        <v>2473</v>
      </c>
      <c r="B773" s="111" t="s">
        <v>377</v>
      </c>
      <c r="C773" s="111">
        <v>183</v>
      </c>
      <c r="D773" s="111">
        <v>192</v>
      </c>
      <c r="E773" s="111">
        <v>183</v>
      </c>
      <c r="F773" s="111">
        <v>190.2</v>
      </c>
      <c r="G773" s="111">
        <v>190.5</v>
      </c>
      <c r="H773" s="111">
        <v>190.75</v>
      </c>
      <c r="I773" s="111">
        <v>26580</v>
      </c>
      <c r="J773" s="111">
        <v>5024454.9000000004</v>
      </c>
      <c r="K773" s="113">
        <v>43670</v>
      </c>
      <c r="L773" s="111">
        <v>721</v>
      </c>
      <c r="M773" s="111" t="s">
        <v>2475</v>
      </c>
      <c r="N773" s="419"/>
    </row>
    <row r="774" spans="1:14">
      <c r="A774" s="111" t="s">
        <v>2455</v>
      </c>
      <c r="B774" s="111" t="s">
        <v>377</v>
      </c>
      <c r="C774" s="111">
        <v>14.05</v>
      </c>
      <c r="D774" s="111">
        <v>14.05</v>
      </c>
      <c r="E774" s="111">
        <v>12.55</v>
      </c>
      <c r="F774" s="111">
        <v>13.15</v>
      </c>
      <c r="G774" s="111">
        <v>13.15</v>
      </c>
      <c r="H774" s="111">
        <v>13.15</v>
      </c>
      <c r="I774" s="111">
        <v>3415</v>
      </c>
      <c r="J774" s="111">
        <v>44866.9</v>
      </c>
      <c r="K774" s="113">
        <v>43670</v>
      </c>
      <c r="L774" s="111">
        <v>20</v>
      </c>
      <c r="M774" s="111" t="s">
        <v>2456</v>
      </c>
      <c r="N774" s="419"/>
    </row>
    <row r="775" spans="1:14">
      <c r="A775" s="111" t="s">
        <v>200</v>
      </c>
      <c r="B775" s="111" t="s">
        <v>377</v>
      </c>
      <c r="C775" s="111">
        <v>65</v>
      </c>
      <c r="D775" s="111">
        <v>67.95</v>
      </c>
      <c r="E775" s="111">
        <v>63</v>
      </c>
      <c r="F775" s="111">
        <v>64.150000000000006</v>
      </c>
      <c r="G775" s="111">
        <v>64.5</v>
      </c>
      <c r="H775" s="111">
        <v>64.900000000000006</v>
      </c>
      <c r="I775" s="111">
        <v>1497163</v>
      </c>
      <c r="J775" s="111">
        <v>95850393.400000006</v>
      </c>
      <c r="K775" s="113">
        <v>43670</v>
      </c>
      <c r="L775" s="111">
        <v>9909</v>
      </c>
      <c r="M775" s="111" t="s">
        <v>1884</v>
      </c>
      <c r="N775" s="419"/>
    </row>
    <row r="776" spans="1:14">
      <c r="A776" s="111" t="s">
        <v>3813</v>
      </c>
      <c r="B776" s="111" t="s">
        <v>3045</v>
      </c>
      <c r="C776" s="111">
        <v>0.45</v>
      </c>
      <c r="D776" s="111">
        <v>0.45</v>
      </c>
      <c r="E776" s="111">
        <v>0.45</v>
      </c>
      <c r="F776" s="111">
        <v>0.45</v>
      </c>
      <c r="G776" s="111">
        <v>0.45</v>
      </c>
      <c r="H776" s="111">
        <v>0.45</v>
      </c>
      <c r="I776" s="111">
        <v>590</v>
      </c>
      <c r="J776" s="111">
        <v>265.5</v>
      </c>
      <c r="K776" s="113">
        <v>43670</v>
      </c>
      <c r="L776" s="111">
        <v>4</v>
      </c>
      <c r="M776" s="111" t="s">
        <v>3814</v>
      </c>
      <c r="N776" s="419"/>
    </row>
    <row r="777" spans="1:14">
      <c r="A777" s="111" t="s">
        <v>3366</v>
      </c>
      <c r="B777" s="111" t="s">
        <v>377</v>
      </c>
      <c r="C777" s="111">
        <v>3.05</v>
      </c>
      <c r="D777" s="111">
        <v>3.05</v>
      </c>
      <c r="E777" s="111">
        <v>2.65</v>
      </c>
      <c r="F777" s="111">
        <v>2.85</v>
      </c>
      <c r="G777" s="111">
        <v>2.85</v>
      </c>
      <c r="H777" s="111">
        <v>2.85</v>
      </c>
      <c r="I777" s="111">
        <v>3668</v>
      </c>
      <c r="J777" s="111">
        <v>10131.299999999999</v>
      </c>
      <c r="K777" s="113">
        <v>43670</v>
      </c>
      <c r="L777" s="111">
        <v>17</v>
      </c>
      <c r="M777" s="111" t="s">
        <v>3367</v>
      </c>
      <c r="N777" s="419"/>
    </row>
    <row r="778" spans="1:14">
      <c r="A778" s="111" t="s">
        <v>1002</v>
      </c>
      <c r="B778" s="111" t="s">
        <v>377</v>
      </c>
      <c r="C778" s="111">
        <v>470.3</v>
      </c>
      <c r="D778" s="111">
        <v>484.8</v>
      </c>
      <c r="E778" s="111">
        <v>431</v>
      </c>
      <c r="F778" s="111">
        <v>439</v>
      </c>
      <c r="G778" s="111">
        <v>440</v>
      </c>
      <c r="H778" s="111">
        <v>469.95</v>
      </c>
      <c r="I778" s="111">
        <v>11348</v>
      </c>
      <c r="J778" s="111">
        <v>5152673.4000000004</v>
      </c>
      <c r="K778" s="113">
        <v>43670</v>
      </c>
      <c r="L778" s="111">
        <v>1029</v>
      </c>
      <c r="M778" s="111" t="s">
        <v>1003</v>
      </c>
      <c r="N778" s="419"/>
    </row>
    <row r="779" spans="1:14">
      <c r="A779" s="111" t="s">
        <v>1004</v>
      </c>
      <c r="B779" s="111" t="s">
        <v>377</v>
      </c>
      <c r="C779" s="111">
        <v>76.7</v>
      </c>
      <c r="D779" s="111">
        <v>78</v>
      </c>
      <c r="E779" s="111">
        <v>72.650000000000006</v>
      </c>
      <c r="F779" s="111">
        <v>77.05</v>
      </c>
      <c r="G779" s="111">
        <v>76</v>
      </c>
      <c r="H779" s="111">
        <v>76.900000000000006</v>
      </c>
      <c r="I779" s="111">
        <v>100465</v>
      </c>
      <c r="J779" s="111">
        <v>7519943.2999999998</v>
      </c>
      <c r="K779" s="113">
        <v>43670</v>
      </c>
      <c r="L779" s="111">
        <v>1220</v>
      </c>
      <c r="M779" s="111" t="s">
        <v>1005</v>
      </c>
      <c r="N779" s="419"/>
    </row>
    <row r="780" spans="1:14">
      <c r="A780" s="111" t="s">
        <v>1006</v>
      </c>
      <c r="B780" s="111" t="s">
        <v>377</v>
      </c>
      <c r="C780" s="111">
        <v>14.8</v>
      </c>
      <c r="D780" s="111">
        <v>14.8</v>
      </c>
      <c r="E780" s="111">
        <v>14.05</v>
      </c>
      <c r="F780" s="111">
        <v>14.15</v>
      </c>
      <c r="G780" s="111">
        <v>14.1</v>
      </c>
      <c r="H780" s="111">
        <v>13.9</v>
      </c>
      <c r="I780" s="111">
        <v>143538</v>
      </c>
      <c r="J780" s="111">
        <v>2054838.45</v>
      </c>
      <c r="K780" s="113">
        <v>43670</v>
      </c>
      <c r="L780" s="111">
        <v>534</v>
      </c>
      <c r="M780" s="111" t="s">
        <v>1007</v>
      </c>
      <c r="N780" s="419"/>
    </row>
    <row r="781" spans="1:14" hidden="1">
      <c r="A781" s="111" t="s">
        <v>2435</v>
      </c>
      <c r="B781" s="111" t="s">
        <v>377</v>
      </c>
      <c r="C781" s="111">
        <v>399</v>
      </c>
      <c r="D781" s="111">
        <v>399</v>
      </c>
      <c r="E781" s="111">
        <v>367.1</v>
      </c>
      <c r="F781" s="111">
        <v>374.5</v>
      </c>
      <c r="G781" s="111">
        <v>371.9</v>
      </c>
      <c r="H781" s="111">
        <v>386.9</v>
      </c>
      <c r="I781" s="111">
        <v>344</v>
      </c>
      <c r="J781" s="111">
        <v>129473.9</v>
      </c>
      <c r="K781" s="113">
        <v>43670</v>
      </c>
      <c r="L781" s="111">
        <v>30</v>
      </c>
      <c r="M781" s="111" t="s">
        <v>2436</v>
      </c>
      <c r="N781" s="419"/>
    </row>
    <row r="782" spans="1:14">
      <c r="A782" s="111" t="s">
        <v>1008</v>
      </c>
      <c r="B782" s="111" t="s">
        <v>377</v>
      </c>
      <c r="C782" s="111">
        <v>318.5</v>
      </c>
      <c r="D782" s="111">
        <v>318.5</v>
      </c>
      <c r="E782" s="111">
        <v>310.10000000000002</v>
      </c>
      <c r="F782" s="111">
        <v>311.75</v>
      </c>
      <c r="G782" s="111">
        <v>312</v>
      </c>
      <c r="H782" s="111">
        <v>316.75</v>
      </c>
      <c r="I782" s="111">
        <v>115469</v>
      </c>
      <c r="J782" s="111">
        <v>35990024.100000001</v>
      </c>
      <c r="K782" s="113">
        <v>43670</v>
      </c>
      <c r="L782" s="111">
        <v>5350</v>
      </c>
      <c r="M782" s="111" t="s">
        <v>1009</v>
      </c>
      <c r="N782" s="419"/>
    </row>
    <row r="783" spans="1:14">
      <c r="A783" s="111" t="s">
        <v>1010</v>
      </c>
      <c r="B783" s="111" t="s">
        <v>377</v>
      </c>
      <c r="C783" s="111">
        <v>11.05</v>
      </c>
      <c r="D783" s="111">
        <v>11.15</v>
      </c>
      <c r="E783" s="111">
        <v>10.1</v>
      </c>
      <c r="F783" s="111">
        <v>10.5</v>
      </c>
      <c r="G783" s="111">
        <v>10.7</v>
      </c>
      <c r="H783" s="111">
        <v>11.15</v>
      </c>
      <c r="I783" s="111">
        <v>42948</v>
      </c>
      <c r="J783" s="111">
        <v>459129.65</v>
      </c>
      <c r="K783" s="113">
        <v>43670</v>
      </c>
      <c r="L783" s="111">
        <v>219</v>
      </c>
      <c r="M783" s="111" t="s">
        <v>1011</v>
      </c>
      <c r="N783" s="419"/>
    </row>
    <row r="784" spans="1:14">
      <c r="A784" s="111" t="s">
        <v>2886</v>
      </c>
      <c r="B784" s="111" t="s">
        <v>377</v>
      </c>
      <c r="C784" s="111">
        <v>468.6</v>
      </c>
      <c r="D784" s="111">
        <v>468.6</v>
      </c>
      <c r="E784" s="111">
        <v>455</v>
      </c>
      <c r="F784" s="111">
        <v>459.85</v>
      </c>
      <c r="G784" s="111">
        <v>460.5</v>
      </c>
      <c r="H784" s="111">
        <v>462.6</v>
      </c>
      <c r="I784" s="111">
        <v>40765</v>
      </c>
      <c r="J784" s="111">
        <v>18714360.449999999</v>
      </c>
      <c r="K784" s="113">
        <v>43670</v>
      </c>
      <c r="L784" s="111">
        <v>2410</v>
      </c>
      <c r="M784" s="111" t="s">
        <v>2887</v>
      </c>
      <c r="N784" s="419"/>
    </row>
    <row r="785" spans="1:14">
      <c r="A785" s="111" t="s">
        <v>2351</v>
      </c>
      <c r="B785" s="111" t="s">
        <v>377</v>
      </c>
      <c r="C785" s="111">
        <v>18.350000000000001</v>
      </c>
      <c r="D785" s="111">
        <v>18.350000000000001</v>
      </c>
      <c r="E785" s="111">
        <v>18.350000000000001</v>
      </c>
      <c r="F785" s="111">
        <v>18.350000000000001</v>
      </c>
      <c r="G785" s="111">
        <v>18.350000000000001</v>
      </c>
      <c r="H785" s="111">
        <v>19.3</v>
      </c>
      <c r="I785" s="111">
        <v>156116</v>
      </c>
      <c r="J785" s="111">
        <v>2864728.6</v>
      </c>
      <c r="K785" s="113">
        <v>43670</v>
      </c>
      <c r="L785" s="111">
        <v>134</v>
      </c>
      <c r="M785" s="111" t="s">
        <v>2352</v>
      </c>
      <c r="N785" s="419"/>
    </row>
    <row r="786" spans="1:14" hidden="1">
      <c r="A786" s="111" t="s">
        <v>3090</v>
      </c>
      <c r="B786" s="111" t="s">
        <v>3045</v>
      </c>
      <c r="C786" s="111">
        <v>23.05</v>
      </c>
      <c r="D786" s="111">
        <v>24.6</v>
      </c>
      <c r="E786" s="111">
        <v>22.8</v>
      </c>
      <c r="F786" s="111">
        <v>23.25</v>
      </c>
      <c r="G786" s="111">
        <v>23.25</v>
      </c>
      <c r="H786" s="111">
        <v>24</v>
      </c>
      <c r="I786" s="111">
        <v>6109</v>
      </c>
      <c r="J786" s="111">
        <v>143346.04999999999</v>
      </c>
      <c r="K786" s="113">
        <v>43670</v>
      </c>
      <c r="L786" s="111">
        <v>24</v>
      </c>
      <c r="M786" s="111" t="s">
        <v>3091</v>
      </c>
      <c r="N786" s="419"/>
    </row>
    <row r="787" spans="1:14" hidden="1">
      <c r="A787" s="111" t="s">
        <v>3216</v>
      </c>
      <c r="B787" s="111" t="s">
        <v>3045</v>
      </c>
      <c r="C787" s="111">
        <v>34.1</v>
      </c>
      <c r="D787" s="111">
        <v>37.049999999999997</v>
      </c>
      <c r="E787" s="111">
        <v>33.700000000000003</v>
      </c>
      <c r="F787" s="111">
        <v>35.9</v>
      </c>
      <c r="G787" s="111">
        <v>37.049999999999997</v>
      </c>
      <c r="H787" s="111">
        <v>35.299999999999997</v>
      </c>
      <c r="I787" s="111">
        <v>7094</v>
      </c>
      <c r="J787" s="111">
        <v>251091.20000000001</v>
      </c>
      <c r="K787" s="113">
        <v>43670</v>
      </c>
      <c r="L787" s="111">
        <v>47</v>
      </c>
      <c r="M787" s="111" t="s">
        <v>3217</v>
      </c>
      <c r="N787" s="419"/>
    </row>
    <row r="788" spans="1:14">
      <c r="A788" s="111" t="s">
        <v>1012</v>
      </c>
      <c r="B788" s="111" t="s">
        <v>377</v>
      </c>
      <c r="C788" s="111">
        <v>59.6</v>
      </c>
      <c r="D788" s="111">
        <v>60.75</v>
      </c>
      <c r="E788" s="111">
        <v>58.55</v>
      </c>
      <c r="F788" s="111">
        <v>59.7</v>
      </c>
      <c r="G788" s="111">
        <v>59.45</v>
      </c>
      <c r="H788" s="111">
        <v>59.45</v>
      </c>
      <c r="I788" s="111">
        <v>170178</v>
      </c>
      <c r="J788" s="111">
        <v>10182708.35</v>
      </c>
      <c r="K788" s="113">
        <v>43670</v>
      </c>
      <c r="L788" s="111">
        <v>1392</v>
      </c>
      <c r="M788" s="111" t="s">
        <v>1013</v>
      </c>
      <c r="N788" s="419"/>
    </row>
    <row r="789" spans="1:14">
      <c r="A789" s="111" t="s">
        <v>3815</v>
      </c>
      <c r="B789" s="111" t="s">
        <v>377</v>
      </c>
      <c r="C789" s="111">
        <v>40</v>
      </c>
      <c r="D789" s="111">
        <v>40</v>
      </c>
      <c r="E789" s="111">
        <v>40</v>
      </c>
      <c r="F789" s="111">
        <v>40</v>
      </c>
      <c r="G789" s="111">
        <v>40</v>
      </c>
      <c r="H789" s="111">
        <v>42.1</v>
      </c>
      <c r="I789" s="111">
        <v>85</v>
      </c>
      <c r="J789" s="111">
        <v>3400</v>
      </c>
      <c r="K789" s="113">
        <v>43670</v>
      </c>
      <c r="L789" s="111">
        <v>3</v>
      </c>
      <c r="M789" s="111" t="s">
        <v>3816</v>
      </c>
      <c r="N789" s="419"/>
    </row>
    <row r="790" spans="1:14">
      <c r="A790" s="111" t="s">
        <v>3092</v>
      </c>
      <c r="B790" s="111" t="s">
        <v>3045</v>
      </c>
      <c r="C790" s="111">
        <v>0.75</v>
      </c>
      <c r="D790" s="111">
        <v>0.75</v>
      </c>
      <c r="E790" s="111">
        <v>0.65</v>
      </c>
      <c r="F790" s="111">
        <v>0.65</v>
      </c>
      <c r="G790" s="111">
        <v>0.7</v>
      </c>
      <c r="H790" s="111">
        <v>0.7</v>
      </c>
      <c r="I790" s="111">
        <v>916705</v>
      </c>
      <c r="J790" s="111">
        <v>605244.69999999995</v>
      </c>
      <c r="K790" s="113">
        <v>43670</v>
      </c>
      <c r="L790" s="111">
        <v>82</v>
      </c>
      <c r="M790" s="111" t="s">
        <v>3093</v>
      </c>
      <c r="N790" s="419"/>
    </row>
    <row r="791" spans="1:14">
      <c r="A791" s="111" t="s">
        <v>2218</v>
      </c>
      <c r="B791" s="111" t="s">
        <v>377</v>
      </c>
      <c r="C791" s="111">
        <v>231.6</v>
      </c>
      <c r="D791" s="111">
        <v>247</v>
      </c>
      <c r="E791" s="111">
        <v>227.8</v>
      </c>
      <c r="F791" s="111">
        <v>237.1</v>
      </c>
      <c r="G791" s="111">
        <v>235</v>
      </c>
      <c r="H791" s="111">
        <v>231</v>
      </c>
      <c r="I791" s="111">
        <v>5111</v>
      </c>
      <c r="J791" s="111">
        <v>1205272.8</v>
      </c>
      <c r="K791" s="113">
        <v>43670</v>
      </c>
      <c r="L791" s="111">
        <v>508</v>
      </c>
      <c r="M791" s="111" t="s">
        <v>2219</v>
      </c>
      <c r="N791" s="419"/>
    </row>
    <row r="792" spans="1:14">
      <c r="A792" s="111" t="s">
        <v>3248</v>
      </c>
      <c r="B792" s="111" t="s">
        <v>3045</v>
      </c>
      <c r="C792" s="111">
        <v>1.6</v>
      </c>
      <c r="D792" s="111">
        <v>1.6</v>
      </c>
      <c r="E792" s="111">
        <v>1.6</v>
      </c>
      <c r="F792" s="111">
        <v>1.6</v>
      </c>
      <c r="G792" s="111">
        <v>1.6</v>
      </c>
      <c r="H792" s="111">
        <v>1.6</v>
      </c>
      <c r="I792" s="111">
        <v>38</v>
      </c>
      <c r="J792" s="111">
        <v>60.8</v>
      </c>
      <c r="K792" s="113">
        <v>43670</v>
      </c>
      <c r="L792" s="111">
        <v>2</v>
      </c>
      <c r="M792" s="111" t="s">
        <v>3251</v>
      </c>
      <c r="N792" s="419"/>
    </row>
    <row r="793" spans="1:14">
      <c r="A793" s="111" t="s">
        <v>3238</v>
      </c>
      <c r="B793" s="111" t="s">
        <v>377</v>
      </c>
      <c r="C793" s="111">
        <v>20.9</v>
      </c>
      <c r="D793" s="111">
        <v>22.75</v>
      </c>
      <c r="E793" s="111">
        <v>20.05</v>
      </c>
      <c r="F793" s="111">
        <v>22.45</v>
      </c>
      <c r="G793" s="111">
        <v>22.7</v>
      </c>
      <c r="H793" s="111">
        <v>20.85</v>
      </c>
      <c r="I793" s="111">
        <v>4167</v>
      </c>
      <c r="J793" s="111">
        <v>92130.15</v>
      </c>
      <c r="K793" s="113">
        <v>43670</v>
      </c>
      <c r="L793" s="111">
        <v>41</v>
      </c>
      <c r="M793" s="111" t="s">
        <v>3239</v>
      </c>
      <c r="N793" s="419"/>
    </row>
    <row r="794" spans="1:14">
      <c r="A794" s="111" t="s">
        <v>1014</v>
      </c>
      <c r="B794" s="111" t="s">
        <v>377</v>
      </c>
      <c r="C794" s="111">
        <v>1781</v>
      </c>
      <c r="D794" s="111">
        <v>1781</v>
      </c>
      <c r="E794" s="111">
        <v>1720.85</v>
      </c>
      <c r="F794" s="111">
        <v>1734</v>
      </c>
      <c r="G794" s="111">
        <v>1731</v>
      </c>
      <c r="H794" s="111">
        <v>1730.55</v>
      </c>
      <c r="I794" s="111">
        <v>174</v>
      </c>
      <c r="J794" s="111">
        <v>300689.25</v>
      </c>
      <c r="K794" s="113">
        <v>43670</v>
      </c>
      <c r="L794" s="111">
        <v>53</v>
      </c>
      <c r="M794" s="111" t="s">
        <v>1015</v>
      </c>
      <c r="N794" s="419"/>
    </row>
    <row r="795" spans="1:14">
      <c r="A795" s="111" t="s">
        <v>2220</v>
      </c>
      <c r="B795" s="111" t="s">
        <v>377</v>
      </c>
      <c r="C795" s="111">
        <v>115</v>
      </c>
      <c r="D795" s="111">
        <v>118</v>
      </c>
      <c r="E795" s="111">
        <v>115</v>
      </c>
      <c r="F795" s="111">
        <v>115.9</v>
      </c>
      <c r="G795" s="111">
        <v>115.5</v>
      </c>
      <c r="H795" s="111">
        <v>117.5</v>
      </c>
      <c r="I795" s="111">
        <v>9567</v>
      </c>
      <c r="J795" s="111">
        <v>1107463.05</v>
      </c>
      <c r="K795" s="113">
        <v>43670</v>
      </c>
      <c r="L795" s="111">
        <v>187</v>
      </c>
      <c r="M795" s="111" t="s">
        <v>2221</v>
      </c>
      <c r="N795" s="419"/>
    </row>
    <row r="796" spans="1:14">
      <c r="A796" s="111" t="s">
        <v>2504</v>
      </c>
      <c r="B796" s="111" t="s">
        <v>377</v>
      </c>
      <c r="C796" s="111">
        <v>613</v>
      </c>
      <c r="D796" s="111">
        <v>616</v>
      </c>
      <c r="E796" s="111">
        <v>585</v>
      </c>
      <c r="F796" s="111">
        <v>603.29999999999995</v>
      </c>
      <c r="G796" s="111">
        <v>616</v>
      </c>
      <c r="H796" s="111">
        <v>601.20000000000005</v>
      </c>
      <c r="I796" s="111">
        <v>1545</v>
      </c>
      <c r="J796" s="111">
        <v>921929.2</v>
      </c>
      <c r="K796" s="113">
        <v>43670</v>
      </c>
      <c r="L796" s="111">
        <v>180</v>
      </c>
      <c r="M796" s="111" t="s">
        <v>2505</v>
      </c>
      <c r="N796" s="419"/>
    </row>
    <row r="797" spans="1:14">
      <c r="A797" s="111" t="s">
        <v>1997</v>
      </c>
      <c r="B797" s="111" t="s">
        <v>377</v>
      </c>
      <c r="C797" s="111">
        <v>114</v>
      </c>
      <c r="D797" s="111">
        <v>114.5</v>
      </c>
      <c r="E797" s="111">
        <v>109.4</v>
      </c>
      <c r="F797" s="111">
        <v>111</v>
      </c>
      <c r="G797" s="111">
        <v>110.1</v>
      </c>
      <c r="H797" s="111">
        <v>112.3</v>
      </c>
      <c r="I797" s="111">
        <v>10253</v>
      </c>
      <c r="J797" s="111">
        <v>1138206.3999999999</v>
      </c>
      <c r="K797" s="113">
        <v>43670</v>
      </c>
      <c r="L797" s="111">
        <v>269</v>
      </c>
      <c r="M797" s="111" t="s">
        <v>1998</v>
      </c>
      <c r="N797" s="419"/>
    </row>
    <row r="798" spans="1:14">
      <c r="A798" s="111" t="s">
        <v>1016</v>
      </c>
      <c r="B798" s="111" t="s">
        <v>377</v>
      </c>
      <c r="C798" s="111">
        <v>488.9</v>
      </c>
      <c r="D798" s="111">
        <v>493</v>
      </c>
      <c r="E798" s="111">
        <v>485</v>
      </c>
      <c r="F798" s="111">
        <v>486.2</v>
      </c>
      <c r="G798" s="111">
        <v>486.1</v>
      </c>
      <c r="H798" s="111">
        <v>485.15</v>
      </c>
      <c r="I798" s="111">
        <v>38250</v>
      </c>
      <c r="J798" s="111">
        <v>18599474.699999999</v>
      </c>
      <c r="K798" s="113">
        <v>43670</v>
      </c>
      <c r="L798" s="111">
        <v>1282</v>
      </c>
      <c r="M798" s="111" t="s">
        <v>1017</v>
      </c>
      <c r="N798" s="419"/>
    </row>
    <row r="799" spans="1:14">
      <c r="A799" s="111" t="s">
        <v>1018</v>
      </c>
      <c r="B799" s="111" t="s">
        <v>377</v>
      </c>
      <c r="C799" s="111">
        <v>170</v>
      </c>
      <c r="D799" s="111">
        <v>173.95</v>
      </c>
      <c r="E799" s="111">
        <v>167.55</v>
      </c>
      <c r="F799" s="111">
        <v>169.9</v>
      </c>
      <c r="G799" s="111">
        <v>170</v>
      </c>
      <c r="H799" s="111">
        <v>170.15</v>
      </c>
      <c r="I799" s="111">
        <v>6209</v>
      </c>
      <c r="J799" s="111">
        <v>1055709.6000000001</v>
      </c>
      <c r="K799" s="113">
        <v>43670</v>
      </c>
      <c r="L799" s="111">
        <v>268</v>
      </c>
      <c r="M799" s="111" t="s">
        <v>1019</v>
      </c>
      <c r="N799" s="419"/>
    </row>
    <row r="800" spans="1:14">
      <c r="A800" s="111" t="s">
        <v>1020</v>
      </c>
      <c r="B800" s="111" t="s">
        <v>377</v>
      </c>
      <c r="C800" s="111">
        <v>177.35</v>
      </c>
      <c r="D800" s="111">
        <v>178.2</v>
      </c>
      <c r="E800" s="111">
        <v>172.35</v>
      </c>
      <c r="F800" s="111">
        <v>174.7</v>
      </c>
      <c r="G800" s="111">
        <v>176.9</v>
      </c>
      <c r="H800" s="111">
        <v>177.25</v>
      </c>
      <c r="I800" s="111">
        <v>11242</v>
      </c>
      <c r="J800" s="111">
        <v>1958925.7</v>
      </c>
      <c r="K800" s="113">
        <v>43670</v>
      </c>
      <c r="L800" s="111">
        <v>492</v>
      </c>
      <c r="M800" s="111" t="s">
        <v>1021</v>
      </c>
      <c r="N800" s="419"/>
    </row>
    <row r="801" spans="1:14">
      <c r="A801" s="111" t="s">
        <v>2888</v>
      </c>
      <c r="B801" s="111" t="s">
        <v>377</v>
      </c>
      <c r="C801" s="111">
        <v>792.15</v>
      </c>
      <c r="D801" s="111">
        <v>799.95</v>
      </c>
      <c r="E801" s="111">
        <v>766.5</v>
      </c>
      <c r="F801" s="111">
        <v>768.9</v>
      </c>
      <c r="G801" s="111">
        <v>768.05</v>
      </c>
      <c r="H801" s="111">
        <v>785.95</v>
      </c>
      <c r="I801" s="111">
        <v>1111</v>
      </c>
      <c r="J801" s="111">
        <v>865336.05</v>
      </c>
      <c r="K801" s="113">
        <v>43670</v>
      </c>
      <c r="L801" s="111">
        <v>335</v>
      </c>
      <c r="M801" s="111" t="s">
        <v>2889</v>
      </c>
      <c r="N801" s="419"/>
    </row>
    <row r="802" spans="1:14" hidden="1">
      <c r="A802" s="111" t="s">
        <v>1022</v>
      </c>
      <c r="B802" s="111" t="s">
        <v>377</v>
      </c>
      <c r="C802" s="111">
        <v>82.5</v>
      </c>
      <c r="D802" s="111">
        <v>85.25</v>
      </c>
      <c r="E802" s="111">
        <v>81.599999999999994</v>
      </c>
      <c r="F802" s="111">
        <v>83.1</v>
      </c>
      <c r="G802" s="111">
        <v>83.05</v>
      </c>
      <c r="H802" s="111">
        <v>81.400000000000006</v>
      </c>
      <c r="I802" s="111">
        <v>66131</v>
      </c>
      <c r="J802" s="111">
        <v>5508881.5999999996</v>
      </c>
      <c r="K802" s="113">
        <v>43670</v>
      </c>
      <c r="L802" s="111">
        <v>777</v>
      </c>
      <c r="M802" s="111" t="s">
        <v>2890</v>
      </c>
      <c r="N802" s="419"/>
    </row>
    <row r="803" spans="1:14">
      <c r="A803" s="111" t="s">
        <v>2891</v>
      </c>
      <c r="B803" s="111" t="s">
        <v>377</v>
      </c>
      <c r="C803" s="111">
        <v>1063.55</v>
      </c>
      <c r="D803" s="111">
        <v>1063.55</v>
      </c>
      <c r="E803" s="111">
        <v>995</v>
      </c>
      <c r="F803" s="111">
        <v>1016.45</v>
      </c>
      <c r="G803" s="111">
        <v>1022</v>
      </c>
      <c r="H803" s="111">
        <v>1003.35</v>
      </c>
      <c r="I803" s="111">
        <v>387</v>
      </c>
      <c r="J803" s="111">
        <v>394896.75</v>
      </c>
      <c r="K803" s="113">
        <v>43670</v>
      </c>
      <c r="L803" s="111">
        <v>200</v>
      </c>
      <c r="M803" s="111" t="s">
        <v>2892</v>
      </c>
      <c r="N803" s="419"/>
    </row>
    <row r="804" spans="1:14" hidden="1">
      <c r="A804" s="111" t="s">
        <v>2893</v>
      </c>
      <c r="B804" s="111" t="s">
        <v>377</v>
      </c>
      <c r="C804" s="111">
        <v>7.35</v>
      </c>
      <c r="D804" s="111">
        <v>7.4</v>
      </c>
      <c r="E804" s="111">
        <v>6.95</v>
      </c>
      <c r="F804" s="111">
        <v>7.1</v>
      </c>
      <c r="G804" s="111">
        <v>7.15</v>
      </c>
      <c r="H804" s="111">
        <v>7.2</v>
      </c>
      <c r="I804" s="111">
        <v>99416</v>
      </c>
      <c r="J804" s="111">
        <v>706829.15</v>
      </c>
      <c r="K804" s="113">
        <v>43670</v>
      </c>
      <c r="L804" s="111">
        <v>281</v>
      </c>
      <c r="M804" s="111" t="s">
        <v>2894</v>
      </c>
      <c r="N804" s="419"/>
    </row>
    <row r="805" spans="1:14" hidden="1">
      <c r="A805" s="111" t="s">
        <v>1023</v>
      </c>
      <c r="B805" s="111" t="s">
        <v>377</v>
      </c>
      <c r="C805" s="111">
        <v>274.5</v>
      </c>
      <c r="D805" s="111">
        <v>279</v>
      </c>
      <c r="E805" s="111">
        <v>264</v>
      </c>
      <c r="F805" s="111">
        <v>274.35000000000002</v>
      </c>
      <c r="G805" s="111">
        <v>275</v>
      </c>
      <c r="H805" s="111">
        <v>278.55</v>
      </c>
      <c r="I805" s="111">
        <v>175270</v>
      </c>
      <c r="J805" s="111">
        <v>47558493.950000003</v>
      </c>
      <c r="K805" s="113">
        <v>43670</v>
      </c>
      <c r="L805" s="111">
        <v>3854</v>
      </c>
      <c r="M805" s="111" t="s">
        <v>2895</v>
      </c>
      <c r="N805" s="419"/>
    </row>
    <row r="806" spans="1:14" hidden="1">
      <c r="A806" s="111" t="s">
        <v>2896</v>
      </c>
      <c r="B806" s="111" t="s">
        <v>377</v>
      </c>
      <c r="C806" s="111">
        <v>16.350000000000001</v>
      </c>
      <c r="D806" s="111">
        <v>16.899999999999999</v>
      </c>
      <c r="E806" s="111">
        <v>14.55</v>
      </c>
      <c r="F806" s="111">
        <v>15.85</v>
      </c>
      <c r="G806" s="111">
        <v>15.3</v>
      </c>
      <c r="H806" s="111">
        <v>15.9</v>
      </c>
      <c r="I806" s="111">
        <v>54479</v>
      </c>
      <c r="J806" s="111">
        <v>864156.65</v>
      </c>
      <c r="K806" s="113">
        <v>43670</v>
      </c>
      <c r="L806" s="111">
        <v>450</v>
      </c>
      <c r="M806" s="111" t="s">
        <v>2897</v>
      </c>
      <c r="N806" s="419"/>
    </row>
    <row r="807" spans="1:14" hidden="1">
      <c r="A807" s="111" t="s">
        <v>2898</v>
      </c>
      <c r="B807" s="111" t="s">
        <v>377</v>
      </c>
      <c r="C807" s="111">
        <v>74.650000000000006</v>
      </c>
      <c r="D807" s="111">
        <v>75</v>
      </c>
      <c r="E807" s="111">
        <v>72</v>
      </c>
      <c r="F807" s="111">
        <v>72.349999999999994</v>
      </c>
      <c r="G807" s="111">
        <v>72</v>
      </c>
      <c r="H807" s="111">
        <v>74.650000000000006</v>
      </c>
      <c r="I807" s="111">
        <v>13628</v>
      </c>
      <c r="J807" s="111">
        <v>995859.75</v>
      </c>
      <c r="K807" s="113">
        <v>43670</v>
      </c>
      <c r="L807" s="111">
        <v>270</v>
      </c>
      <c r="M807" s="111" t="s">
        <v>2899</v>
      </c>
      <c r="N807" s="419"/>
    </row>
    <row r="808" spans="1:14" hidden="1">
      <c r="A808" s="111" t="s">
        <v>1024</v>
      </c>
      <c r="B808" s="111" t="s">
        <v>377</v>
      </c>
      <c r="C808" s="111">
        <v>229.3</v>
      </c>
      <c r="D808" s="111">
        <v>232.65</v>
      </c>
      <c r="E808" s="111">
        <v>228.5</v>
      </c>
      <c r="F808" s="111">
        <v>231.05</v>
      </c>
      <c r="G808" s="111">
        <v>229.5</v>
      </c>
      <c r="H808" s="111">
        <v>229.3</v>
      </c>
      <c r="I808" s="111">
        <v>14428</v>
      </c>
      <c r="J808" s="111">
        <v>3321735.35</v>
      </c>
      <c r="K808" s="113">
        <v>43670</v>
      </c>
      <c r="L808" s="111">
        <v>458</v>
      </c>
      <c r="M808" s="111" t="s">
        <v>2900</v>
      </c>
      <c r="N808" s="419"/>
    </row>
    <row r="809" spans="1:14" hidden="1">
      <c r="A809" s="111" t="s">
        <v>2901</v>
      </c>
      <c r="B809" s="111" t="s">
        <v>377</v>
      </c>
      <c r="C809" s="111">
        <v>32.4</v>
      </c>
      <c r="D809" s="111">
        <v>34.1</v>
      </c>
      <c r="E809" s="111">
        <v>32.4</v>
      </c>
      <c r="F809" s="111">
        <v>33.299999999999997</v>
      </c>
      <c r="G809" s="111">
        <v>33.15</v>
      </c>
      <c r="H809" s="111">
        <v>33.299999999999997</v>
      </c>
      <c r="I809" s="111">
        <v>15723</v>
      </c>
      <c r="J809" s="111">
        <v>523892.1</v>
      </c>
      <c r="K809" s="113">
        <v>43670</v>
      </c>
      <c r="L809" s="111">
        <v>313</v>
      </c>
      <c r="M809" s="111" t="s">
        <v>2902</v>
      </c>
      <c r="N809" s="419"/>
    </row>
    <row r="810" spans="1:14" hidden="1">
      <c r="A810" s="111" t="s">
        <v>105</v>
      </c>
      <c r="B810" s="111" t="s">
        <v>377</v>
      </c>
      <c r="C810" s="111">
        <v>1493</v>
      </c>
      <c r="D810" s="111">
        <v>1510</v>
      </c>
      <c r="E810" s="111">
        <v>1476.55</v>
      </c>
      <c r="F810" s="111">
        <v>1497.2</v>
      </c>
      <c r="G810" s="111">
        <v>1493.35</v>
      </c>
      <c r="H810" s="111">
        <v>1494</v>
      </c>
      <c r="I810" s="111">
        <v>2938236</v>
      </c>
      <c r="J810" s="111">
        <v>4397465822.3000002</v>
      </c>
      <c r="K810" s="113">
        <v>43670</v>
      </c>
      <c r="L810" s="111">
        <v>75761</v>
      </c>
      <c r="M810" s="111" t="s">
        <v>2903</v>
      </c>
      <c r="N810" s="419"/>
    </row>
    <row r="811" spans="1:14" hidden="1">
      <c r="A811" s="111" t="s">
        <v>1025</v>
      </c>
      <c r="B811" s="111" t="s">
        <v>377</v>
      </c>
      <c r="C811" s="111">
        <v>299.92</v>
      </c>
      <c r="D811" s="111">
        <v>301.07</v>
      </c>
      <c r="E811" s="111">
        <v>296.51</v>
      </c>
      <c r="F811" s="111">
        <v>297.64</v>
      </c>
      <c r="G811" s="111">
        <v>297.99</v>
      </c>
      <c r="H811" s="111">
        <v>300.48</v>
      </c>
      <c r="I811" s="111">
        <v>103800</v>
      </c>
      <c r="J811" s="111">
        <v>30936608.739999998</v>
      </c>
      <c r="K811" s="113">
        <v>43670</v>
      </c>
      <c r="L811" s="111">
        <v>323</v>
      </c>
      <c r="M811" s="111" t="s">
        <v>1026</v>
      </c>
      <c r="N811" s="419"/>
    </row>
    <row r="812" spans="1:14" hidden="1">
      <c r="A812" s="111" t="s">
        <v>3331</v>
      </c>
      <c r="B812" s="111" t="s">
        <v>377</v>
      </c>
      <c r="C812" s="111">
        <v>306.95</v>
      </c>
      <c r="D812" s="111">
        <v>307.39999999999998</v>
      </c>
      <c r="E812" s="111">
        <v>304.2</v>
      </c>
      <c r="F812" s="111">
        <v>304.75</v>
      </c>
      <c r="G812" s="111">
        <v>304.64999999999998</v>
      </c>
      <c r="H812" s="111">
        <v>305.8</v>
      </c>
      <c r="I812" s="111">
        <v>56917</v>
      </c>
      <c r="J812" s="111">
        <v>17349025.949999999</v>
      </c>
      <c r="K812" s="113">
        <v>43670</v>
      </c>
      <c r="L812" s="111">
        <v>349</v>
      </c>
      <c r="M812" s="111" t="s">
        <v>3332</v>
      </c>
      <c r="N812" s="419"/>
    </row>
    <row r="813" spans="1:14" hidden="1">
      <c r="A813" s="111" t="s">
        <v>1027</v>
      </c>
      <c r="B813" s="111" t="s">
        <v>377</v>
      </c>
      <c r="C813" s="111">
        <v>117</v>
      </c>
      <c r="D813" s="111">
        <v>117.12</v>
      </c>
      <c r="E813" s="111">
        <v>116.2</v>
      </c>
      <c r="F813" s="111">
        <v>116.73</v>
      </c>
      <c r="G813" s="111">
        <v>117.1</v>
      </c>
      <c r="H813" s="111">
        <v>116.83</v>
      </c>
      <c r="I813" s="111">
        <v>38374</v>
      </c>
      <c r="J813" s="111">
        <v>4476921.7300000004</v>
      </c>
      <c r="K813" s="113">
        <v>43670</v>
      </c>
      <c r="L813" s="111">
        <v>402</v>
      </c>
      <c r="M813" s="111" t="s">
        <v>2063</v>
      </c>
      <c r="N813" s="419"/>
    </row>
    <row r="814" spans="1:14" hidden="1">
      <c r="A814" s="111" t="s">
        <v>2260</v>
      </c>
      <c r="B814" s="111" t="s">
        <v>377</v>
      </c>
      <c r="C814" s="111">
        <v>56.48</v>
      </c>
      <c r="D814" s="111">
        <v>56.74</v>
      </c>
      <c r="E814" s="111">
        <v>55.26</v>
      </c>
      <c r="F814" s="111">
        <v>55.99</v>
      </c>
      <c r="G814" s="111">
        <v>56</v>
      </c>
      <c r="H814" s="111">
        <v>56.26</v>
      </c>
      <c r="I814" s="111">
        <v>17238</v>
      </c>
      <c r="J814" s="111">
        <v>966103.72</v>
      </c>
      <c r="K814" s="113">
        <v>43670</v>
      </c>
      <c r="L814" s="111">
        <v>163</v>
      </c>
      <c r="M814" s="111" t="s">
        <v>2261</v>
      </c>
      <c r="N814" s="419"/>
    </row>
    <row r="815" spans="1:14">
      <c r="A815" s="111" t="s">
        <v>1028</v>
      </c>
      <c r="B815" s="111" t="s">
        <v>377</v>
      </c>
      <c r="C815" s="111">
        <v>290</v>
      </c>
      <c r="D815" s="111">
        <v>291.99</v>
      </c>
      <c r="E815" s="111">
        <v>282.10000000000002</v>
      </c>
      <c r="F815" s="111">
        <v>283.47000000000003</v>
      </c>
      <c r="G815" s="111">
        <v>282.3</v>
      </c>
      <c r="H815" s="111">
        <v>289.39999999999998</v>
      </c>
      <c r="I815" s="111">
        <v>4136</v>
      </c>
      <c r="J815" s="111">
        <v>1185001.05</v>
      </c>
      <c r="K815" s="113">
        <v>43670</v>
      </c>
      <c r="L815" s="111">
        <v>142</v>
      </c>
      <c r="M815" s="111" t="s">
        <v>1029</v>
      </c>
      <c r="N815" s="419"/>
    </row>
    <row r="816" spans="1:14">
      <c r="A816" s="111" t="s">
        <v>3094</v>
      </c>
      <c r="B816" s="111" t="s">
        <v>377</v>
      </c>
      <c r="C816" s="111">
        <v>9.5</v>
      </c>
      <c r="D816" s="111">
        <v>9.6999999999999993</v>
      </c>
      <c r="E816" s="111">
        <v>9.5</v>
      </c>
      <c r="F816" s="111">
        <v>9.5</v>
      </c>
      <c r="G816" s="111">
        <v>9.5</v>
      </c>
      <c r="H816" s="111">
        <v>9.5500000000000007</v>
      </c>
      <c r="I816" s="111">
        <v>5088</v>
      </c>
      <c r="J816" s="111">
        <v>48383.45</v>
      </c>
      <c r="K816" s="113">
        <v>43670</v>
      </c>
      <c r="L816" s="111">
        <v>30</v>
      </c>
      <c r="M816" s="111" t="s">
        <v>3095</v>
      </c>
      <c r="N816" s="419"/>
    </row>
    <row r="817" spans="1:14">
      <c r="A817" s="111" t="s">
        <v>1030</v>
      </c>
      <c r="B817" s="111" t="s">
        <v>377</v>
      </c>
      <c r="C817" s="111">
        <v>17.2</v>
      </c>
      <c r="D817" s="111">
        <v>20.399999999999999</v>
      </c>
      <c r="E817" s="111">
        <v>16.75</v>
      </c>
      <c r="F817" s="111">
        <v>18.350000000000001</v>
      </c>
      <c r="G817" s="111">
        <v>18.3</v>
      </c>
      <c r="H817" s="111">
        <v>17.2</v>
      </c>
      <c r="I817" s="111">
        <v>41342</v>
      </c>
      <c r="J817" s="111">
        <v>748794.9</v>
      </c>
      <c r="K817" s="113">
        <v>43670</v>
      </c>
      <c r="L817" s="111">
        <v>212</v>
      </c>
      <c r="M817" s="111" t="s">
        <v>1031</v>
      </c>
      <c r="N817" s="419"/>
    </row>
    <row r="818" spans="1:14">
      <c r="A818" s="111" t="s">
        <v>1032</v>
      </c>
      <c r="B818" s="111" t="s">
        <v>377</v>
      </c>
      <c r="C818" s="111">
        <v>65.5</v>
      </c>
      <c r="D818" s="111">
        <v>66.349999999999994</v>
      </c>
      <c r="E818" s="111">
        <v>65</v>
      </c>
      <c r="F818" s="111">
        <v>65.849999999999994</v>
      </c>
      <c r="G818" s="111">
        <v>65.3</v>
      </c>
      <c r="H818" s="111">
        <v>65.7</v>
      </c>
      <c r="I818" s="111">
        <v>2835</v>
      </c>
      <c r="J818" s="111">
        <v>185782.7</v>
      </c>
      <c r="K818" s="113">
        <v>43670</v>
      </c>
      <c r="L818" s="111">
        <v>50</v>
      </c>
      <c r="M818" s="111" t="s">
        <v>1033</v>
      </c>
      <c r="N818" s="419"/>
    </row>
    <row r="819" spans="1:14">
      <c r="A819" s="111" t="s">
        <v>3285</v>
      </c>
      <c r="B819" s="111" t="s">
        <v>377</v>
      </c>
      <c r="C819" s="111">
        <v>83.25</v>
      </c>
      <c r="D819" s="111">
        <v>87.9</v>
      </c>
      <c r="E819" s="111">
        <v>83.25</v>
      </c>
      <c r="F819" s="111">
        <v>85.05</v>
      </c>
      <c r="G819" s="111">
        <v>85</v>
      </c>
      <c r="H819" s="111">
        <v>85</v>
      </c>
      <c r="I819" s="111">
        <v>317393</v>
      </c>
      <c r="J819" s="111">
        <v>26973176.850000001</v>
      </c>
      <c r="K819" s="113">
        <v>43670</v>
      </c>
      <c r="L819" s="111">
        <v>14797</v>
      </c>
      <c r="M819" s="111" t="s">
        <v>3286</v>
      </c>
      <c r="N819" s="419"/>
    </row>
    <row r="820" spans="1:14">
      <c r="A820" s="111" t="s">
        <v>1035</v>
      </c>
      <c r="B820" s="111" t="s">
        <v>377</v>
      </c>
      <c r="C820" s="111">
        <v>579.70000000000005</v>
      </c>
      <c r="D820" s="111">
        <v>580.5</v>
      </c>
      <c r="E820" s="111">
        <v>566.29999999999995</v>
      </c>
      <c r="F820" s="111">
        <v>574.65</v>
      </c>
      <c r="G820" s="111">
        <v>580</v>
      </c>
      <c r="H820" s="111">
        <v>576.79999999999995</v>
      </c>
      <c r="I820" s="111">
        <v>16295</v>
      </c>
      <c r="J820" s="111">
        <v>9292161.6999999993</v>
      </c>
      <c r="K820" s="113">
        <v>43670</v>
      </c>
      <c r="L820" s="111">
        <v>425</v>
      </c>
      <c r="M820" s="111" t="s">
        <v>1893</v>
      </c>
      <c r="N820" s="419"/>
    </row>
    <row r="821" spans="1:14">
      <c r="A821" s="111" t="s">
        <v>1036</v>
      </c>
      <c r="B821" s="111" t="s">
        <v>377</v>
      </c>
      <c r="C821" s="111">
        <v>216.45</v>
      </c>
      <c r="D821" s="111">
        <v>249</v>
      </c>
      <c r="E821" s="111">
        <v>216.45</v>
      </c>
      <c r="F821" s="111">
        <v>238.5</v>
      </c>
      <c r="G821" s="111">
        <v>234.95</v>
      </c>
      <c r="H821" s="111">
        <v>216.45</v>
      </c>
      <c r="I821" s="111">
        <v>729920</v>
      </c>
      <c r="J821" s="111">
        <v>173887526.19999999</v>
      </c>
      <c r="K821" s="113">
        <v>43670</v>
      </c>
      <c r="L821" s="111">
        <v>16346</v>
      </c>
      <c r="M821" s="111" t="s">
        <v>1037</v>
      </c>
      <c r="N821" s="419"/>
    </row>
    <row r="822" spans="1:14">
      <c r="A822" s="111" t="s">
        <v>3349</v>
      </c>
      <c r="B822" s="111" t="s">
        <v>377</v>
      </c>
      <c r="C822" s="111">
        <v>73.5</v>
      </c>
      <c r="D822" s="111">
        <v>73.5</v>
      </c>
      <c r="E822" s="111">
        <v>73.5</v>
      </c>
      <c r="F822" s="111">
        <v>73.5</v>
      </c>
      <c r="G822" s="111">
        <v>73.5</v>
      </c>
      <c r="H822" s="111">
        <v>74</v>
      </c>
      <c r="I822" s="111">
        <v>61</v>
      </c>
      <c r="J822" s="111">
        <v>4483.5</v>
      </c>
      <c r="K822" s="113">
        <v>43670</v>
      </c>
      <c r="L822" s="111">
        <v>2</v>
      </c>
      <c r="M822" s="111" t="s">
        <v>3350</v>
      </c>
      <c r="N822" s="419"/>
    </row>
    <row r="823" spans="1:14">
      <c r="A823" s="111" t="s">
        <v>2017</v>
      </c>
      <c r="B823" s="111" t="s">
        <v>3045</v>
      </c>
      <c r="C823" s="111">
        <v>11.1</v>
      </c>
      <c r="D823" s="111">
        <v>11.9</v>
      </c>
      <c r="E823" s="111">
        <v>10.95</v>
      </c>
      <c r="F823" s="111">
        <v>11.05</v>
      </c>
      <c r="G823" s="111">
        <v>11</v>
      </c>
      <c r="H823" s="111">
        <v>11.5</v>
      </c>
      <c r="I823" s="111">
        <v>70571</v>
      </c>
      <c r="J823" s="111">
        <v>779383.9</v>
      </c>
      <c r="K823" s="113">
        <v>43670</v>
      </c>
      <c r="L823" s="111">
        <v>266</v>
      </c>
      <c r="M823" s="111" t="s">
        <v>2018</v>
      </c>
      <c r="N823" s="419"/>
    </row>
    <row r="824" spans="1:14">
      <c r="A824" s="111" t="s">
        <v>3012</v>
      </c>
      <c r="B824" s="111" t="s">
        <v>377</v>
      </c>
      <c r="C824" s="111">
        <v>634</v>
      </c>
      <c r="D824" s="111">
        <v>642.85</v>
      </c>
      <c r="E824" s="111">
        <v>621</v>
      </c>
      <c r="F824" s="111">
        <v>630.1</v>
      </c>
      <c r="G824" s="111">
        <v>630</v>
      </c>
      <c r="H824" s="111">
        <v>641.9</v>
      </c>
      <c r="I824" s="111">
        <v>5158</v>
      </c>
      <c r="J824" s="111">
        <v>3257491.8</v>
      </c>
      <c r="K824" s="113">
        <v>43670</v>
      </c>
      <c r="L824" s="111">
        <v>356</v>
      </c>
      <c r="M824" s="111" t="s">
        <v>1038</v>
      </c>
      <c r="N824" s="419"/>
    </row>
    <row r="825" spans="1:14">
      <c r="A825" s="111" t="s">
        <v>224</v>
      </c>
      <c r="B825" s="111" t="s">
        <v>377</v>
      </c>
      <c r="C825" s="111">
        <v>466.1</v>
      </c>
      <c r="D825" s="111">
        <v>472.95</v>
      </c>
      <c r="E825" s="111">
        <v>440</v>
      </c>
      <c r="F825" s="111">
        <v>445.1</v>
      </c>
      <c r="G825" s="111">
        <v>444</v>
      </c>
      <c r="H825" s="111">
        <v>473.25</v>
      </c>
      <c r="I825" s="111">
        <v>93801</v>
      </c>
      <c r="J825" s="111">
        <v>42759503.899999999</v>
      </c>
      <c r="K825" s="113">
        <v>43670</v>
      </c>
      <c r="L825" s="111">
        <v>3883</v>
      </c>
      <c r="M825" s="111" t="s">
        <v>1039</v>
      </c>
      <c r="N825" s="419"/>
    </row>
    <row r="826" spans="1:14">
      <c r="A826" s="111" t="s">
        <v>3096</v>
      </c>
      <c r="B826" s="111" t="s">
        <v>377</v>
      </c>
      <c r="C826" s="111">
        <v>0.15</v>
      </c>
      <c r="D826" s="111">
        <v>0.15</v>
      </c>
      <c r="E826" s="111">
        <v>0.1</v>
      </c>
      <c r="F826" s="111">
        <v>0.1</v>
      </c>
      <c r="G826" s="111">
        <v>0.15</v>
      </c>
      <c r="H826" s="111">
        <v>0.15</v>
      </c>
      <c r="I826" s="111">
        <v>2493955</v>
      </c>
      <c r="J826" s="111">
        <v>258419.15</v>
      </c>
      <c r="K826" s="113">
        <v>43670</v>
      </c>
      <c r="L826" s="111">
        <v>105</v>
      </c>
      <c r="M826" s="111" t="s">
        <v>3097</v>
      </c>
      <c r="N826" s="419"/>
    </row>
    <row r="827" spans="1:14">
      <c r="A827" s="111" t="s">
        <v>3098</v>
      </c>
      <c r="B827" s="111" t="s">
        <v>377</v>
      </c>
      <c r="C827" s="111">
        <v>0.6</v>
      </c>
      <c r="D827" s="111">
        <v>0.65</v>
      </c>
      <c r="E827" s="111">
        <v>0.6</v>
      </c>
      <c r="F827" s="111">
        <v>0.6</v>
      </c>
      <c r="G827" s="111">
        <v>0.65</v>
      </c>
      <c r="H827" s="111">
        <v>0.65</v>
      </c>
      <c r="I827" s="111">
        <v>196934</v>
      </c>
      <c r="J827" s="111">
        <v>123841.7</v>
      </c>
      <c r="K827" s="113">
        <v>43670</v>
      </c>
      <c r="L827" s="111">
        <v>80</v>
      </c>
      <c r="M827" s="111" t="s">
        <v>3099</v>
      </c>
      <c r="N827" s="419"/>
    </row>
    <row r="828" spans="1:14">
      <c r="A828" s="111" t="s">
        <v>1040</v>
      </c>
      <c r="B828" s="111" t="s">
        <v>377</v>
      </c>
      <c r="C828" s="111">
        <v>189.65</v>
      </c>
      <c r="D828" s="111">
        <v>189.7</v>
      </c>
      <c r="E828" s="111">
        <v>184</v>
      </c>
      <c r="F828" s="111">
        <v>184.65</v>
      </c>
      <c r="G828" s="111">
        <v>185</v>
      </c>
      <c r="H828" s="111">
        <v>187.2</v>
      </c>
      <c r="I828" s="111">
        <v>24151</v>
      </c>
      <c r="J828" s="111">
        <v>4493200.7</v>
      </c>
      <c r="K828" s="113">
        <v>43670</v>
      </c>
      <c r="L828" s="111">
        <v>1030</v>
      </c>
      <c r="M828" s="111" t="s">
        <v>1041</v>
      </c>
      <c r="N828" s="419"/>
    </row>
    <row r="829" spans="1:14">
      <c r="A829" s="111" t="s">
        <v>1042</v>
      </c>
      <c r="B829" s="111" t="s">
        <v>377</v>
      </c>
      <c r="C829" s="111">
        <v>37.75</v>
      </c>
      <c r="D829" s="111">
        <v>37.75</v>
      </c>
      <c r="E829" s="111">
        <v>35</v>
      </c>
      <c r="F829" s="111">
        <v>35.799999999999997</v>
      </c>
      <c r="G829" s="111">
        <v>35.65</v>
      </c>
      <c r="H829" s="111">
        <v>36.799999999999997</v>
      </c>
      <c r="I829" s="111">
        <v>7866</v>
      </c>
      <c r="J829" s="111">
        <v>278236.05</v>
      </c>
      <c r="K829" s="113">
        <v>43670</v>
      </c>
      <c r="L829" s="111">
        <v>90</v>
      </c>
      <c r="M829" s="111" t="s">
        <v>1829</v>
      </c>
      <c r="N829" s="419"/>
    </row>
    <row r="830" spans="1:14">
      <c r="A830" s="111" t="s">
        <v>106</v>
      </c>
      <c r="B830" s="111" t="s">
        <v>377</v>
      </c>
      <c r="C830" s="111">
        <v>96.3</v>
      </c>
      <c r="D830" s="111">
        <v>96.5</v>
      </c>
      <c r="E830" s="111">
        <v>94.1</v>
      </c>
      <c r="F830" s="111">
        <v>94.95</v>
      </c>
      <c r="G830" s="111">
        <v>95.25</v>
      </c>
      <c r="H830" s="111">
        <v>96.3</v>
      </c>
      <c r="I830" s="111">
        <v>1061085</v>
      </c>
      <c r="J830" s="111">
        <v>100728598.3</v>
      </c>
      <c r="K830" s="113">
        <v>43670</v>
      </c>
      <c r="L830" s="111">
        <v>12010</v>
      </c>
      <c r="M830" s="111" t="s">
        <v>1043</v>
      </c>
      <c r="N830" s="419"/>
    </row>
    <row r="831" spans="1:14" hidden="1">
      <c r="A831" s="111" t="s">
        <v>1044</v>
      </c>
      <c r="B831" s="111" t="s">
        <v>377</v>
      </c>
      <c r="C831" s="111">
        <v>3.1</v>
      </c>
      <c r="D831" s="111">
        <v>3.25</v>
      </c>
      <c r="E831" s="111">
        <v>2.95</v>
      </c>
      <c r="F831" s="111">
        <v>3.15</v>
      </c>
      <c r="G831" s="111">
        <v>3.2</v>
      </c>
      <c r="H831" s="111">
        <v>3.1</v>
      </c>
      <c r="I831" s="111">
        <v>792276</v>
      </c>
      <c r="J831" s="111">
        <v>2444164.2000000002</v>
      </c>
      <c r="K831" s="113">
        <v>43670</v>
      </c>
      <c r="L831" s="111">
        <v>958</v>
      </c>
      <c r="M831" s="111" t="s">
        <v>1045</v>
      </c>
      <c r="N831" s="419"/>
    </row>
    <row r="832" spans="1:14">
      <c r="A832" s="111" t="s">
        <v>107</v>
      </c>
      <c r="B832" s="111" t="s">
        <v>377</v>
      </c>
      <c r="C832" s="111">
        <v>107.35</v>
      </c>
      <c r="D832" s="111">
        <v>108.5</v>
      </c>
      <c r="E832" s="111">
        <v>102.35</v>
      </c>
      <c r="F832" s="111">
        <v>102.7</v>
      </c>
      <c r="G832" s="111">
        <v>102.45</v>
      </c>
      <c r="H832" s="111">
        <v>107.55</v>
      </c>
      <c r="I832" s="111">
        <v>11777944</v>
      </c>
      <c r="J832" s="111">
        <v>1227524700.8</v>
      </c>
      <c r="K832" s="113">
        <v>43670</v>
      </c>
      <c r="L832" s="111">
        <v>59702</v>
      </c>
      <c r="M832" s="111" t="s">
        <v>1046</v>
      </c>
      <c r="N832" s="419"/>
    </row>
    <row r="833" spans="1:14" hidden="1">
      <c r="A833" s="111" t="s">
        <v>1047</v>
      </c>
      <c r="B833" s="111" t="s">
        <v>377</v>
      </c>
      <c r="C833" s="111">
        <v>61.6</v>
      </c>
      <c r="D833" s="111">
        <v>61.95</v>
      </c>
      <c r="E833" s="111">
        <v>58.4</v>
      </c>
      <c r="F833" s="111">
        <v>59.2</v>
      </c>
      <c r="G833" s="111">
        <v>59</v>
      </c>
      <c r="H833" s="111">
        <v>61.15</v>
      </c>
      <c r="I833" s="111">
        <v>1122416</v>
      </c>
      <c r="J833" s="111">
        <v>67193272.849999994</v>
      </c>
      <c r="K833" s="113">
        <v>43670</v>
      </c>
      <c r="L833" s="111">
        <v>6609</v>
      </c>
      <c r="M833" s="111" t="s">
        <v>1048</v>
      </c>
      <c r="N833" s="419"/>
    </row>
    <row r="834" spans="1:14">
      <c r="A834" s="111" t="s">
        <v>1049</v>
      </c>
      <c r="B834" s="111" t="s">
        <v>377</v>
      </c>
      <c r="C834" s="111">
        <v>1097.95</v>
      </c>
      <c r="D834" s="111">
        <v>1108</v>
      </c>
      <c r="E834" s="111">
        <v>1080</v>
      </c>
      <c r="F834" s="111">
        <v>1085.5999999999999</v>
      </c>
      <c r="G834" s="111">
        <v>1080.5999999999999</v>
      </c>
      <c r="H834" s="111">
        <v>1099.5</v>
      </c>
      <c r="I834" s="111">
        <v>17618</v>
      </c>
      <c r="J834" s="111">
        <v>19190622.199999999</v>
      </c>
      <c r="K834" s="113">
        <v>43670</v>
      </c>
      <c r="L834" s="111">
        <v>3080</v>
      </c>
      <c r="M834" s="111" t="s">
        <v>1050</v>
      </c>
      <c r="N834" s="419"/>
    </row>
    <row r="835" spans="1:14">
      <c r="A835" s="111" t="s">
        <v>1051</v>
      </c>
      <c r="B835" s="111" t="s">
        <v>377</v>
      </c>
      <c r="C835" s="111">
        <v>37.25</v>
      </c>
      <c r="D835" s="111">
        <v>37.6</v>
      </c>
      <c r="E835" s="111">
        <v>33</v>
      </c>
      <c r="F835" s="111">
        <v>33.85</v>
      </c>
      <c r="G835" s="111">
        <v>33.549999999999997</v>
      </c>
      <c r="H835" s="111">
        <v>34.15</v>
      </c>
      <c r="I835" s="111">
        <v>19847</v>
      </c>
      <c r="J835" s="111">
        <v>685829.15</v>
      </c>
      <c r="K835" s="113">
        <v>43670</v>
      </c>
      <c r="L835" s="111">
        <v>408</v>
      </c>
      <c r="M835" s="111" t="s">
        <v>1052</v>
      </c>
      <c r="N835" s="419"/>
    </row>
    <row r="836" spans="1:14">
      <c r="A836" s="111" t="s">
        <v>1053</v>
      </c>
      <c r="B836" s="111" t="s">
        <v>377</v>
      </c>
      <c r="C836" s="111">
        <v>185.2</v>
      </c>
      <c r="D836" s="111">
        <v>188.5</v>
      </c>
      <c r="E836" s="111">
        <v>172.65</v>
      </c>
      <c r="F836" s="111">
        <v>175.15</v>
      </c>
      <c r="G836" s="111">
        <v>175.1</v>
      </c>
      <c r="H836" s="111">
        <v>186.6</v>
      </c>
      <c r="I836" s="111">
        <v>130657</v>
      </c>
      <c r="J836" s="111">
        <v>23105975.699999999</v>
      </c>
      <c r="K836" s="113">
        <v>43670</v>
      </c>
      <c r="L836" s="111">
        <v>8215</v>
      </c>
      <c r="M836" s="111" t="s">
        <v>1054</v>
      </c>
      <c r="N836" s="419"/>
    </row>
    <row r="837" spans="1:14">
      <c r="A837" s="111" t="s">
        <v>2437</v>
      </c>
      <c r="B837" s="111" t="s">
        <v>377</v>
      </c>
      <c r="C837" s="111">
        <v>10.6</v>
      </c>
      <c r="D837" s="111">
        <v>10.7</v>
      </c>
      <c r="E837" s="111">
        <v>10.45</v>
      </c>
      <c r="F837" s="111">
        <v>10.45</v>
      </c>
      <c r="G837" s="111">
        <v>10.45</v>
      </c>
      <c r="H837" s="111">
        <v>10.95</v>
      </c>
      <c r="I837" s="111">
        <v>18450</v>
      </c>
      <c r="J837" s="111">
        <v>193273.35</v>
      </c>
      <c r="K837" s="113">
        <v>43670</v>
      </c>
      <c r="L837" s="111">
        <v>61</v>
      </c>
      <c r="M837" s="111" t="s">
        <v>2438</v>
      </c>
      <c r="N837" s="419"/>
    </row>
    <row r="838" spans="1:14">
      <c r="A838" s="111" t="s">
        <v>1927</v>
      </c>
      <c r="B838" s="111" t="s">
        <v>377</v>
      </c>
      <c r="C838" s="111">
        <v>334.25</v>
      </c>
      <c r="D838" s="111">
        <v>342.15</v>
      </c>
      <c r="E838" s="111">
        <v>334.25</v>
      </c>
      <c r="F838" s="111">
        <v>337.85</v>
      </c>
      <c r="G838" s="111">
        <v>339</v>
      </c>
      <c r="H838" s="111">
        <v>340.65</v>
      </c>
      <c r="I838" s="111">
        <v>14275</v>
      </c>
      <c r="J838" s="111">
        <v>4829614.8</v>
      </c>
      <c r="K838" s="113">
        <v>43670</v>
      </c>
      <c r="L838" s="111">
        <v>545</v>
      </c>
      <c r="M838" s="111" t="s">
        <v>2904</v>
      </c>
      <c r="N838" s="419"/>
    </row>
    <row r="839" spans="1:14">
      <c r="A839" s="111" t="s">
        <v>1055</v>
      </c>
      <c r="B839" s="111" t="s">
        <v>377</v>
      </c>
      <c r="C839" s="111">
        <v>4520.8500000000004</v>
      </c>
      <c r="D839" s="111">
        <v>4520.8500000000004</v>
      </c>
      <c r="E839" s="111">
        <v>4430</v>
      </c>
      <c r="F839" s="111">
        <v>4483.3</v>
      </c>
      <c r="G839" s="111">
        <v>4453.1000000000004</v>
      </c>
      <c r="H839" s="111">
        <v>4520.8500000000004</v>
      </c>
      <c r="I839" s="111">
        <v>2926</v>
      </c>
      <c r="J839" s="111">
        <v>13065686.35</v>
      </c>
      <c r="K839" s="113">
        <v>43670</v>
      </c>
      <c r="L839" s="111">
        <v>808</v>
      </c>
      <c r="M839" s="111" t="s">
        <v>1056</v>
      </c>
      <c r="N839" s="419"/>
    </row>
    <row r="840" spans="1:14">
      <c r="A840" s="111" t="s">
        <v>2466</v>
      </c>
      <c r="B840" s="111" t="s">
        <v>377</v>
      </c>
      <c r="C840" s="111">
        <v>63.55</v>
      </c>
      <c r="D840" s="111">
        <v>63.85</v>
      </c>
      <c r="E840" s="111">
        <v>61.5</v>
      </c>
      <c r="F840" s="111">
        <v>62.2</v>
      </c>
      <c r="G840" s="111">
        <v>61.6</v>
      </c>
      <c r="H840" s="111">
        <v>63.9</v>
      </c>
      <c r="I840" s="111">
        <v>136518</v>
      </c>
      <c r="J840" s="111">
        <v>8583381.4000000004</v>
      </c>
      <c r="K840" s="113">
        <v>43670</v>
      </c>
      <c r="L840" s="111">
        <v>2141</v>
      </c>
      <c r="M840" s="111" t="s">
        <v>2467</v>
      </c>
      <c r="N840" s="419"/>
    </row>
    <row r="841" spans="1:14">
      <c r="A841" s="111" t="s">
        <v>3797</v>
      </c>
      <c r="B841" s="111" t="s">
        <v>377</v>
      </c>
      <c r="C841" s="111">
        <v>59</v>
      </c>
      <c r="D841" s="111">
        <v>60.95</v>
      </c>
      <c r="E841" s="111">
        <v>56.05</v>
      </c>
      <c r="F841" s="111">
        <v>60.95</v>
      </c>
      <c r="G841" s="111">
        <v>60.95</v>
      </c>
      <c r="H841" s="111">
        <v>59</v>
      </c>
      <c r="I841" s="111">
        <v>272</v>
      </c>
      <c r="J841" s="111">
        <v>15756.7</v>
      </c>
      <c r="K841" s="113">
        <v>43670</v>
      </c>
      <c r="L841" s="111">
        <v>9</v>
      </c>
      <c r="M841" s="111" t="s">
        <v>3798</v>
      </c>
      <c r="N841" s="419"/>
    </row>
    <row r="842" spans="1:14">
      <c r="A842" s="111" t="s">
        <v>1057</v>
      </c>
      <c r="B842" s="111" t="s">
        <v>377</v>
      </c>
      <c r="C842" s="111">
        <v>262.45</v>
      </c>
      <c r="D842" s="111">
        <v>263.3</v>
      </c>
      <c r="E842" s="111">
        <v>250.2</v>
      </c>
      <c r="F842" s="111">
        <v>252.85</v>
      </c>
      <c r="G842" s="111">
        <v>254.75</v>
      </c>
      <c r="H842" s="111">
        <v>259</v>
      </c>
      <c r="I842" s="111">
        <v>6156</v>
      </c>
      <c r="J842" s="111">
        <v>1577424.1</v>
      </c>
      <c r="K842" s="113">
        <v>43670</v>
      </c>
      <c r="L842" s="111">
        <v>322</v>
      </c>
      <c r="M842" s="111" t="s">
        <v>1058</v>
      </c>
      <c r="N842" s="419"/>
    </row>
    <row r="843" spans="1:14" hidden="1">
      <c r="A843" s="111" t="s">
        <v>3409</v>
      </c>
      <c r="B843" s="111" t="s">
        <v>3045</v>
      </c>
      <c r="C843" s="111">
        <v>2.65</v>
      </c>
      <c r="D843" s="111">
        <v>2.8</v>
      </c>
      <c r="E843" s="111">
        <v>2.65</v>
      </c>
      <c r="F843" s="111">
        <v>2.8</v>
      </c>
      <c r="G843" s="111">
        <v>2.8</v>
      </c>
      <c r="H843" s="111">
        <v>2.75</v>
      </c>
      <c r="I843" s="111">
        <v>17975</v>
      </c>
      <c r="J843" s="111">
        <v>48374</v>
      </c>
      <c r="K843" s="113">
        <v>43670</v>
      </c>
      <c r="L843" s="111">
        <v>23</v>
      </c>
      <c r="M843" s="111" t="s">
        <v>3410</v>
      </c>
      <c r="N843" s="419"/>
    </row>
    <row r="844" spans="1:14">
      <c r="A844" s="111" t="s">
        <v>3817</v>
      </c>
      <c r="B844" s="111" t="s">
        <v>377</v>
      </c>
      <c r="C844" s="111">
        <v>50.45</v>
      </c>
      <c r="D844" s="111">
        <v>50.45</v>
      </c>
      <c r="E844" s="111">
        <v>45.65</v>
      </c>
      <c r="F844" s="111">
        <v>46.95</v>
      </c>
      <c r="G844" s="111">
        <v>45.65</v>
      </c>
      <c r="H844" s="111">
        <v>48.05</v>
      </c>
      <c r="I844" s="111">
        <v>3879</v>
      </c>
      <c r="J844" s="111">
        <v>193037.8</v>
      </c>
      <c r="K844" s="113">
        <v>43670</v>
      </c>
      <c r="L844" s="111">
        <v>19</v>
      </c>
      <c r="M844" s="111" t="s">
        <v>3818</v>
      </c>
      <c r="N844" s="419"/>
    </row>
    <row r="845" spans="1:14">
      <c r="A845" s="111" t="s">
        <v>2222</v>
      </c>
      <c r="B845" s="111" t="s">
        <v>377</v>
      </c>
      <c r="C845" s="111">
        <v>101.3</v>
      </c>
      <c r="D845" s="111">
        <v>102.4</v>
      </c>
      <c r="E845" s="111">
        <v>99.05</v>
      </c>
      <c r="F845" s="111">
        <v>99.7</v>
      </c>
      <c r="G845" s="111">
        <v>99.4</v>
      </c>
      <c r="H845" s="111">
        <v>101.3</v>
      </c>
      <c r="I845" s="111">
        <v>29521</v>
      </c>
      <c r="J845" s="111">
        <v>2966387.4</v>
      </c>
      <c r="K845" s="113">
        <v>43670</v>
      </c>
      <c r="L845" s="111">
        <v>652</v>
      </c>
      <c r="M845" s="111" t="s">
        <v>2223</v>
      </c>
      <c r="N845" s="419"/>
    </row>
    <row r="846" spans="1:14">
      <c r="A846" s="111" t="s">
        <v>108</v>
      </c>
      <c r="B846" s="111" t="s">
        <v>377</v>
      </c>
      <c r="C846" s="111">
        <v>520.6</v>
      </c>
      <c r="D846" s="111">
        <v>523.4</v>
      </c>
      <c r="E846" s="111">
        <v>510.45</v>
      </c>
      <c r="F846" s="111">
        <v>519.75</v>
      </c>
      <c r="G846" s="111">
        <v>517.5</v>
      </c>
      <c r="H846" s="111">
        <v>520.5</v>
      </c>
      <c r="I846" s="111">
        <v>1383445</v>
      </c>
      <c r="J846" s="111">
        <v>715026240.20000005</v>
      </c>
      <c r="K846" s="113">
        <v>43670</v>
      </c>
      <c r="L846" s="111">
        <v>25441</v>
      </c>
      <c r="M846" s="111" t="s">
        <v>1059</v>
      </c>
      <c r="N846" s="419"/>
    </row>
    <row r="847" spans="1:14">
      <c r="A847" s="111" t="s">
        <v>3225</v>
      </c>
      <c r="B847" s="111" t="s">
        <v>377</v>
      </c>
      <c r="C847" s="111">
        <v>21</v>
      </c>
      <c r="D847" s="111">
        <v>21.5</v>
      </c>
      <c r="E847" s="111">
        <v>20.149999999999999</v>
      </c>
      <c r="F847" s="111">
        <v>20.94</v>
      </c>
      <c r="G847" s="111">
        <v>20.95</v>
      </c>
      <c r="H847" s="111">
        <v>21.16</v>
      </c>
      <c r="I847" s="111">
        <v>7904</v>
      </c>
      <c r="J847" s="111">
        <v>166151.35</v>
      </c>
      <c r="K847" s="113">
        <v>43670</v>
      </c>
      <c r="L847" s="111">
        <v>18</v>
      </c>
      <c r="M847" s="111" t="s">
        <v>3226</v>
      </c>
      <c r="N847" s="419"/>
    </row>
    <row r="848" spans="1:14">
      <c r="A848" s="111" t="s">
        <v>2056</v>
      </c>
      <c r="B848" s="111" t="s">
        <v>377</v>
      </c>
      <c r="C848" s="111">
        <v>118.3</v>
      </c>
      <c r="D848" s="111">
        <v>118.3</v>
      </c>
      <c r="E848" s="111">
        <v>115.95</v>
      </c>
      <c r="F848" s="111">
        <v>118.25</v>
      </c>
      <c r="G848" s="111">
        <v>118.25</v>
      </c>
      <c r="H848" s="111">
        <v>119.2</v>
      </c>
      <c r="I848" s="111">
        <v>30</v>
      </c>
      <c r="J848" s="111">
        <v>3545.45</v>
      </c>
      <c r="K848" s="113">
        <v>43670</v>
      </c>
      <c r="L848" s="111">
        <v>6</v>
      </c>
      <c r="M848" s="111" t="s">
        <v>2057</v>
      </c>
      <c r="N848" s="419"/>
    </row>
    <row r="849" spans="1:14">
      <c r="A849" s="111" t="s">
        <v>3682</v>
      </c>
      <c r="B849" s="111" t="s">
        <v>377</v>
      </c>
      <c r="C849" s="111">
        <v>118.45</v>
      </c>
      <c r="D849" s="111">
        <v>118.45</v>
      </c>
      <c r="E849" s="111">
        <v>118.45</v>
      </c>
      <c r="F849" s="111">
        <v>118.45</v>
      </c>
      <c r="G849" s="111">
        <v>118.45</v>
      </c>
      <c r="H849" s="111">
        <v>117.6</v>
      </c>
      <c r="I849" s="111">
        <v>2</v>
      </c>
      <c r="J849" s="111">
        <v>236.9</v>
      </c>
      <c r="K849" s="113">
        <v>43670</v>
      </c>
      <c r="L849" s="111">
        <v>1</v>
      </c>
      <c r="M849" s="111" t="s">
        <v>3683</v>
      </c>
      <c r="N849" s="419"/>
    </row>
    <row r="850" spans="1:14">
      <c r="A850" s="111" t="s">
        <v>1060</v>
      </c>
      <c r="B850" s="111" t="s">
        <v>377</v>
      </c>
      <c r="C850" s="111">
        <v>142</v>
      </c>
      <c r="D850" s="111">
        <v>148</v>
      </c>
      <c r="E850" s="111">
        <v>137.55000000000001</v>
      </c>
      <c r="F850" s="111">
        <v>144.19999999999999</v>
      </c>
      <c r="G850" s="111">
        <v>145.6</v>
      </c>
      <c r="H850" s="111">
        <v>143.69999999999999</v>
      </c>
      <c r="I850" s="111">
        <v>41528</v>
      </c>
      <c r="J850" s="111">
        <v>5900416.1500000004</v>
      </c>
      <c r="K850" s="113">
        <v>43670</v>
      </c>
      <c r="L850" s="111">
        <v>491</v>
      </c>
      <c r="M850" s="111" t="s">
        <v>1061</v>
      </c>
      <c r="N850" s="419"/>
    </row>
    <row r="851" spans="1:14">
      <c r="A851" s="111" t="s">
        <v>2640</v>
      </c>
      <c r="B851" s="111" t="s">
        <v>377</v>
      </c>
      <c r="C851" s="111">
        <v>202.95</v>
      </c>
      <c r="D851" s="111">
        <v>202.95</v>
      </c>
      <c r="E851" s="111">
        <v>196</v>
      </c>
      <c r="F851" s="111">
        <v>196</v>
      </c>
      <c r="G851" s="111">
        <v>196</v>
      </c>
      <c r="H851" s="111">
        <v>197.15</v>
      </c>
      <c r="I851" s="111">
        <v>1081</v>
      </c>
      <c r="J851" s="111">
        <v>212675.95</v>
      </c>
      <c r="K851" s="113">
        <v>43670</v>
      </c>
      <c r="L851" s="111">
        <v>255</v>
      </c>
      <c r="M851" s="111" t="s">
        <v>2641</v>
      </c>
      <c r="N851" s="419"/>
    </row>
    <row r="852" spans="1:14">
      <c r="A852" s="111" t="s">
        <v>1062</v>
      </c>
      <c r="B852" s="111" t="s">
        <v>377</v>
      </c>
      <c r="C852" s="111">
        <v>506</v>
      </c>
      <c r="D852" s="111">
        <v>506</v>
      </c>
      <c r="E852" s="111">
        <v>491.65</v>
      </c>
      <c r="F852" s="111">
        <v>495.35</v>
      </c>
      <c r="G852" s="111">
        <v>494</v>
      </c>
      <c r="H852" s="111">
        <v>500.35</v>
      </c>
      <c r="I852" s="111">
        <v>22607</v>
      </c>
      <c r="J852" s="111">
        <v>11254731.949999999</v>
      </c>
      <c r="K852" s="113">
        <v>43670</v>
      </c>
      <c r="L852" s="111">
        <v>999</v>
      </c>
      <c r="M852" s="111" t="s">
        <v>1063</v>
      </c>
      <c r="N852" s="419"/>
    </row>
    <row r="853" spans="1:14">
      <c r="A853" s="111" t="s">
        <v>1064</v>
      </c>
      <c r="B853" s="111" t="s">
        <v>377</v>
      </c>
      <c r="C853" s="111">
        <v>999.32</v>
      </c>
      <c r="D853" s="111">
        <v>1000.01</v>
      </c>
      <c r="E853" s="111">
        <v>999.32</v>
      </c>
      <c r="F853" s="111">
        <v>1000</v>
      </c>
      <c r="G853" s="111">
        <v>999.99</v>
      </c>
      <c r="H853" s="111">
        <v>1000</v>
      </c>
      <c r="I853" s="111">
        <v>584897</v>
      </c>
      <c r="J853" s="111">
        <v>584896733.12</v>
      </c>
      <c r="K853" s="113">
        <v>43670</v>
      </c>
      <c r="L853" s="111">
        <v>2372</v>
      </c>
      <c r="M853" s="111" t="s">
        <v>1065</v>
      </c>
      <c r="N853" s="419"/>
    </row>
    <row r="854" spans="1:14">
      <c r="A854" s="111" t="s">
        <v>2648</v>
      </c>
      <c r="B854" s="111" t="s">
        <v>377</v>
      </c>
      <c r="C854" s="111">
        <v>1000</v>
      </c>
      <c r="D854" s="111">
        <v>1000.01</v>
      </c>
      <c r="E854" s="111">
        <v>999.99</v>
      </c>
      <c r="F854" s="111">
        <v>999.99</v>
      </c>
      <c r="G854" s="111">
        <v>999.99</v>
      </c>
      <c r="H854" s="111">
        <v>999.99</v>
      </c>
      <c r="I854" s="111">
        <v>37898</v>
      </c>
      <c r="J854" s="111">
        <v>37897677.700000003</v>
      </c>
      <c r="K854" s="113">
        <v>43670</v>
      </c>
      <c r="L854" s="111">
        <v>214</v>
      </c>
      <c r="M854" s="111" t="s">
        <v>2649</v>
      </c>
      <c r="N854" s="419"/>
    </row>
    <row r="855" spans="1:14">
      <c r="A855" s="111" t="s">
        <v>1066</v>
      </c>
      <c r="B855" s="111" t="s">
        <v>377</v>
      </c>
      <c r="C855" s="111">
        <v>40.950000000000003</v>
      </c>
      <c r="D855" s="111">
        <v>41</v>
      </c>
      <c r="E855" s="111">
        <v>39.549999999999997</v>
      </c>
      <c r="F855" s="111">
        <v>40.5</v>
      </c>
      <c r="G855" s="111">
        <v>40.549999999999997</v>
      </c>
      <c r="H855" s="111">
        <v>40.35</v>
      </c>
      <c r="I855" s="111">
        <v>4553</v>
      </c>
      <c r="J855" s="111">
        <v>183849.5</v>
      </c>
      <c r="K855" s="113">
        <v>43670</v>
      </c>
      <c r="L855" s="111">
        <v>77</v>
      </c>
      <c r="M855" s="111" t="s">
        <v>1067</v>
      </c>
      <c r="N855" s="419"/>
    </row>
    <row r="856" spans="1:14">
      <c r="A856" s="111" t="s">
        <v>2353</v>
      </c>
      <c r="B856" s="111" t="s">
        <v>377</v>
      </c>
      <c r="C856" s="111">
        <v>18.8</v>
      </c>
      <c r="D856" s="111">
        <v>18.8</v>
      </c>
      <c r="E856" s="111">
        <v>18.100000000000001</v>
      </c>
      <c r="F856" s="111">
        <v>18.100000000000001</v>
      </c>
      <c r="G856" s="111">
        <v>18.100000000000001</v>
      </c>
      <c r="H856" s="111">
        <v>19.2</v>
      </c>
      <c r="I856" s="111">
        <v>201</v>
      </c>
      <c r="J856" s="111">
        <v>3665.75</v>
      </c>
      <c r="K856" s="113">
        <v>43670</v>
      </c>
      <c r="L856" s="111">
        <v>11</v>
      </c>
      <c r="M856" s="111" t="s">
        <v>2354</v>
      </c>
      <c r="N856" s="419"/>
    </row>
    <row r="857" spans="1:14">
      <c r="A857" s="111" t="s">
        <v>1068</v>
      </c>
      <c r="B857" s="111" t="s">
        <v>377</v>
      </c>
      <c r="C857" s="111">
        <v>66</v>
      </c>
      <c r="D857" s="111">
        <v>67.7</v>
      </c>
      <c r="E857" s="111">
        <v>65.650000000000006</v>
      </c>
      <c r="F857" s="111">
        <v>67.5</v>
      </c>
      <c r="G857" s="111">
        <v>67.5</v>
      </c>
      <c r="H857" s="111">
        <v>66.55</v>
      </c>
      <c r="I857" s="111">
        <v>7993</v>
      </c>
      <c r="J857" s="111">
        <v>534980.4</v>
      </c>
      <c r="K857" s="113">
        <v>43670</v>
      </c>
      <c r="L857" s="111">
        <v>115</v>
      </c>
      <c r="M857" s="111" t="s">
        <v>1069</v>
      </c>
      <c r="N857" s="419"/>
    </row>
    <row r="858" spans="1:14">
      <c r="A858" s="111" t="s">
        <v>2355</v>
      </c>
      <c r="B858" s="111" t="s">
        <v>377</v>
      </c>
      <c r="C858" s="111">
        <v>2.2999999999999998</v>
      </c>
      <c r="D858" s="111">
        <v>2.2999999999999998</v>
      </c>
      <c r="E858" s="111">
        <v>2.15</v>
      </c>
      <c r="F858" s="111">
        <v>2.25</v>
      </c>
      <c r="G858" s="111">
        <v>2.25</v>
      </c>
      <c r="H858" s="111">
        <v>2.25</v>
      </c>
      <c r="I858" s="111">
        <v>11711</v>
      </c>
      <c r="J858" s="111">
        <v>25633.200000000001</v>
      </c>
      <c r="K858" s="113">
        <v>43670</v>
      </c>
      <c r="L858" s="111">
        <v>19</v>
      </c>
      <c r="M858" s="111" t="s">
        <v>2356</v>
      </c>
      <c r="N858" s="419"/>
    </row>
    <row r="859" spans="1:14">
      <c r="A859" s="111" t="s">
        <v>2575</v>
      </c>
      <c r="B859" s="111" t="s">
        <v>377</v>
      </c>
      <c r="C859" s="111">
        <v>0.55000000000000004</v>
      </c>
      <c r="D859" s="111">
        <v>0.55000000000000004</v>
      </c>
      <c r="E859" s="111">
        <v>0.5</v>
      </c>
      <c r="F859" s="111">
        <v>0.55000000000000004</v>
      </c>
      <c r="G859" s="111">
        <v>0.5</v>
      </c>
      <c r="H859" s="111">
        <v>0.55000000000000004</v>
      </c>
      <c r="I859" s="111">
        <v>778446</v>
      </c>
      <c r="J859" s="111">
        <v>397763.3</v>
      </c>
      <c r="K859" s="113">
        <v>43670</v>
      </c>
      <c r="L859" s="111">
        <v>90</v>
      </c>
      <c r="M859" s="111" t="s">
        <v>2576</v>
      </c>
      <c r="N859" s="419"/>
    </row>
    <row r="860" spans="1:14">
      <c r="A860" s="111" t="s">
        <v>109</v>
      </c>
      <c r="B860" s="111" t="s">
        <v>377</v>
      </c>
      <c r="C860" s="111">
        <v>1410.25</v>
      </c>
      <c r="D860" s="111">
        <v>1420.2</v>
      </c>
      <c r="E860" s="111">
        <v>1376.15</v>
      </c>
      <c r="F860" s="111">
        <v>1387.35</v>
      </c>
      <c r="G860" s="111">
        <v>1387.4</v>
      </c>
      <c r="H860" s="111">
        <v>1409.5</v>
      </c>
      <c r="I860" s="111">
        <v>5434450</v>
      </c>
      <c r="J860" s="111">
        <v>7564599452.6999998</v>
      </c>
      <c r="K860" s="113">
        <v>43670</v>
      </c>
      <c r="L860" s="111">
        <v>151336</v>
      </c>
      <c r="M860" s="111" t="s">
        <v>1070</v>
      </c>
      <c r="N860" s="419"/>
    </row>
    <row r="861" spans="1:14">
      <c r="A861" s="111" t="s">
        <v>1816</v>
      </c>
      <c r="B861" s="111" t="s">
        <v>377</v>
      </c>
      <c r="C861" s="111">
        <v>1475</v>
      </c>
      <c r="D861" s="111">
        <v>1550</v>
      </c>
      <c r="E861" s="111">
        <v>1445</v>
      </c>
      <c r="F861" s="111">
        <v>1537.2</v>
      </c>
      <c r="G861" s="111">
        <v>1544</v>
      </c>
      <c r="H861" s="111">
        <v>1470.95</v>
      </c>
      <c r="I861" s="111">
        <v>194680</v>
      </c>
      <c r="J861" s="111">
        <v>291021013.64999998</v>
      </c>
      <c r="K861" s="113">
        <v>43670</v>
      </c>
      <c r="L861" s="111">
        <v>17300</v>
      </c>
      <c r="M861" s="111" t="s">
        <v>1817</v>
      </c>
      <c r="N861" s="419"/>
    </row>
    <row r="862" spans="1:14">
      <c r="A862" s="111" t="s">
        <v>1861</v>
      </c>
      <c r="B862" s="111" t="s">
        <v>377</v>
      </c>
      <c r="C862" s="111">
        <v>1469.6</v>
      </c>
      <c r="D862" s="111">
        <v>1514.3</v>
      </c>
      <c r="E862" s="111">
        <v>1454.65</v>
      </c>
      <c r="F862" s="111">
        <v>1501.15</v>
      </c>
      <c r="G862" s="111">
        <v>1506.95</v>
      </c>
      <c r="H862" s="111">
        <v>1454.2</v>
      </c>
      <c r="I862" s="111">
        <v>207712</v>
      </c>
      <c r="J862" s="111">
        <v>308129011</v>
      </c>
      <c r="K862" s="113">
        <v>43670</v>
      </c>
      <c r="L862" s="111">
        <v>35118</v>
      </c>
      <c r="M862" s="111" t="s">
        <v>1862</v>
      </c>
      <c r="N862" s="419"/>
    </row>
    <row r="863" spans="1:14">
      <c r="A863" s="111" t="s">
        <v>1071</v>
      </c>
      <c r="B863" s="111" t="s">
        <v>377</v>
      </c>
      <c r="C863" s="111">
        <v>1030.1500000000001</v>
      </c>
      <c r="D863" s="111">
        <v>1038.0999999999999</v>
      </c>
      <c r="E863" s="111">
        <v>1000.55</v>
      </c>
      <c r="F863" s="111">
        <v>1011.35</v>
      </c>
      <c r="G863" s="111">
        <v>1011</v>
      </c>
      <c r="H863" s="111">
        <v>1038.8</v>
      </c>
      <c r="I863" s="111">
        <v>4212</v>
      </c>
      <c r="J863" s="111">
        <v>4264937.3499999996</v>
      </c>
      <c r="K863" s="113">
        <v>43670</v>
      </c>
      <c r="L863" s="111">
        <v>578</v>
      </c>
      <c r="M863" s="111" t="s">
        <v>1072</v>
      </c>
      <c r="N863" s="419"/>
    </row>
    <row r="864" spans="1:14">
      <c r="A864" s="111" t="s">
        <v>1073</v>
      </c>
      <c r="B864" s="111" t="s">
        <v>377</v>
      </c>
      <c r="C864" s="111">
        <v>87</v>
      </c>
      <c r="D864" s="111">
        <v>88.5</v>
      </c>
      <c r="E864" s="111">
        <v>85.5</v>
      </c>
      <c r="F864" s="111">
        <v>86.1</v>
      </c>
      <c r="G864" s="111">
        <v>85.95</v>
      </c>
      <c r="H864" s="111">
        <v>86.35</v>
      </c>
      <c r="I864" s="111">
        <v>19782</v>
      </c>
      <c r="J864" s="111">
        <v>1709750.6</v>
      </c>
      <c r="K864" s="113">
        <v>43670</v>
      </c>
      <c r="L864" s="111">
        <v>283</v>
      </c>
      <c r="M864" s="111" t="s">
        <v>2619</v>
      </c>
      <c r="N864" s="419"/>
    </row>
    <row r="865" spans="1:14">
      <c r="A865" s="111" t="s">
        <v>110</v>
      </c>
      <c r="B865" s="111" t="s">
        <v>377</v>
      </c>
      <c r="C865" s="111">
        <v>756.45</v>
      </c>
      <c r="D865" s="111">
        <v>757.8</v>
      </c>
      <c r="E865" s="111">
        <v>733.55</v>
      </c>
      <c r="F865" s="111">
        <v>738.1</v>
      </c>
      <c r="G865" s="111">
        <v>737.7</v>
      </c>
      <c r="H865" s="111">
        <v>756.45</v>
      </c>
      <c r="I865" s="111">
        <v>970269</v>
      </c>
      <c r="J865" s="111">
        <v>718725232.89999998</v>
      </c>
      <c r="K865" s="113">
        <v>43670</v>
      </c>
      <c r="L865" s="111">
        <v>21000</v>
      </c>
      <c r="M865" s="111" t="s">
        <v>1074</v>
      </c>
      <c r="N865" s="419"/>
    </row>
    <row r="866" spans="1:14">
      <c r="A866" s="111" t="s">
        <v>1075</v>
      </c>
      <c r="B866" s="111" t="s">
        <v>377</v>
      </c>
      <c r="C866" s="111">
        <v>1157</v>
      </c>
      <c r="D866" s="111">
        <v>1158.55</v>
      </c>
      <c r="E866" s="111">
        <v>1082</v>
      </c>
      <c r="F866" s="111">
        <v>1087.2</v>
      </c>
      <c r="G866" s="111">
        <v>1084</v>
      </c>
      <c r="H866" s="111">
        <v>1143.6500000000001</v>
      </c>
      <c r="I866" s="111">
        <v>43660</v>
      </c>
      <c r="J866" s="111">
        <v>48502864</v>
      </c>
      <c r="K866" s="113">
        <v>43670</v>
      </c>
      <c r="L866" s="111">
        <v>2436</v>
      </c>
      <c r="M866" s="111" t="s">
        <v>1076</v>
      </c>
      <c r="N866" s="419"/>
    </row>
    <row r="867" spans="1:14">
      <c r="A867" s="111" t="s">
        <v>1077</v>
      </c>
      <c r="B867" s="111" t="s">
        <v>377</v>
      </c>
      <c r="C867" s="111">
        <v>19.899999999999999</v>
      </c>
      <c r="D867" s="111">
        <v>20.399999999999999</v>
      </c>
      <c r="E867" s="111">
        <v>19.5</v>
      </c>
      <c r="F867" s="111">
        <v>20.05</v>
      </c>
      <c r="G867" s="111">
        <v>19.95</v>
      </c>
      <c r="H867" s="111">
        <v>19.899999999999999</v>
      </c>
      <c r="I867" s="111">
        <v>6405</v>
      </c>
      <c r="J867" s="111">
        <v>126569.5</v>
      </c>
      <c r="K867" s="113">
        <v>43670</v>
      </c>
      <c r="L867" s="111">
        <v>69</v>
      </c>
      <c r="M867" s="111" t="s">
        <v>1078</v>
      </c>
      <c r="N867" s="419"/>
    </row>
    <row r="868" spans="1:14">
      <c r="A868" s="111" t="s">
        <v>3100</v>
      </c>
      <c r="B868" s="111" t="s">
        <v>377</v>
      </c>
      <c r="C868" s="111">
        <v>4.3499999999999996</v>
      </c>
      <c r="D868" s="111">
        <v>4.5999999999999996</v>
      </c>
      <c r="E868" s="111">
        <v>4.2</v>
      </c>
      <c r="F868" s="111">
        <v>4.2</v>
      </c>
      <c r="G868" s="111">
        <v>4.2</v>
      </c>
      <c r="H868" s="111">
        <v>4.4000000000000004</v>
      </c>
      <c r="I868" s="111">
        <v>15698</v>
      </c>
      <c r="J868" s="111">
        <v>67350.399999999994</v>
      </c>
      <c r="K868" s="113">
        <v>43670</v>
      </c>
      <c r="L868" s="111">
        <v>37</v>
      </c>
      <c r="M868" s="111" t="s">
        <v>3101</v>
      </c>
      <c r="N868" s="419"/>
    </row>
    <row r="869" spans="1:14">
      <c r="A869" s="111" t="s">
        <v>111</v>
      </c>
      <c r="B869" s="111" t="s">
        <v>377</v>
      </c>
      <c r="C869" s="111">
        <v>557</v>
      </c>
      <c r="D869" s="111">
        <v>557.9</v>
      </c>
      <c r="E869" s="111">
        <v>546</v>
      </c>
      <c r="F869" s="111">
        <v>550</v>
      </c>
      <c r="G869" s="111">
        <v>547.75</v>
      </c>
      <c r="H869" s="111">
        <v>559.1</v>
      </c>
      <c r="I869" s="111">
        <v>3041526</v>
      </c>
      <c r="J869" s="111">
        <v>1676826994.7</v>
      </c>
      <c r="K869" s="113">
        <v>43670</v>
      </c>
      <c r="L869" s="111">
        <v>104296</v>
      </c>
      <c r="M869" s="111" t="s">
        <v>1079</v>
      </c>
      <c r="N869" s="419"/>
    </row>
    <row r="870" spans="1:14">
      <c r="A870" s="111" t="s">
        <v>112</v>
      </c>
      <c r="B870" s="111" t="s">
        <v>377</v>
      </c>
      <c r="C870" s="111">
        <v>306.14999999999998</v>
      </c>
      <c r="D870" s="111">
        <v>319</v>
      </c>
      <c r="E870" s="111">
        <v>289.14999999999998</v>
      </c>
      <c r="F870" s="111">
        <v>304.45</v>
      </c>
      <c r="G870" s="111">
        <v>304.85000000000002</v>
      </c>
      <c r="H870" s="111">
        <v>340.15</v>
      </c>
      <c r="I870" s="111">
        <v>22924882</v>
      </c>
      <c r="J870" s="111">
        <v>7053287361.0500002</v>
      </c>
      <c r="K870" s="113">
        <v>43670</v>
      </c>
      <c r="L870" s="111">
        <v>233732</v>
      </c>
      <c r="M870" s="111" t="s">
        <v>2905</v>
      </c>
      <c r="N870" s="419"/>
    </row>
    <row r="871" spans="1:14">
      <c r="A871" s="111" t="s">
        <v>1080</v>
      </c>
      <c r="B871" s="111" t="s">
        <v>377</v>
      </c>
      <c r="C871" s="111">
        <v>17.190000000000001</v>
      </c>
      <c r="D871" s="111">
        <v>17.2</v>
      </c>
      <c r="E871" s="111">
        <v>16.559999999999999</v>
      </c>
      <c r="F871" s="111">
        <v>16.850000000000001</v>
      </c>
      <c r="G871" s="111">
        <v>16.850000000000001</v>
      </c>
      <c r="H871" s="111">
        <v>16.95</v>
      </c>
      <c r="I871" s="111">
        <v>29257</v>
      </c>
      <c r="J871" s="111">
        <v>492046.31</v>
      </c>
      <c r="K871" s="113">
        <v>43670</v>
      </c>
      <c r="L871" s="111">
        <v>192</v>
      </c>
      <c r="M871" s="111" t="s">
        <v>1081</v>
      </c>
      <c r="N871" s="419"/>
    </row>
    <row r="872" spans="1:14">
      <c r="A872" s="111" t="s">
        <v>1082</v>
      </c>
      <c r="B872" s="111" t="s">
        <v>377</v>
      </c>
      <c r="C872" s="111">
        <v>110.44</v>
      </c>
      <c r="D872" s="111">
        <v>110.44</v>
      </c>
      <c r="E872" s="111">
        <v>109.11</v>
      </c>
      <c r="F872" s="111">
        <v>109.99</v>
      </c>
      <c r="G872" s="111">
        <v>109.99</v>
      </c>
      <c r="H872" s="111">
        <v>110.83</v>
      </c>
      <c r="I872" s="111">
        <v>160</v>
      </c>
      <c r="J872" s="111">
        <v>17495.21</v>
      </c>
      <c r="K872" s="113">
        <v>43670</v>
      </c>
      <c r="L872" s="111">
        <v>8</v>
      </c>
      <c r="M872" s="111" t="s">
        <v>1083</v>
      </c>
      <c r="N872" s="419"/>
    </row>
    <row r="873" spans="1:14">
      <c r="A873" s="111" t="s">
        <v>1084</v>
      </c>
      <c r="B873" s="111" t="s">
        <v>377</v>
      </c>
      <c r="C873" s="111">
        <v>68</v>
      </c>
      <c r="D873" s="111">
        <v>69.7</v>
      </c>
      <c r="E873" s="111">
        <v>66.150000000000006</v>
      </c>
      <c r="F873" s="111">
        <v>68.75</v>
      </c>
      <c r="G873" s="111">
        <v>68.2</v>
      </c>
      <c r="H873" s="111">
        <v>67.400000000000006</v>
      </c>
      <c r="I873" s="111">
        <v>3560</v>
      </c>
      <c r="J873" s="111">
        <v>241905.05</v>
      </c>
      <c r="K873" s="113">
        <v>43670</v>
      </c>
      <c r="L873" s="111">
        <v>104</v>
      </c>
      <c r="M873" s="111" t="s">
        <v>1085</v>
      </c>
      <c r="N873" s="419"/>
    </row>
    <row r="874" spans="1:14">
      <c r="A874" s="111" t="s">
        <v>1086</v>
      </c>
      <c r="B874" s="111" t="s">
        <v>377</v>
      </c>
      <c r="C874" s="111">
        <v>28.15</v>
      </c>
      <c r="D874" s="111">
        <v>29.45</v>
      </c>
      <c r="E874" s="111">
        <v>27.8</v>
      </c>
      <c r="F874" s="111">
        <v>28.15</v>
      </c>
      <c r="G874" s="111">
        <v>27.8</v>
      </c>
      <c r="H874" s="111">
        <v>28.25</v>
      </c>
      <c r="I874" s="111">
        <v>1055</v>
      </c>
      <c r="J874" s="111">
        <v>30111.95</v>
      </c>
      <c r="K874" s="113">
        <v>43670</v>
      </c>
      <c r="L874" s="111">
        <v>25</v>
      </c>
      <c r="M874" s="111" t="s">
        <v>1087</v>
      </c>
      <c r="N874" s="419"/>
    </row>
    <row r="875" spans="1:14" hidden="1">
      <c r="A875" s="111" t="s">
        <v>1088</v>
      </c>
      <c r="B875" s="111" t="s">
        <v>377</v>
      </c>
      <c r="C875" s="111">
        <v>4.5999999999999996</v>
      </c>
      <c r="D875" s="111">
        <v>4.8</v>
      </c>
      <c r="E875" s="111">
        <v>4.55</v>
      </c>
      <c r="F875" s="111">
        <v>4.55</v>
      </c>
      <c r="G875" s="111">
        <v>4.55</v>
      </c>
      <c r="H875" s="111">
        <v>4.75</v>
      </c>
      <c r="I875" s="111">
        <v>18791</v>
      </c>
      <c r="J875" s="111">
        <v>85874.6</v>
      </c>
      <c r="K875" s="113">
        <v>43670</v>
      </c>
      <c r="L875" s="111">
        <v>46</v>
      </c>
      <c r="M875" s="111" t="s">
        <v>1089</v>
      </c>
      <c r="N875" s="419"/>
    </row>
    <row r="876" spans="1:14">
      <c r="A876" s="111" t="s">
        <v>2019</v>
      </c>
      <c r="B876" s="111" t="s">
        <v>377</v>
      </c>
      <c r="C876" s="111">
        <v>22.3</v>
      </c>
      <c r="D876" s="111">
        <v>22.95</v>
      </c>
      <c r="E876" s="111">
        <v>22.2</v>
      </c>
      <c r="F876" s="111">
        <v>22.65</v>
      </c>
      <c r="G876" s="111">
        <v>22.5</v>
      </c>
      <c r="H876" s="111">
        <v>21.7</v>
      </c>
      <c r="I876" s="111">
        <v>291962</v>
      </c>
      <c r="J876" s="111">
        <v>6588801.9000000004</v>
      </c>
      <c r="K876" s="113">
        <v>43670</v>
      </c>
      <c r="L876" s="111">
        <v>1388</v>
      </c>
      <c r="M876" s="111" t="s">
        <v>2020</v>
      </c>
      <c r="N876" s="419"/>
    </row>
    <row r="877" spans="1:14">
      <c r="A877" s="111" t="s">
        <v>3102</v>
      </c>
      <c r="B877" s="111" t="s">
        <v>377</v>
      </c>
      <c r="C877" s="111">
        <v>108.3</v>
      </c>
      <c r="D877" s="111">
        <v>108.75</v>
      </c>
      <c r="E877" s="111">
        <v>100.5</v>
      </c>
      <c r="F877" s="111">
        <v>101.5</v>
      </c>
      <c r="G877" s="111">
        <v>101.5</v>
      </c>
      <c r="H877" s="111">
        <v>103.6</v>
      </c>
      <c r="I877" s="111">
        <v>27864</v>
      </c>
      <c r="J877" s="111">
        <v>2932769.75</v>
      </c>
      <c r="K877" s="113">
        <v>43670</v>
      </c>
      <c r="L877" s="111">
        <v>378</v>
      </c>
      <c r="M877" s="111" t="s">
        <v>3103</v>
      </c>
      <c r="N877" s="419"/>
    </row>
    <row r="878" spans="1:14">
      <c r="A878" s="111" t="s">
        <v>1090</v>
      </c>
      <c r="B878" s="111" t="s">
        <v>377</v>
      </c>
      <c r="C878" s="111">
        <v>83.25</v>
      </c>
      <c r="D878" s="111">
        <v>84</v>
      </c>
      <c r="E878" s="111">
        <v>80</v>
      </c>
      <c r="F878" s="111">
        <v>80.7</v>
      </c>
      <c r="G878" s="111">
        <v>80</v>
      </c>
      <c r="H878" s="111">
        <v>83.05</v>
      </c>
      <c r="I878" s="111">
        <v>205750</v>
      </c>
      <c r="J878" s="111">
        <v>16816518.100000001</v>
      </c>
      <c r="K878" s="113">
        <v>43670</v>
      </c>
      <c r="L878" s="111">
        <v>1685</v>
      </c>
      <c r="M878" s="111" t="s">
        <v>1091</v>
      </c>
      <c r="N878" s="419"/>
    </row>
    <row r="879" spans="1:14">
      <c r="A879" s="111" t="s">
        <v>2906</v>
      </c>
      <c r="B879" s="111" t="s">
        <v>3045</v>
      </c>
      <c r="C879" s="111">
        <v>3.9</v>
      </c>
      <c r="D879" s="111">
        <v>4.3</v>
      </c>
      <c r="E879" s="111">
        <v>3.9</v>
      </c>
      <c r="F879" s="111">
        <v>4.1500000000000004</v>
      </c>
      <c r="G879" s="111">
        <v>4.1500000000000004</v>
      </c>
      <c r="H879" s="111">
        <v>4.0999999999999996</v>
      </c>
      <c r="I879" s="111">
        <v>3101</v>
      </c>
      <c r="J879" s="111">
        <v>12937.6</v>
      </c>
      <c r="K879" s="113">
        <v>43670</v>
      </c>
      <c r="L879" s="111">
        <v>44</v>
      </c>
      <c r="M879" s="111" t="s">
        <v>2907</v>
      </c>
      <c r="N879" s="419"/>
    </row>
    <row r="880" spans="1:14">
      <c r="A880" s="111" t="s">
        <v>1092</v>
      </c>
      <c r="B880" s="111" t="s">
        <v>377</v>
      </c>
      <c r="C880" s="111">
        <v>14.55</v>
      </c>
      <c r="D880" s="111">
        <v>14.55</v>
      </c>
      <c r="E880" s="111">
        <v>14.15</v>
      </c>
      <c r="F880" s="111">
        <v>14.35</v>
      </c>
      <c r="G880" s="111">
        <v>14.4</v>
      </c>
      <c r="H880" s="111">
        <v>14.45</v>
      </c>
      <c r="I880" s="111">
        <v>347388</v>
      </c>
      <c r="J880" s="111">
        <v>4973869.45</v>
      </c>
      <c r="K880" s="113">
        <v>43670</v>
      </c>
      <c r="L880" s="111">
        <v>1239</v>
      </c>
      <c r="M880" s="111" t="s">
        <v>1093</v>
      </c>
      <c r="N880" s="419"/>
    </row>
    <row r="881" spans="1:14">
      <c r="A881" s="111" t="s">
        <v>3819</v>
      </c>
      <c r="B881" s="111" t="s">
        <v>3045</v>
      </c>
      <c r="C881" s="111">
        <v>82</v>
      </c>
      <c r="D881" s="111">
        <v>82</v>
      </c>
      <c r="E881" s="111">
        <v>82</v>
      </c>
      <c r="F881" s="111">
        <v>82</v>
      </c>
      <c r="G881" s="111">
        <v>82</v>
      </c>
      <c r="H881" s="111">
        <v>84.35</v>
      </c>
      <c r="I881" s="111">
        <v>110</v>
      </c>
      <c r="J881" s="111">
        <v>9020</v>
      </c>
      <c r="K881" s="113">
        <v>43670</v>
      </c>
      <c r="L881" s="111">
        <v>2</v>
      </c>
      <c r="M881" s="111" t="s">
        <v>3820</v>
      </c>
      <c r="N881" s="419"/>
    </row>
    <row r="882" spans="1:14" hidden="1">
      <c r="A882" s="111" t="s">
        <v>1798</v>
      </c>
      <c r="B882" s="111" t="s">
        <v>3045</v>
      </c>
      <c r="C882" s="111">
        <v>140.19999999999999</v>
      </c>
      <c r="D882" s="111">
        <v>144</v>
      </c>
      <c r="E882" s="111">
        <v>135.15</v>
      </c>
      <c r="F882" s="111">
        <v>141.55000000000001</v>
      </c>
      <c r="G882" s="111">
        <v>141.5</v>
      </c>
      <c r="H882" s="111">
        <v>141.65</v>
      </c>
      <c r="I882" s="111">
        <v>10683</v>
      </c>
      <c r="J882" s="111">
        <v>1509081.1</v>
      </c>
      <c r="K882" s="113">
        <v>43670</v>
      </c>
      <c r="L882" s="111">
        <v>40</v>
      </c>
      <c r="M882" s="111" t="s">
        <v>1799</v>
      </c>
      <c r="N882" s="419"/>
    </row>
    <row r="883" spans="1:14">
      <c r="A883" s="111" t="s">
        <v>3277</v>
      </c>
      <c r="B883" s="111" t="s">
        <v>377</v>
      </c>
      <c r="C883" s="111">
        <v>250</v>
      </c>
      <c r="D883" s="111">
        <v>261</v>
      </c>
      <c r="E883" s="111">
        <v>250</v>
      </c>
      <c r="F883" s="111">
        <v>254.9</v>
      </c>
      <c r="G883" s="111">
        <v>257.8</v>
      </c>
      <c r="H883" s="111">
        <v>257.39999999999998</v>
      </c>
      <c r="I883" s="111">
        <v>19363</v>
      </c>
      <c r="J883" s="111">
        <v>4942030.5</v>
      </c>
      <c r="K883" s="113">
        <v>43670</v>
      </c>
      <c r="L883" s="111">
        <v>141</v>
      </c>
      <c r="M883" s="111" t="s">
        <v>3279</v>
      </c>
      <c r="N883" s="419"/>
    </row>
    <row r="884" spans="1:14">
      <c r="A884" s="111" t="s">
        <v>1094</v>
      </c>
      <c r="B884" s="111" t="s">
        <v>377</v>
      </c>
      <c r="C884" s="111">
        <v>195</v>
      </c>
      <c r="D884" s="111">
        <v>195.9</v>
      </c>
      <c r="E884" s="111">
        <v>188.5</v>
      </c>
      <c r="F884" s="111">
        <v>192</v>
      </c>
      <c r="G884" s="111">
        <v>193</v>
      </c>
      <c r="H884" s="111">
        <v>194.65</v>
      </c>
      <c r="I884" s="111">
        <v>88120</v>
      </c>
      <c r="J884" s="111">
        <v>17017576.850000001</v>
      </c>
      <c r="K884" s="113">
        <v>43670</v>
      </c>
      <c r="L884" s="111">
        <v>3992</v>
      </c>
      <c r="M884" s="111" t="s">
        <v>1095</v>
      </c>
      <c r="N884" s="419"/>
    </row>
    <row r="885" spans="1:14">
      <c r="A885" s="111" t="s">
        <v>1096</v>
      </c>
      <c r="B885" s="111" t="s">
        <v>377</v>
      </c>
      <c r="C885" s="111">
        <v>390</v>
      </c>
      <c r="D885" s="111">
        <v>404.5</v>
      </c>
      <c r="E885" s="111">
        <v>385</v>
      </c>
      <c r="F885" s="111">
        <v>390.45</v>
      </c>
      <c r="G885" s="111">
        <v>386.85</v>
      </c>
      <c r="H885" s="111">
        <v>396.65</v>
      </c>
      <c r="I885" s="111">
        <v>7979</v>
      </c>
      <c r="J885" s="111">
        <v>3150254.2</v>
      </c>
      <c r="K885" s="113">
        <v>43670</v>
      </c>
      <c r="L885" s="111">
        <v>1109</v>
      </c>
      <c r="M885" s="111" t="s">
        <v>1097</v>
      </c>
      <c r="N885" s="419"/>
    </row>
    <row r="886" spans="1:14">
      <c r="A886" s="111" t="s">
        <v>2195</v>
      </c>
      <c r="B886" s="111" t="s">
        <v>377</v>
      </c>
      <c r="C886" s="111">
        <v>432</v>
      </c>
      <c r="D886" s="111">
        <v>438.95</v>
      </c>
      <c r="E886" s="111">
        <v>412</v>
      </c>
      <c r="F886" s="111">
        <v>419.35</v>
      </c>
      <c r="G886" s="111">
        <v>415.15</v>
      </c>
      <c r="H886" s="111">
        <v>436</v>
      </c>
      <c r="I886" s="111">
        <v>37225</v>
      </c>
      <c r="J886" s="111">
        <v>15985780.15</v>
      </c>
      <c r="K886" s="113">
        <v>43670</v>
      </c>
      <c r="L886" s="111">
        <v>1624</v>
      </c>
      <c r="M886" s="111" t="s">
        <v>2196</v>
      </c>
      <c r="N886" s="419"/>
    </row>
    <row r="887" spans="1:14">
      <c r="A887" s="111" t="s">
        <v>1098</v>
      </c>
      <c r="B887" s="111" t="s">
        <v>377</v>
      </c>
      <c r="C887" s="111">
        <v>4035</v>
      </c>
      <c r="D887" s="111">
        <v>4035</v>
      </c>
      <c r="E887" s="111">
        <v>3920</v>
      </c>
      <c r="F887" s="111">
        <v>3983.15</v>
      </c>
      <c r="G887" s="111">
        <v>4010</v>
      </c>
      <c r="H887" s="111">
        <v>4025.85</v>
      </c>
      <c r="I887" s="111">
        <v>3325</v>
      </c>
      <c r="J887" s="111">
        <v>13249778.75</v>
      </c>
      <c r="K887" s="113">
        <v>43670</v>
      </c>
      <c r="L887" s="111">
        <v>589</v>
      </c>
      <c r="M887" s="111" t="s">
        <v>1099</v>
      </c>
      <c r="N887" s="419"/>
    </row>
    <row r="888" spans="1:14">
      <c r="A888" s="111" t="s">
        <v>1100</v>
      </c>
      <c r="B888" s="111" t="s">
        <v>377</v>
      </c>
      <c r="C888" s="111">
        <v>413.1</v>
      </c>
      <c r="D888" s="111">
        <v>423.55</v>
      </c>
      <c r="E888" s="111">
        <v>406.2</v>
      </c>
      <c r="F888" s="111">
        <v>412.15</v>
      </c>
      <c r="G888" s="111">
        <v>412</v>
      </c>
      <c r="H888" s="111">
        <v>412.3</v>
      </c>
      <c r="I888" s="111">
        <v>6127</v>
      </c>
      <c r="J888" s="111">
        <v>2509400.1</v>
      </c>
      <c r="K888" s="113">
        <v>43670</v>
      </c>
      <c r="L888" s="111">
        <v>462</v>
      </c>
      <c r="M888" s="111" t="s">
        <v>1101</v>
      </c>
      <c r="N888" s="419"/>
    </row>
    <row r="889" spans="1:14">
      <c r="A889" s="111" t="s">
        <v>1102</v>
      </c>
      <c r="B889" s="111" t="s">
        <v>377</v>
      </c>
      <c r="C889" s="111">
        <v>483.95</v>
      </c>
      <c r="D889" s="111">
        <v>489.5</v>
      </c>
      <c r="E889" s="111">
        <v>471.05</v>
      </c>
      <c r="F889" s="111">
        <v>483.3</v>
      </c>
      <c r="G889" s="111">
        <v>488</v>
      </c>
      <c r="H889" s="111">
        <v>476.9</v>
      </c>
      <c r="I889" s="111">
        <v>13495</v>
      </c>
      <c r="J889" s="111">
        <v>6477143.25</v>
      </c>
      <c r="K889" s="113">
        <v>43670</v>
      </c>
      <c r="L889" s="111">
        <v>945</v>
      </c>
      <c r="M889" s="111" t="s">
        <v>1103</v>
      </c>
      <c r="N889" s="419"/>
    </row>
    <row r="890" spans="1:14">
      <c r="A890" s="111" t="s">
        <v>1104</v>
      </c>
      <c r="B890" s="111" t="s">
        <v>377</v>
      </c>
      <c r="C890" s="111">
        <v>502</v>
      </c>
      <c r="D890" s="111">
        <v>508.9</v>
      </c>
      <c r="E890" s="111">
        <v>457</v>
      </c>
      <c r="F890" s="111">
        <v>484.75</v>
      </c>
      <c r="G890" s="111">
        <v>496</v>
      </c>
      <c r="H890" s="111">
        <v>506.25</v>
      </c>
      <c r="I890" s="111">
        <v>85254</v>
      </c>
      <c r="J890" s="111">
        <v>40936077.899999999</v>
      </c>
      <c r="K890" s="113">
        <v>43670</v>
      </c>
      <c r="L890" s="111">
        <v>4549</v>
      </c>
      <c r="M890" s="111" t="s">
        <v>1105</v>
      </c>
      <c r="N890" s="419"/>
    </row>
    <row r="891" spans="1:14">
      <c r="A891" s="111" t="s">
        <v>2908</v>
      </c>
      <c r="B891" s="111" t="s">
        <v>377</v>
      </c>
      <c r="C891" s="111">
        <v>19</v>
      </c>
      <c r="D891" s="111">
        <v>20</v>
      </c>
      <c r="E891" s="111">
        <v>19</v>
      </c>
      <c r="F891" s="111">
        <v>19.45</v>
      </c>
      <c r="G891" s="111">
        <v>19.399999999999999</v>
      </c>
      <c r="H891" s="111">
        <v>19.3</v>
      </c>
      <c r="I891" s="111">
        <v>3190</v>
      </c>
      <c r="J891" s="111">
        <v>61512.5</v>
      </c>
      <c r="K891" s="113">
        <v>43670</v>
      </c>
      <c r="L891" s="111">
        <v>33</v>
      </c>
      <c r="M891" s="111" t="s">
        <v>2909</v>
      </c>
      <c r="N891" s="419"/>
    </row>
    <row r="892" spans="1:14">
      <c r="A892" s="111" t="s">
        <v>3272</v>
      </c>
      <c r="B892" s="111" t="s">
        <v>377</v>
      </c>
      <c r="C892" s="111">
        <v>113.7</v>
      </c>
      <c r="D892" s="111">
        <v>113.7</v>
      </c>
      <c r="E892" s="111">
        <v>113.05</v>
      </c>
      <c r="F892" s="111">
        <v>113.7</v>
      </c>
      <c r="G892" s="111">
        <v>113.7</v>
      </c>
      <c r="H892" s="111">
        <v>114.12</v>
      </c>
      <c r="I892" s="111">
        <v>211</v>
      </c>
      <c r="J892" s="111">
        <v>23948.25</v>
      </c>
      <c r="K892" s="113">
        <v>43670</v>
      </c>
      <c r="L892" s="111">
        <v>5</v>
      </c>
      <c r="M892" s="111" t="s">
        <v>3273</v>
      </c>
      <c r="N892" s="419"/>
    </row>
    <row r="893" spans="1:14">
      <c r="A893" s="111" t="s">
        <v>2107</v>
      </c>
      <c r="B893" s="111" t="s">
        <v>377</v>
      </c>
      <c r="C893" s="111">
        <v>5.05</v>
      </c>
      <c r="D893" s="111">
        <v>5.35</v>
      </c>
      <c r="E893" s="111">
        <v>4.9000000000000004</v>
      </c>
      <c r="F893" s="111">
        <v>4.9000000000000004</v>
      </c>
      <c r="G893" s="111">
        <v>5</v>
      </c>
      <c r="H893" s="111">
        <v>5.15</v>
      </c>
      <c r="I893" s="111">
        <v>6574</v>
      </c>
      <c r="J893" s="111">
        <v>32833.800000000003</v>
      </c>
      <c r="K893" s="113">
        <v>43670</v>
      </c>
      <c r="L893" s="111">
        <v>49</v>
      </c>
      <c r="M893" s="111" t="s">
        <v>2108</v>
      </c>
      <c r="N893" s="419"/>
    </row>
    <row r="894" spans="1:14" hidden="1">
      <c r="A894" s="111" t="s">
        <v>1915</v>
      </c>
      <c r="B894" s="111" t="s">
        <v>377</v>
      </c>
      <c r="C894" s="111">
        <v>3.8</v>
      </c>
      <c r="D894" s="111">
        <v>4.05</v>
      </c>
      <c r="E894" s="111">
        <v>3.75</v>
      </c>
      <c r="F894" s="111">
        <v>3.75</v>
      </c>
      <c r="G894" s="111">
        <v>3.75</v>
      </c>
      <c r="H894" s="111">
        <v>3.9</v>
      </c>
      <c r="I894" s="111">
        <v>18727</v>
      </c>
      <c r="J894" s="111">
        <v>70878.149999999994</v>
      </c>
      <c r="K894" s="113">
        <v>43670</v>
      </c>
      <c r="L894" s="111">
        <v>28</v>
      </c>
      <c r="M894" s="111" t="s">
        <v>1916</v>
      </c>
      <c r="N894" s="419"/>
    </row>
    <row r="895" spans="1:14">
      <c r="A895" s="111" t="s">
        <v>1106</v>
      </c>
      <c r="B895" s="111" t="s">
        <v>377</v>
      </c>
      <c r="C895" s="111">
        <v>31.1</v>
      </c>
      <c r="D895" s="111">
        <v>32.5</v>
      </c>
      <c r="E895" s="111">
        <v>31.1</v>
      </c>
      <c r="F895" s="111">
        <v>32.299999999999997</v>
      </c>
      <c r="G895" s="111">
        <v>32.5</v>
      </c>
      <c r="H895" s="111">
        <v>32.450000000000003</v>
      </c>
      <c r="I895" s="111">
        <v>2478</v>
      </c>
      <c r="J895" s="111">
        <v>80091.649999999994</v>
      </c>
      <c r="K895" s="113">
        <v>43670</v>
      </c>
      <c r="L895" s="111">
        <v>35</v>
      </c>
      <c r="M895" s="111" t="s">
        <v>1107</v>
      </c>
      <c r="N895" s="419"/>
    </row>
    <row r="896" spans="1:14">
      <c r="A896" s="111" t="s">
        <v>2357</v>
      </c>
      <c r="B896" s="111" t="s">
        <v>377</v>
      </c>
      <c r="C896" s="111">
        <v>13.35</v>
      </c>
      <c r="D896" s="111">
        <v>13.35</v>
      </c>
      <c r="E896" s="111">
        <v>12.6</v>
      </c>
      <c r="F896" s="111">
        <v>12.7</v>
      </c>
      <c r="G896" s="111">
        <v>12.65</v>
      </c>
      <c r="H896" s="111">
        <v>13.4</v>
      </c>
      <c r="I896" s="111">
        <v>9784</v>
      </c>
      <c r="J896" s="111">
        <v>126018.75</v>
      </c>
      <c r="K896" s="113">
        <v>43670</v>
      </c>
      <c r="L896" s="111">
        <v>67</v>
      </c>
      <c r="M896" s="111" t="s">
        <v>2358</v>
      </c>
      <c r="N896" s="419"/>
    </row>
    <row r="897" spans="1:14">
      <c r="A897" s="111" t="s">
        <v>1108</v>
      </c>
      <c r="B897" s="111" t="s">
        <v>377</v>
      </c>
      <c r="C897" s="111">
        <v>21.8</v>
      </c>
      <c r="D897" s="111">
        <v>21.95</v>
      </c>
      <c r="E897" s="111">
        <v>20.7</v>
      </c>
      <c r="F897" s="111">
        <v>21</v>
      </c>
      <c r="G897" s="111">
        <v>21</v>
      </c>
      <c r="H897" s="111">
        <v>21.85</v>
      </c>
      <c r="I897" s="111">
        <v>264244</v>
      </c>
      <c r="J897" s="111">
        <v>5567729.0499999998</v>
      </c>
      <c r="K897" s="113">
        <v>43670</v>
      </c>
      <c r="L897" s="111">
        <v>922</v>
      </c>
      <c r="M897" s="111" t="s">
        <v>1109</v>
      </c>
      <c r="N897" s="419"/>
    </row>
    <row r="898" spans="1:14">
      <c r="A898" s="111" t="s">
        <v>1110</v>
      </c>
      <c r="B898" s="111" t="s">
        <v>377</v>
      </c>
      <c r="C898" s="111">
        <v>122.1</v>
      </c>
      <c r="D898" s="111">
        <v>122.1</v>
      </c>
      <c r="E898" s="111">
        <v>114</v>
      </c>
      <c r="F898" s="111">
        <v>115.05</v>
      </c>
      <c r="G898" s="111">
        <v>115.4</v>
      </c>
      <c r="H898" s="111">
        <v>121.55</v>
      </c>
      <c r="I898" s="111">
        <v>5646067</v>
      </c>
      <c r="J898" s="111">
        <v>660109522</v>
      </c>
      <c r="K898" s="113">
        <v>43670</v>
      </c>
      <c r="L898" s="111">
        <v>25797</v>
      </c>
      <c r="M898" s="111" t="s">
        <v>1111</v>
      </c>
      <c r="N898" s="419"/>
    </row>
    <row r="899" spans="1:14">
      <c r="A899" s="111" t="s">
        <v>1112</v>
      </c>
      <c r="B899" s="111" t="s">
        <v>377</v>
      </c>
      <c r="C899" s="111">
        <v>34.1</v>
      </c>
      <c r="D899" s="111">
        <v>37.4</v>
      </c>
      <c r="E899" s="111">
        <v>34.049999999999997</v>
      </c>
      <c r="F899" s="111">
        <v>34.049999999999997</v>
      </c>
      <c r="G899" s="111">
        <v>34.049999999999997</v>
      </c>
      <c r="H899" s="111">
        <v>35.799999999999997</v>
      </c>
      <c r="I899" s="111">
        <v>10003</v>
      </c>
      <c r="J899" s="111">
        <v>342848.4</v>
      </c>
      <c r="K899" s="113">
        <v>43670</v>
      </c>
      <c r="L899" s="111">
        <v>87</v>
      </c>
      <c r="M899" s="111" t="s">
        <v>1113</v>
      </c>
      <c r="N899" s="419"/>
    </row>
    <row r="900" spans="1:14">
      <c r="A900" s="111" t="s">
        <v>1114</v>
      </c>
      <c r="B900" s="111" t="s">
        <v>377</v>
      </c>
      <c r="C900" s="111">
        <v>30.45</v>
      </c>
      <c r="D900" s="111">
        <v>30.95</v>
      </c>
      <c r="E900" s="111">
        <v>30.25</v>
      </c>
      <c r="F900" s="111">
        <v>30.4</v>
      </c>
      <c r="G900" s="111">
        <v>30.3</v>
      </c>
      <c r="H900" s="111">
        <v>30.65</v>
      </c>
      <c r="I900" s="111">
        <v>8118</v>
      </c>
      <c r="J900" s="111">
        <v>247208.7</v>
      </c>
      <c r="K900" s="113">
        <v>43670</v>
      </c>
      <c r="L900" s="111">
        <v>85</v>
      </c>
      <c r="M900" s="111" t="s">
        <v>1115</v>
      </c>
      <c r="N900" s="419"/>
    </row>
    <row r="901" spans="1:14">
      <c r="A901" s="111" t="s">
        <v>1116</v>
      </c>
      <c r="B901" s="111" t="s">
        <v>377</v>
      </c>
      <c r="C901" s="111">
        <v>239.5</v>
      </c>
      <c r="D901" s="111">
        <v>242.1</v>
      </c>
      <c r="E901" s="111">
        <v>225.5</v>
      </c>
      <c r="F901" s="111">
        <v>227.5</v>
      </c>
      <c r="G901" s="111">
        <v>228.6</v>
      </c>
      <c r="H901" s="111">
        <v>238.6</v>
      </c>
      <c r="I901" s="111">
        <v>10476</v>
      </c>
      <c r="J901" s="111">
        <v>2429074.75</v>
      </c>
      <c r="K901" s="113">
        <v>43670</v>
      </c>
      <c r="L901" s="111">
        <v>622</v>
      </c>
      <c r="M901" s="111" t="s">
        <v>1117</v>
      </c>
      <c r="N901" s="419"/>
    </row>
    <row r="902" spans="1:14">
      <c r="A902" s="111" t="s">
        <v>2359</v>
      </c>
      <c r="B902" s="111" t="s">
        <v>3045</v>
      </c>
      <c r="C902" s="111">
        <v>7.85</v>
      </c>
      <c r="D902" s="111">
        <v>8.5</v>
      </c>
      <c r="E902" s="111">
        <v>7.7</v>
      </c>
      <c r="F902" s="111">
        <v>8</v>
      </c>
      <c r="G902" s="111">
        <v>8.4499999999999993</v>
      </c>
      <c r="H902" s="111">
        <v>8.1</v>
      </c>
      <c r="I902" s="111">
        <v>10298</v>
      </c>
      <c r="J902" s="111">
        <v>82519.55</v>
      </c>
      <c r="K902" s="113">
        <v>43670</v>
      </c>
      <c r="L902" s="111">
        <v>37</v>
      </c>
      <c r="M902" s="111" t="s">
        <v>2360</v>
      </c>
      <c r="N902" s="419"/>
    </row>
    <row r="903" spans="1:14">
      <c r="A903" s="111" t="s">
        <v>2910</v>
      </c>
      <c r="B903" s="111" t="s">
        <v>377</v>
      </c>
      <c r="C903" s="111">
        <v>48.65</v>
      </c>
      <c r="D903" s="111">
        <v>48.65</v>
      </c>
      <c r="E903" s="111">
        <v>44.2</v>
      </c>
      <c r="F903" s="111">
        <v>44.9</v>
      </c>
      <c r="G903" s="111">
        <v>44.5</v>
      </c>
      <c r="H903" s="111">
        <v>46</v>
      </c>
      <c r="I903" s="111">
        <v>21624</v>
      </c>
      <c r="J903" s="111">
        <v>984189.95</v>
      </c>
      <c r="K903" s="113">
        <v>43670</v>
      </c>
      <c r="L903" s="111">
        <v>304</v>
      </c>
      <c r="M903" s="111" t="s">
        <v>2911</v>
      </c>
      <c r="N903" s="419"/>
    </row>
    <row r="904" spans="1:14">
      <c r="A904" s="111" t="s">
        <v>1118</v>
      </c>
      <c r="B904" s="111" t="s">
        <v>377</v>
      </c>
      <c r="C904" s="111">
        <v>23.6</v>
      </c>
      <c r="D904" s="111">
        <v>24</v>
      </c>
      <c r="E904" s="111">
        <v>23.3</v>
      </c>
      <c r="F904" s="111">
        <v>23.45</v>
      </c>
      <c r="G904" s="111">
        <v>23.35</v>
      </c>
      <c r="H904" s="111">
        <v>23.6</v>
      </c>
      <c r="I904" s="111">
        <v>90810</v>
      </c>
      <c r="J904" s="111">
        <v>2146087.85</v>
      </c>
      <c r="K904" s="113">
        <v>43670</v>
      </c>
      <c r="L904" s="111">
        <v>352</v>
      </c>
      <c r="M904" s="111" t="s">
        <v>1119</v>
      </c>
      <c r="N904" s="419"/>
    </row>
    <row r="905" spans="1:14">
      <c r="A905" s="111" t="s">
        <v>1120</v>
      </c>
      <c r="B905" s="111" t="s">
        <v>377</v>
      </c>
      <c r="C905" s="111">
        <v>32.450000000000003</v>
      </c>
      <c r="D905" s="111">
        <v>32.450000000000003</v>
      </c>
      <c r="E905" s="111">
        <v>30.2</v>
      </c>
      <c r="F905" s="111">
        <v>30.2</v>
      </c>
      <c r="G905" s="111">
        <v>30.2</v>
      </c>
      <c r="H905" s="111">
        <v>31.75</v>
      </c>
      <c r="I905" s="111">
        <v>548924</v>
      </c>
      <c r="J905" s="111">
        <v>16971885.699999999</v>
      </c>
      <c r="K905" s="113">
        <v>43670</v>
      </c>
      <c r="L905" s="111">
        <v>4653</v>
      </c>
      <c r="M905" s="111" t="s">
        <v>1121</v>
      </c>
      <c r="N905" s="419"/>
    </row>
    <row r="906" spans="1:14" hidden="1">
      <c r="A906" s="111" t="s">
        <v>1122</v>
      </c>
      <c r="B906" s="111" t="s">
        <v>377</v>
      </c>
      <c r="C906" s="111">
        <v>16.649999999999999</v>
      </c>
      <c r="D906" s="111">
        <v>16.7</v>
      </c>
      <c r="E906" s="111">
        <v>15.85</v>
      </c>
      <c r="F906" s="111">
        <v>16.100000000000001</v>
      </c>
      <c r="G906" s="111">
        <v>15.9</v>
      </c>
      <c r="H906" s="111">
        <v>16.75</v>
      </c>
      <c r="I906" s="111">
        <v>1196</v>
      </c>
      <c r="J906" s="111">
        <v>19406.849999999999</v>
      </c>
      <c r="K906" s="113">
        <v>43670</v>
      </c>
      <c r="L906" s="111">
        <v>33</v>
      </c>
      <c r="M906" s="111" t="s">
        <v>1123</v>
      </c>
      <c r="N906" s="419"/>
    </row>
    <row r="907" spans="1:14">
      <c r="A907" s="111" t="s">
        <v>3261</v>
      </c>
      <c r="B907" s="111" t="s">
        <v>377</v>
      </c>
      <c r="C907" s="111">
        <v>17</v>
      </c>
      <c r="D907" s="111">
        <v>20</v>
      </c>
      <c r="E907" s="111">
        <v>16.350000000000001</v>
      </c>
      <c r="F907" s="111">
        <v>17.8</v>
      </c>
      <c r="G907" s="111">
        <v>17.5</v>
      </c>
      <c r="H907" s="111">
        <v>17.100000000000001</v>
      </c>
      <c r="I907" s="111">
        <v>3048</v>
      </c>
      <c r="J907" s="111">
        <v>53193.35</v>
      </c>
      <c r="K907" s="113">
        <v>43670</v>
      </c>
      <c r="L907" s="111">
        <v>69</v>
      </c>
      <c r="M907" s="111" t="s">
        <v>3262</v>
      </c>
      <c r="N907" s="419"/>
    </row>
    <row r="908" spans="1:14">
      <c r="A908" s="111" t="s">
        <v>1865</v>
      </c>
      <c r="B908" s="111" t="s">
        <v>377</v>
      </c>
      <c r="C908" s="111">
        <v>81.75</v>
      </c>
      <c r="D908" s="111">
        <v>81.8</v>
      </c>
      <c r="E908" s="111">
        <v>74</v>
      </c>
      <c r="F908" s="111">
        <v>75.8</v>
      </c>
      <c r="G908" s="111">
        <v>74.599999999999994</v>
      </c>
      <c r="H908" s="111">
        <v>78</v>
      </c>
      <c r="I908" s="111">
        <v>4455</v>
      </c>
      <c r="J908" s="111">
        <v>336881.45</v>
      </c>
      <c r="K908" s="113">
        <v>43670</v>
      </c>
      <c r="L908" s="111">
        <v>128</v>
      </c>
      <c r="M908" s="111" t="s">
        <v>2465</v>
      </c>
      <c r="N908" s="419"/>
    </row>
    <row r="909" spans="1:14">
      <c r="A909" s="111" t="s">
        <v>237</v>
      </c>
      <c r="B909" s="111" t="s">
        <v>377</v>
      </c>
      <c r="C909" s="111">
        <v>359.45</v>
      </c>
      <c r="D909" s="111">
        <v>361.75</v>
      </c>
      <c r="E909" s="111">
        <v>354.85</v>
      </c>
      <c r="F909" s="111">
        <v>360.3</v>
      </c>
      <c r="G909" s="111">
        <v>361.45</v>
      </c>
      <c r="H909" s="111">
        <v>361.25</v>
      </c>
      <c r="I909" s="111">
        <v>1214284</v>
      </c>
      <c r="J909" s="111">
        <v>435180054.85000002</v>
      </c>
      <c r="K909" s="113">
        <v>43670</v>
      </c>
      <c r="L909" s="111">
        <v>25687</v>
      </c>
      <c r="M909" s="111" t="s">
        <v>1124</v>
      </c>
      <c r="N909" s="419"/>
    </row>
    <row r="910" spans="1:14">
      <c r="A910" s="111" t="s">
        <v>1125</v>
      </c>
      <c r="B910" s="111" t="s">
        <v>377</v>
      </c>
      <c r="C910" s="111">
        <v>17.45</v>
      </c>
      <c r="D910" s="111">
        <v>17.7</v>
      </c>
      <c r="E910" s="111">
        <v>16.600000000000001</v>
      </c>
      <c r="F910" s="111">
        <v>16.850000000000001</v>
      </c>
      <c r="G910" s="111">
        <v>16.600000000000001</v>
      </c>
      <c r="H910" s="111">
        <v>17.649999999999999</v>
      </c>
      <c r="I910" s="111">
        <v>499692</v>
      </c>
      <c r="J910" s="111">
        <v>8553012.75</v>
      </c>
      <c r="K910" s="113">
        <v>43670</v>
      </c>
      <c r="L910" s="111">
        <v>1694</v>
      </c>
      <c r="M910" s="111" t="s">
        <v>1126</v>
      </c>
      <c r="N910" s="419"/>
    </row>
    <row r="911" spans="1:14">
      <c r="A911" s="111" t="s">
        <v>113</v>
      </c>
      <c r="B911" s="111" t="s">
        <v>377</v>
      </c>
      <c r="C911" s="111">
        <v>5865</v>
      </c>
      <c r="D911" s="111">
        <v>5865</v>
      </c>
      <c r="E911" s="111">
        <v>5725.3</v>
      </c>
      <c r="F911" s="111">
        <v>5768</v>
      </c>
      <c r="G911" s="111">
        <v>5765.05</v>
      </c>
      <c r="H911" s="111">
        <v>5873.75</v>
      </c>
      <c r="I911" s="111">
        <v>800687</v>
      </c>
      <c r="J911" s="111">
        <v>4636870286.8500004</v>
      </c>
      <c r="K911" s="113">
        <v>43670</v>
      </c>
      <c r="L911" s="111">
        <v>97250</v>
      </c>
      <c r="M911" s="111" t="s">
        <v>1127</v>
      </c>
      <c r="N911" s="419"/>
    </row>
    <row r="912" spans="1:14">
      <c r="A912" s="111" t="s">
        <v>2169</v>
      </c>
      <c r="B912" s="111" t="s">
        <v>377</v>
      </c>
      <c r="C912" s="111">
        <v>572.79999999999995</v>
      </c>
      <c r="D912" s="111">
        <v>587.70000000000005</v>
      </c>
      <c r="E912" s="111">
        <v>566.29999999999995</v>
      </c>
      <c r="F912" s="111">
        <v>571.75</v>
      </c>
      <c r="G912" s="111">
        <v>566.5</v>
      </c>
      <c r="H912" s="111">
        <v>573.45000000000005</v>
      </c>
      <c r="I912" s="111">
        <v>2582</v>
      </c>
      <c r="J912" s="111">
        <v>1496097.9</v>
      </c>
      <c r="K912" s="113">
        <v>43670</v>
      </c>
      <c r="L912" s="111">
        <v>398</v>
      </c>
      <c r="M912" s="111" t="s">
        <v>2170</v>
      </c>
      <c r="N912" s="419"/>
    </row>
    <row r="913" spans="1:14">
      <c r="A913" s="111" t="s">
        <v>3458</v>
      </c>
      <c r="B913" s="111" t="s">
        <v>3045</v>
      </c>
      <c r="C913" s="111">
        <v>41</v>
      </c>
      <c r="D913" s="111">
        <v>41</v>
      </c>
      <c r="E913" s="111">
        <v>41</v>
      </c>
      <c r="F913" s="111">
        <v>41</v>
      </c>
      <c r="G913" s="111">
        <v>41</v>
      </c>
      <c r="H913" s="111">
        <v>39.1</v>
      </c>
      <c r="I913" s="111">
        <v>1</v>
      </c>
      <c r="J913" s="111">
        <v>41</v>
      </c>
      <c r="K913" s="113">
        <v>43670</v>
      </c>
      <c r="L913" s="111">
        <v>1</v>
      </c>
      <c r="M913" s="111" t="s">
        <v>3459</v>
      </c>
      <c r="N913" s="419"/>
    </row>
    <row r="914" spans="1:14">
      <c r="A914" s="111" t="s">
        <v>1128</v>
      </c>
      <c r="B914" s="111" t="s">
        <v>377</v>
      </c>
      <c r="C914" s="111">
        <v>407</v>
      </c>
      <c r="D914" s="111">
        <v>414.15</v>
      </c>
      <c r="E914" s="111">
        <v>371.4</v>
      </c>
      <c r="F914" s="111">
        <v>385.25</v>
      </c>
      <c r="G914" s="111">
        <v>387</v>
      </c>
      <c r="H914" s="111">
        <v>408.8</v>
      </c>
      <c r="I914" s="111">
        <v>294298</v>
      </c>
      <c r="J914" s="111">
        <v>113908565.8</v>
      </c>
      <c r="K914" s="113">
        <v>43670</v>
      </c>
      <c r="L914" s="111">
        <v>13123</v>
      </c>
      <c r="M914" s="111" t="s">
        <v>1129</v>
      </c>
      <c r="N914" s="419"/>
    </row>
    <row r="915" spans="1:14">
      <c r="A915" s="111" t="s">
        <v>2138</v>
      </c>
      <c r="B915" s="111" t="s">
        <v>377</v>
      </c>
      <c r="C915" s="111">
        <v>617.9</v>
      </c>
      <c r="D915" s="111">
        <v>627</v>
      </c>
      <c r="E915" s="111">
        <v>591</v>
      </c>
      <c r="F915" s="111">
        <v>592</v>
      </c>
      <c r="G915" s="111">
        <v>591</v>
      </c>
      <c r="H915" s="111">
        <v>622.4</v>
      </c>
      <c r="I915" s="111">
        <v>748</v>
      </c>
      <c r="J915" s="111">
        <v>451150.2</v>
      </c>
      <c r="K915" s="113">
        <v>43670</v>
      </c>
      <c r="L915" s="111">
        <v>169</v>
      </c>
      <c r="M915" s="111" t="s">
        <v>2139</v>
      </c>
      <c r="N915" s="419"/>
    </row>
    <row r="916" spans="1:14">
      <c r="A916" s="111" t="s">
        <v>3104</v>
      </c>
      <c r="B916" s="111" t="s">
        <v>377</v>
      </c>
      <c r="C916" s="111">
        <v>41.5</v>
      </c>
      <c r="D916" s="111">
        <v>41.55</v>
      </c>
      <c r="E916" s="111">
        <v>39.5</v>
      </c>
      <c r="F916" s="111">
        <v>40.1</v>
      </c>
      <c r="G916" s="111">
        <v>40.450000000000003</v>
      </c>
      <c r="H916" s="111">
        <v>38.950000000000003</v>
      </c>
      <c r="I916" s="111">
        <v>290701</v>
      </c>
      <c r="J916" s="111">
        <v>11723356.5</v>
      </c>
      <c r="K916" s="113">
        <v>43670</v>
      </c>
      <c r="L916" s="111">
        <v>2812</v>
      </c>
      <c r="M916" s="111" t="s">
        <v>3105</v>
      </c>
      <c r="N916" s="419"/>
    </row>
    <row r="917" spans="1:14">
      <c r="A917" s="111" t="s">
        <v>1818</v>
      </c>
      <c r="B917" s="111" t="s">
        <v>377</v>
      </c>
      <c r="C917" s="111">
        <v>61.35</v>
      </c>
      <c r="D917" s="111">
        <v>62.35</v>
      </c>
      <c r="E917" s="111">
        <v>60.25</v>
      </c>
      <c r="F917" s="111">
        <v>60.5</v>
      </c>
      <c r="G917" s="111">
        <v>60.7</v>
      </c>
      <c r="H917" s="111">
        <v>60.6</v>
      </c>
      <c r="I917" s="111">
        <v>1641848</v>
      </c>
      <c r="J917" s="111">
        <v>100331745</v>
      </c>
      <c r="K917" s="113">
        <v>43670</v>
      </c>
      <c r="L917" s="111">
        <v>1764</v>
      </c>
      <c r="M917" s="111" t="s">
        <v>1819</v>
      </c>
      <c r="N917" s="419"/>
    </row>
    <row r="918" spans="1:14">
      <c r="A918" s="111" t="s">
        <v>1807</v>
      </c>
      <c r="B918" s="111" t="s">
        <v>377</v>
      </c>
      <c r="C918" s="111">
        <v>39.15</v>
      </c>
      <c r="D918" s="111">
        <v>39.75</v>
      </c>
      <c r="E918" s="111">
        <v>37.799999999999997</v>
      </c>
      <c r="F918" s="111">
        <v>38</v>
      </c>
      <c r="G918" s="111">
        <v>37.799999999999997</v>
      </c>
      <c r="H918" s="111">
        <v>38.75</v>
      </c>
      <c r="I918" s="111">
        <v>28805</v>
      </c>
      <c r="J918" s="111">
        <v>1108065.8</v>
      </c>
      <c r="K918" s="113">
        <v>43670</v>
      </c>
      <c r="L918" s="111">
        <v>416</v>
      </c>
      <c r="M918" s="111" t="s">
        <v>1809</v>
      </c>
      <c r="N918" s="419"/>
    </row>
    <row r="919" spans="1:14">
      <c r="A919" s="111" t="s">
        <v>1131</v>
      </c>
      <c r="B919" s="111" t="s">
        <v>377</v>
      </c>
      <c r="C919" s="111">
        <v>258.2</v>
      </c>
      <c r="D919" s="111">
        <v>263.95</v>
      </c>
      <c r="E919" s="111">
        <v>253</v>
      </c>
      <c r="F919" s="111">
        <v>254.65</v>
      </c>
      <c r="G919" s="111">
        <v>256.5</v>
      </c>
      <c r="H919" s="111">
        <v>256.3</v>
      </c>
      <c r="I919" s="111">
        <v>11717</v>
      </c>
      <c r="J919" s="111">
        <v>3006785</v>
      </c>
      <c r="K919" s="113">
        <v>43670</v>
      </c>
      <c r="L919" s="111">
        <v>763</v>
      </c>
      <c r="M919" s="111" t="s">
        <v>1132</v>
      </c>
      <c r="N919" s="419"/>
    </row>
    <row r="920" spans="1:14">
      <c r="A920" s="111" t="s">
        <v>1939</v>
      </c>
      <c r="B920" s="111" t="s">
        <v>377</v>
      </c>
      <c r="C920" s="111">
        <v>372.45</v>
      </c>
      <c r="D920" s="111">
        <v>383</v>
      </c>
      <c r="E920" s="111">
        <v>370</v>
      </c>
      <c r="F920" s="111">
        <v>380</v>
      </c>
      <c r="G920" s="111">
        <v>380</v>
      </c>
      <c r="H920" s="111">
        <v>380.05</v>
      </c>
      <c r="I920" s="111">
        <v>1335</v>
      </c>
      <c r="J920" s="111">
        <v>502185</v>
      </c>
      <c r="K920" s="113">
        <v>43670</v>
      </c>
      <c r="L920" s="111">
        <v>58</v>
      </c>
      <c r="M920" s="111" t="s">
        <v>1940</v>
      </c>
      <c r="N920" s="419"/>
    </row>
    <row r="921" spans="1:14">
      <c r="A921" s="111" t="s">
        <v>3106</v>
      </c>
      <c r="B921" s="111" t="s">
        <v>3045</v>
      </c>
      <c r="C921" s="111">
        <v>2.5</v>
      </c>
      <c r="D921" s="111">
        <v>2.5</v>
      </c>
      <c r="E921" s="111">
        <v>2.4</v>
      </c>
      <c r="F921" s="111">
        <v>2.4</v>
      </c>
      <c r="G921" s="111">
        <v>2.4</v>
      </c>
      <c r="H921" s="111">
        <v>2.5</v>
      </c>
      <c r="I921" s="111">
        <v>10665</v>
      </c>
      <c r="J921" s="111">
        <v>25846</v>
      </c>
      <c r="K921" s="113">
        <v>43670</v>
      </c>
      <c r="L921" s="111">
        <v>12</v>
      </c>
      <c r="M921" s="111" t="s">
        <v>3107</v>
      </c>
      <c r="N921" s="419"/>
    </row>
    <row r="922" spans="1:14">
      <c r="A922" s="111" t="s">
        <v>2361</v>
      </c>
      <c r="B922" s="111" t="s">
        <v>377</v>
      </c>
      <c r="C922" s="111">
        <v>5.8</v>
      </c>
      <c r="D922" s="111">
        <v>6.1</v>
      </c>
      <c r="E922" s="111">
        <v>5.7</v>
      </c>
      <c r="F922" s="111">
        <v>5.85</v>
      </c>
      <c r="G922" s="111">
        <v>5.85</v>
      </c>
      <c r="H922" s="111">
        <v>5.95</v>
      </c>
      <c r="I922" s="111">
        <v>32082</v>
      </c>
      <c r="J922" s="111">
        <v>190577.25</v>
      </c>
      <c r="K922" s="113">
        <v>43670</v>
      </c>
      <c r="L922" s="111">
        <v>65</v>
      </c>
      <c r="M922" s="111" t="s">
        <v>2362</v>
      </c>
      <c r="N922" s="419"/>
    </row>
    <row r="923" spans="1:14">
      <c r="A923" s="111" t="s">
        <v>3108</v>
      </c>
      <c r="B923" s="111" t="s">
        <v>377</v>
      </c>
      <c r="C923" s="111">
        <v>17</v>
      </c>
      <c r="D923" s="111">
        <v>18.3</v>
      </c>
      <c r="E923" s="111">
        <v>16.850000000000001</v>
      </c>
      <c r="F923" s="111">
        <v>17.55</v>
      </c>
      <c r="G923" s="111">
        <v>17.45</v>
      </c>
      <c r="H923" s="111">
        <v>17.05</v>
      </c>
      <c r="I923" s="111">
        <v>15134</v>
      </c>
      <c r="J923" s="111">
        <v>265219.5</v>
      </c>
      <c r="K923" s="113">
        <v>43670</v>
      </c>
      <c r="L923" s="111">
        <v>96</v>
      </c>
      <c r="M923" s="111" t="s">
        <v>3109</v>
      </c>
      <c r="N923" s="419"/>
    </row>
    <row r="924" spans="1:14">
      <c r="A924" s="111" t="s">
        <v>342</v>
      </c>
      <c r="B924" s="111" t="s">
        <v>377</v>
      </c>
      <c r="C924" s="111">
        <v>589.9</v>
      </c>
      <c r="D924" s="111">
        <v>594.5</v>
      </c>
      <c r="E924" s="111">
        <v>576.9</v>
      </c>
      <c r="F924" s="111">
        <v>579.45000000000005</v>
      </c>
      <c r="G924" s="111">
        <v>580</v>
      </c>
      <c r="H924" s="111">
        <v>590.35</v>
      </c>
      <c r="I924" s="111">
        <v>1146331</v>
      </c>
      <c r="J924" s="111">
        <v>668611059.54999995</v>
      </c>
      <c r="K924" s="113">
        <v>43670</v>
      </c>
      <c r="L924" s="111">
        <v>44695</v>
      </c>
      <c r="M924" s="111" t="s">
        <v>2620</v>
      </c>
      <c r="N924" s="419"/>
    </row>
    <row r="925" spans="1:14">
      <c r="A925" s="111" t="s">
        <v>114</v>
      </c>
      <c r="B925" s="111" t="s">
        <v>377</v>
      </c>
      <c r="C925" s="111">
        <v>11.2</v>
      </c>
      <c r="D925" s="111">
        <v>11.4</v>
      </c>
      <c r="E925" s="111">
        <v>10.5</v>
      </c>
      <c r="F925" s="111">
        <v>10.55</v>
      </c>
      <c r="G925" s="111">
        <v>10.55</v>
      </c>
      <c r="H925" s="111">
        <v>11.05</v>
      </c>
      <c r="I925" s="111">
        <v>222401</v>
      </c>
      <c r="J925" s="111">
        <v>2379703.15</v>
      </c>
      <c r="K925" s="113">
        <v>43670</v>
      </c>
      <c r="L925" s="111">
        <v>921</v>
      </c>
      <c r="M925" s="111" t="s">
        <v>1133</v>
      </c>
      <c r="N925" s="419"/>
    </row>
    <row r="926" spans="1:14">
      <c r="A926" s="111" t="s">
        <v>1134</v>
      </c>
      <c r="B926" s="111" t="s">
        <v>377</v>
      </c>
      <c r="C926" s="111">
        <v>857</v>
      </c>
      <c r="D926" s="111">
        <v>867.8</v>
      </c>
      <c r="E926" s="111">
        <v>829.75</v>
      </c>
      <c r="F926" s="111">
        <v>831.45</v>
      </c>
      <c r="G926" s="111">
        <v>831.55</v>
      </c>
      <c r="H926" s="111">
        <v>854.4</v>
      </c>
      <c r="I926" s="111">
        <v>533929</v>
      </c>
      <c r="J926" s="111">
        <v>449964313.5</v>
      </c>
      <c r="K926" s="113">
        <v>43670</v>
      </c>
      <c r="L926" s="111">
        <v>14327</v>
      </c>
      <c r="M926" s="111" t="s">
        <v>2912</v>
      </c>
      <c r="N926" s="419"/>
    </row>
    <row r="927" spans="1:14">
      <c r="A927" s="111" t="s">
        <v>2363</v>
      </c>
      <c r="B927" s="111" t="s">
        <v>3045</v>
      </c>
      <c r="C927" s="111">
        <v>6.2</v>
      </c>
      <c r="D927" s="111">
        <v>6.75</v>
      </c>
      <c r="E927" s="111">
        <v>6.2</v>
      </c>
      <c r="F927" s="111">
        <v>6.35</v>
      </c>
      <c r="G927" s="111">
        <v>6.65</v>
      </c>
      <c r="H927" s="111">
        <v>6.45</v>
      </c>
      <c r="I927" s="111">
        <v>3333</v>
      </c>
      <c r="J927" s="111">
        <v>20824.900000000001</v>
      </c>
      <c r="K927" s="113">
        <v>43670</v>
      </c>
      <c r="L927" s="111">
        <v>22</v>
      </c>
      <c r="M927" s="111" t="s">
        <v>2364</v>
      </c>
      <c r="N927" s="419"/>
    </row>
    <row r="928" spans="1:14">
      <c r="A928" s="111" t="s">
        <v>1135</v>
      </c>
      <c r="B928" s="111" t="s">
        <v>377</v>
      </c>
      <c r="C928" s="111">
        <v>55.9</v>
      </c>
      <c r="D928" s="111">
        <v>55.95</v>
      </c>
      <c r="E928" s="111">
        <v>53.55</v>
      </c>
      <c r="F928" s="111">
        <v>54.2</v>
      </c>
      <c r="G928" s="111">
        <v>54.05</v>
      </c>
      <c r="H928" s="111">
        <v>55.35</v>
      </c>
      <c r="I928" s="111">
        <v>345906</v>
      </c>
      <c r="J928" s="111">
        <v>18761907.649999999</v>
      </c>
      <c r="K928" s="113">
        <v>43670</v>
      </c>
      <c r="L928" s="111">
        <v>3920</v>
      </c>
      <c r="M928" s="111" t="s">
        <v>1136</v>
      </c>
      <c r="N928" s="419"/>
    </row>
    <row r="929" spans="1:14">
      <c r="A929" s="111" t="s">
        <v>1137</v>
      </c>
      <c r="B929" s="111" t="s">
        <v>377</v>
      </c>
      <c r="C929" s="111">
        <v>68.400000000000006</v>
      </c>
      <c r="D929" s="111">
        <v>72.599999999999994</v>
      </c>
      <c r="E929" s="111">
        <v>68.400000000000006</v>
      </c>
      <c r="F929" s="111">
        <v>72.5</v>
      </c>
      <c r="G929" s="111">
        <v>72.2</v>
      </c>
      <c r="H929" s="111">
        <v>69.400000000000006</v>
      </c>
      <c r="I929" s="111">
        <v>36222</v>
      </c>
      <c r="J929" s="111">
        <v>2617435.7000000002</v>
      </c>
      <c r="K929" s="113">
        <v>43670</v>
      </c>
      <c r="L929" s="111">
        <v>3157</v>
      </c>
      <c r="M929" s="111" t="s">
        <v>1138</v>
      </c>
      <c r="N929" s="419"/>
    </row>
    <row r="930" spans="1:14">
      <c r="A930" s="111" t="s">
        <v>1139</v>
      </c>
      <c r="B930" s="111" t="s">
        <v>377</v>
      </c>
      <c r="C930" s="111">
        <v>32.85</v>
      </c>
      <c r="D930" s="111">
        <v>33.5</v>
      </c>
      <c r="E930" s="111">
        <v>32.200000000000003</v>
      </c>
      <c r="F930" s="111">
        <v>32.4</v>
      </c>
      <c r="G930" s="111">
        <v>32.6</v>
      </c>
      <c r="H930" s="111">
        <v>32.85</v>
      </c>
      <c r="I930" s="111">
        <v>103910</v>
      </c>
      <c r="J930" s="111">
        <v>3409662.6</v>
      </c>
      <c r="K930" s="113">
        <v>43670</v>
      </c>
      <c r="L930" s="111">
        <v>1926</v>
      </c>
      <c r="M930" s="111" t="s">
        <v>1140</v>
      </c>
      <c r="N930" s="419"/>
    </row>
    <row r="931" spans="1:14">
      <c r="A931" s="111" t="s">
        <v>1141</v>
      </c>
      <c r="B931" s="111" t="s">
        <v>3045</v>
      </c>
      <c r="C931" s="111">
        <v>2.4</v>
      </c>
      <c r="D931" s="111">
        <v>2.4</v>
      </c>
      <c r="E931" s="111">
        <v>2.4</v>
      </c>
      <c r="F931" s="111">
        <v>2.4</v>
      </c>
      <c r="G931" s="111">
        <v>2.4</v>
      </c>
      <c r="H931" s="111">
        <v>2.2999999999999998</v>
      </c>
      <c r="I931" s="111">
        <v>126848</v>
      </c>
      <c r="J931" s="111">
        <v>304435.20000000001</v>
      </c>
      <c r="K931" s="113">
        <v>43670</v>
      </c>
      <c r="L931" s="111">
        <v>51</v>
      </c>
      <c r="M931" s="111" t="s">
        <v>1142</v>
      </c>
      <c r="N931" s="419"/>
    </row>
    <row r="932" spans="1:14">
      <c r="A932" s="111" t="s">
        <v>2365</v>
      </c>
      <c r="B932" s="111" t="s">
        <v>3045</v>
      </c>
      <c r="C932" s="111">
        <v>6.85</v>
      </c>
      <c r="D932" s="111">
        <v>7.5</v>
      </c>
      <c r="E932" s="111">
        <v>6.8</v>
      </c>
      <c r="F932" s="111">
        <v>7</v>
      </c>
      <c r="G932" s="111">
        <v>7</v>
      </c>
      <c r="H932" s="111">
        <v>7.15</v>
      </c>
      <c r="I932" s="111">
        <v>28658</v>
      </c>
      <c r="J932" s="111">
        <v>196493.9</v>
      </c>
      <c r="K932" s="113">
        <v>43670</v>
      </c>
      <c r="L932" s="111">
        <v>98</v>
      </c>
      <c r="M932" s="111" t="s">
        <v>2366</v>
      </c>
      <c r="N932" s="419"/>
    </row>
    <row r="933" spans="1:14">
      <c r="A933" s="111" t="s">
        <v>3278</v>
      </c>
      <c r="B933" s="111" t="s">
        <v>377</v>
      </c>
      <c r="C933" s="111">
        <v>1067</v>
      </c>
      <c r="D933" s="111">
        <v>1067</v>
      </c>
      <c r="E933" s="111">
        <v>1032.2</v>
      </c>
      <c r="F933" s="111">
        <v>1049.5</v>
      </c>
      <c r="G933" s="111">
        <v>1032.2</v>
      </c>
      <c r="H933" s="111">
        <v>1052.1500000000001</v>
      </c>
      <c r="I933" s="111">
        <v>10965</v>
      </c>
      <c r="J933" s="111">
        <v>11514571</v>
      </c>
      <c r="K933" s="113">
        <v>43670</v>
      </c>
      <c r="L933" s="111">
        <v>1621</v>
      </c>
      <c r="M933" s="111" t="s">
        <v>3280</v>
      </c>
      <c r="N933" s="419"/>
    </row>
    <row r="934" spans="1:14">
      <c r="A934" s="111" t="s">
        <v>346</v>
      </c>
      <c r="B934" s="111" t="s">
        <v>377</v>
      </c>
      <c r="C934" s="111">
        <v>406</v>
      </c>
      <c r="D934" s="111">
        <v>417.5</v>
      </c>
      <c r="E934" s="111">
        <v>406</v>
      </c>
      <c r="F934" s="111">
        <v>408.3</v>
      </c>
      <c r="G934" s="111">
        <v>408.05</v>
      </c>
      <c r="H934" s="111">
        <v>407.95</v>
      </c>
      <c r="I934" s="111">
        <v>585320</v>
      </c>
      <c r="J934" s="111">
        <v>241392360.80000001</v>
      </c>
      <c r="K934" s="113">
        <v>43670</v>
      </c>
      <c r="L934" s="111">
        <v>14599</v>
      </c>
      <c r="M934" s="111" t="s">
        <v>1144</v>
      </c>
      <c r="N934" s="419"/>
    </row>
    <row r="935" spans="1:14">
      <c r="A935" s="111" t="s">
        <v>1800</v>
      </c>
      <c r="B935" s="111" t="s">
        <v>377</v>
      </c>
      <c r="C935" s="111">
        <v>778.2</v>
      </c>
      <c r="D935" s="111">
        <v>784.3</v>
      </c>
      <c r="E935" s="111">
        <v>766.85</v>
      </c>
      <c r="F935" s="111">
        <v>771.85</v>
      </c>
      <c r="G935" s="111">
        <v>771</v>
      </c>
      <c r="H935" s="111">
        <v>774.2</v>
      </c>
      <c r="I935" s="111">
        <v>328449</v>
      </c>
      <c r="J935" s="111">
        <v>255246687.94999999</v>
      </c>
      <c r="K935" s="113">
        <v>43670</v>
      </c>
      <c r="L935" s="111">
        <v>17179</v>
      </c>
      <c r="M935" s="111" t="s">
        <v>1801</v>
      </c>
      <c r="N935" s="419"/>
    </row>
    <row r="936" spans="1:14">
      <c r="A936" s="111" t="s">
        <v>1145</v>
      </c>
      <c r="B936" s="111" t="s">
        <v>377</v>
      </c>
      <c r="C936" s="111">
        <v>226</v>
      </c>
      <c r="D936" s="111">
        <v>228</v>
      </c>
      <c r="E936" s="111">
        <v>223</v>
      </c>
      <c r="F936" s="111">
        <v>223.75</v>
      </c>
      <c r="G936" s="111">
        <v>223</v>
      </c>
      <c r="H936" s="111">
        <v>227.05</v>
      </c>
      <c r="I936" s="111">
        <v>27585</v>
      </c>
      <c r="J936" s="111">
        <v>6230031.2999999998</v>
      </c>
      <c r="K936" s="113">
        <v>43670</v>
      </c>
      <c r="L936" s="111">
        <v>655</v>
      </c>
      <c r="M936" s="111" t="s">
        <v>1146</v>
      </c>
      <c r="N936" s="419"/>
    </row>
    <row r="937" spans="1:14">
      <c r="A937" s="111" t="s">
        <v>2577</v>
      </c>
      <c r="B937" s="111" t="s">
        <v>3045</v>
      </c>
      <c r="C937" s="111">
        <v>0.55000000000000004</v>
      </c>
      <c r="D937" s="111">
        <v>0.6</v>
      </c>
      <c r="E937" s="111">
        <v>0.55000000000000004</v>
      </c>
      <c r="F937" s="111">
        <v>0.55000000000000004</v>
      </c>
      <c r="G937" s="111">
        <v>0.55000000000000004</v>
      </c>
      <c r="H937" s="111">
        <v>0.6</v>
      </c>
      <c r="I937" s="111">
        <v>150886</v>
      </c>
      <c r="J937" s="111">
        <v>86012.6</v>
      </c>
      <c r="K937" s="113">
        <v>43670</v>
      </c>
      <c r="L937" s="111">
        <v>85</v>
      </c>
      <c r="M937" s="111" t="s">
        <v>2578</v>
      </c>
      <c r="N937" s="419"/>
    </row>
    <row r="938" spans="1:14">
      <c r="A938" s="111" t="s">
        <v>2457</v>
      </c>
      <c r="B938" s="111" t="s">
        <v>377</v>
      </c>
      <c r="C938" s="111">
        <v>116.5</v>
      </c>
      <c r="D938" s="111">
        <v>117.8</v>
      </c>
      <c r="E938" s="111">
        <v>113.5</v>
      </c>
      <c r="F938" s="111">
        <v>116.75</v>
      </c>
      <c r="G938" s="111">
        <v>116.8</v>
      </c>
      <c r="H938" s="111">
        <v>114.05</v>
      </c>
      <c r="I938" s="111">
        <v>83760</v>
      </c>
      <c r="J938" s="111">
        <v>9685110.5</v>
      </c>
      <c r="K938" s="113">
        <v>43670</v>
      </c>
      <c r="L938" s="111">
        <v>1565</v>
      </c>
      <c r="M938" s="111" t="s">
        <v>2462</v>
      </c>
      <c r="N938" s="419"/>
    </row>
    <row r="939" spans="1:14">
      <c r="A939" s="111" t="s">
        <v>3377</v>
      </c>
      <c r="B939" s="111" t="s">
        <v>3045</v>
      </c>
      <c r="C939" s="111">
        <v>16.05</v>
      </c>
      <c r="D939" s="111">
        <v>16.05</v>
      </c>
      <c r="E939" s="111">
        <v>16.05</v>
      </c>
      <c r="F939" s="111">
        <v>16.05</v>
      </c>
      <c r="G939" s="111">
        <v>16.05</v>
      </c>
      <c r="H939" s="111">
        <v>15.3</v>
      </c>
      <c r="I939" s="111">
        <v>2397</v>
      </c>
      <c r="J939" s="111">
        <v>38471.85</v>
      </c>
      <c r="K939" s="113">
        <v>43670</v>
      </c>
      <c r="L939" s="111">
        <v>15</v>
      </c>
      <c r="M939" s="111" t="s">
        <v>3378</v>
      </c>
      <c r="N939" s="419"/>
    </row>
    <row r="940" spans="1:14">
      <c r="A940" s="111" t="s">
        <v>1147</v>
      </c>
      <c r="B940" s="111" t="s">
        <v>377</v>
      </c>
      <c r="C940" s="111">
        <v>100</v>
      </c>
      <c r="D940" s="111">
        <v>100.8</v>
      </c>
      <c r="E940" s="111">
        <v>96.05</v>
      </c>
      <c r="F940" s="111">
        <v>96.55</v>
      </c>
      <c r="G940" s="111">
        <v>96.25</v>
      </c>
      <c r="H940" s="111">
        <v>99.4</v>
      </c>
      <c r="I940" s="111">
        <v>40389</v>
      </c>
      <c r="J940" s="111">
        <v>3942249.2</v>
      </c>
      <c r="K940" s="113">
        <v>43670</v>
      </c>
      <c r="L940" s="111">
        <v>602</v>
      </c>
      <c r="M940" s="111" t="s">
        <v>1148</v>
      </c>
      <c r="N940" s="419"/>
    </row>
    <row r="941" spans="1:14">
      <c r="A941" s="111" t="s">
        <v>1149</v>
      </c>
      <c r="B941" s="111" t="s">
        <v>377</v>
      </c>
      <c r="C941" s="111">
        <v>291.5</v>
      </c>
      <c r="D941" s="111">
        <v>302</v>
      </c>
      <c r="E941" s="111">
        <v>290</v>
      </c>
      <c r="F941" s="111">
        <v>292.55</v>
      </c>
      <c r="G941" s="111">
        <v>292.10000000000002</v>
      </c>
      <c r="H941" s="111">
        <v>291.85000000000002</v>
      </c>
      <c r="I941" s="111">
        <v>197728</v>
      </c>
      <c r="J941" s="111">
        <v>58431963.100000001</v>
      </c>
      <c r="K941" s="113">
        <v>43670</v>
      </c>
      <c r="L941" s="111">
        <v>5973</v>
      </c>
      <c r="M941" s="111" t="s">
        <v>1853</v>
      </c>
      <c r="N941" s="419"/>
    </row>
    <row r="942" spans="1:14">
      <c r="A942" s="111" t="s">
        <v>3110</v>
      </c>
      <c r="B942" s="111" t="s">
        <v>377</v>
      </c>
      <c r="C942" s="111">
        <v>37.5</v>
      </c>
      <c r="D942" s="111">
        <v>38.950000000000003</v>
      </c>
      <c r="E942" s="111">
        <v>35.5</v>
      </c>
      <c r="F942" s="111">
        <v>37.35</v>
      </c>
      <c r="G942" s="111">
        <v>37.299999999999997</v>
      </c>
      <c r="H942" s="111">
        <v>36.700000000000003</v>
      </c>
      <c r="I942" s="111">
        <v>3200</v>
      </c>
      <c r="J942" s="111">
        <v>118511.25</v>
      </c>
      <c r="K942" s="113">
        <v>43670</v>
      </c>
      <c r="L942" s="111">
        <v>73</v>
      </c>
      <c r="M942" s="111" t="s">
        <v>3111</v>
      </c>
      <c r="N942" s="419"/>
    </row>
    <row r="943" spans="1:14">
      <c r="A943" s="111" t="s">
        <v>115</v>
      </c>
      <c r="B943" s="111" t="s">
        <v>377</v>
      </c>
      <c r="C943" s="111">
        <v>693</v>
      </c>
      <c r="D943" s="111">
        <v>704.2</v>
      </c>
      <c r="E943" s="111">
        <v>671.05</v>
      </c>
      <c r="F943" s="111">
        <v>686.55</v>
      </c>
      <c r="G943" s="111">
        <v>685</v>
      </c>
      <c r="H943" s="111">
        <v>692.6</v>
      </c>
      <c r="I943" s="111">
        <v>2134013</v>
      </c>
      <c r="J943" s="111">
        <v>1468295044.0999999</v>
      </c>
      <c r="K943" s="113">
        <v>43670</v>
      </c>
      <c r="L943" s="111">
        <v>46495</v>
      </c>
      <c r="M943" s="111" t="s">
        <v>1150</v>
      </c>
      <c r="N943" s="419"/>
    </row>
    <row r="944" spans="1:14">
      <c r="A944" s="111" t="s">
        <v>1151</v>
      </c>
      <c r="B944" s="111" t="s">
        <v>377</v>
      </c>
      <c r="C944" s="111">
        <v>13.4</v>
      </c>
      <c r="D944" s="111">
        <v>13.55</v>
      </c>
      <c r="E944" s="111">
        <v>12.4</v>
      </c>
      <c r="F944" s="111">
        <v>12.6</v>
      </c>
      <c r="G944" s="111">
        <v>12.75</v>
      </c>
      <c r="H944" s="111">
        <v>13.1</v>
      </c>
      <c r="I944" s="111">
        <v>135415</v>
      </c>
      <c r="J944" s="111">
        <v>1731349.05</v>
      </c>
      <c r="K944" s="113">
        <v>43670</v>
      </c>
      <c r="L944" s="111">
        <v>526</v>
      </c>
      <c r="M944" s="111" t="s">
        <v>1152</v>
      </c>
      <c r="N944" s="419"/>
    </row>
    <row r="945" spans="1:14">
      <c r="A945" s="111" t="s">
        <v>1153</v>
      </c>
      <c r="B945" s="111" t="s">
        <v>377</v>
      </c>
      <c r="C945" s="111">
        <v>59.3</v>
      </c>
      <c r="D945" s="111">
        <v>60.4</v>
      </c>
      <c r="E945" s="111">
        <v>59.3</v>
      </c>
      <c r="F945" s="111">
        <v>60.05</v>
      </c>
      <c r="G945" s="111">
        <v>60.1</v>
      </c>
      <c r="H945" s="111">
        <v>60</v>
      </c>
      <c r="I945" s="111">
        <v>37560</v>
      </c>
      <c r="J945" s="111">
        <v>2254814.5</v>
      </c>
      <c r="K945" s="113">
        <v>43670</v>
      </c>
      <c r="L945" s="111">
        <v>405</v>
      </c>
      <c r="M945" s="111" t="s">
        <v>1154</v>
      </c>
      <c r="N945" s="419"/>
    </row>
    <row r="946" spans="1:14">
      <c r="A946" s="111" t="s">
        <v>1155</v>
      </c>
      <c r="B946" s="111" t="s">
        <v>377</v>
      </c>
      <c r="C946" s="111">
        <v>412.15</v>
      </c>
      <c r="D946" s="111">
        <v>419.7</v>
      </c>
      <c r="E946" s="111">
        <v>390</v>
      </c>
      <c r="F946" s="111">
        <v>390.65</v>
      </c>
      <c r="G946" s="111">
        <v>390</v>
      </c>
      <c r="H946" s="111">
        <v>415.15</v>
      </c>
      <c r="I946" s="111">
        <v>51281</v>
      </c>
      <c r="J946" s="111">
        <v>21085654.800000001</v>
      </c>
      <c r="K946" s="113">
        <v>43670</v>
      </c>
      <c r="L946" s="111">
        <v>994</v>
      </c>
      <c r="M946" s="111" t="s">
        <v>1156</v>
      </c>
      <c r="N946" s="419"/>
    </row>
    <row r="947" spans="1:14">
      <c r="A947" s="111" t="s">
        <v>1157</v>
      </c>
      <c r="B947" s="111" t="s">
        <v>377</v>
      </c>
      <c r="C947" s="111">
        <v>20.8</v>
      </c>
      <c r="D947" s="111">
        <v>20.9</v>
      </c>
      <c r="E947" s="111">
        <v>20.149999999999999</v>
      </c>
      <c r="F947" s="111">
        <v>20.350000000000001</v>
      </c>
      <c r="G947" s="111">
        <v>20.3</v>
      </c>
      <c r="H947" s="111">
        <v>20.8</v>
      </c>
      <c r="I947" s="111">
        <v>370194</v>
      </c>
      <c r="J947" s="111">
        <v>7554238.0999999996</v>
      </c>
      <c r="K947" s="113">
        <v>43670</v>
      </c>
      <c r="L947" s="111">
        <v>1402</v>
      </c>
      <c r="M947" s="111" t="s">
        <v>2913</v>
      </c>
      <c r="N947" s="419"/>
    </row>
    <row r="948" spans="1:14">
      <c r="A948" s="111" t="s">
        <v>3821</v>
      </c>
      <c r="B948" s="111" t="s">
        <v>3045</v>
      </c>
      <c r="C948" s="111">
        <v>39</v>
      </c>
      <c r="D948" s="111">
        <v>39</v>
      </c>
      <c r="E948" s="111">
        <v>39</v>
      </c>
      <c r="F948" s="111">
        <v>39</v>
      </c>
      <c r="G948" s="111">
        <v>39</v>
      </c>
      <c r="H948" s="111">
        <v>39</v>
      </c>
      <c r="I948" s="111">
        <v>216</v>
      </c>
      <c r="J948" s="111">
        <v>8424</v>
      </c>
      <c r="K948" s="113">
        <v>43670</v>
      </c>
      <c r="L948" s="111">
        <v>1</v>
      </c>
      <c r="M948" s="111" t="s">
        <v>3822</v>
      </c>
      <c r="N948" s="419"/>
    </row>
    <row r="949" spans="1:14">
      <c r="A949" s="111" t="s">
        <v>1158</v>
      </c>
      <c r="B949" s="111" t="s">
        <v>377</v>
      </c>
      <c r="C949" s="111">
        <v>5.55</v>
      </c>
      <c r="D949" s="111">
        <v>5.8</v>
      </c>
      <c r="E949" s="111">
        <v>5.4</v>
      </c>
      <c r="F949" s="111">
        <v>5.6</v>
      </c>
      <c r="G949" s="111">
        <v>5.8</v>
      </c>
      <c r="H949" s="111">
        <v>5.7</v>
      </c>
      <c r="I949" s="111">
        <v>3103</v>
      </c>
      <c r="J949" s="111">
        <v>17372.8</v>
      </c>
      <c r="K949" s="113">
        <v>43670</v>
      </c>
      <c r="L949" s="111">
        <v>19</v>
      </c>
      <c r="M949" s="111" t="s">
        <v>1159</v>
      </c>
      <c r="N949" s="419"/>
    </row>
    <row r="950" spans="1:14">
      <c r="A950" s="111" t="s">
        <v>2579</v>
      </c>
      <c r="B950" s="111" t="s">
        <v>377</v>
      </c>
      <c r="C950" s="111">
        <v>15.5</v>
      </c>
      <c r="D950" s="111">
        <v>16.399999999999999</v>
      </c>
      <c r="E950" s="111">
        <v>15.5</v>
      </c>
      <c r="F950" s="111">
        <v>16.149999999999999</v>
      </c>
      <c r="G950" s="111">
        <v>16</v>
      </c>
      <c r="H950" s="111">
        <v>16.25</v>
      </c>
      <c r="I950" s="111">
        <v>1806</v>
      </c>
      <c r="J950" s="111">
        <v>28716.05</v>
      </c>
      <c r="K950" s="113">
        <v>43670</v>
      </c>
      <c r="L950" s="111">
        <v>19</v>
      </c>
      <c r="M950" s="111" t="s">
        <v>2580</v>
      </c>
      <c r="N950" s="419"/>
    </row>
    <row r="951" spans="1:14">
      <c r="A951" s="111" t="s">
        <v>1160</v>
      </c>
      <c r="B951" s="111" t="s">
        <v>377</v>
      </c>
      <c r="C951" s="111">
        <v>146.9</v>
      </c>
      <c r="D951" s="111">
        <v>146.9</v>
      </c>
      <c r="E951" s="111">
        <v>141.65</v>
      </c>
      <c r="F951" s="111">
        <v>142.25</v>
      </c>
      <c r="G951" s="111">
        <v>143</v>
      </c>
      <c r="H951" s="111">
        <v>145.05000000000001</v>
      </c>
      <c r="I951" s="111">
        <v>55682</v>
      </c>
      <c r="J951" s="111">
        <v>7983988.3499999996</v>
      </c>
      <c r="K951" s="113">
        <v>43670</v>
      </c>
      <c r="L951" s="111">
        <v>1581</v>
      </c>
      <c r="M951" s="111" t="s">
        <v>1161</v>
      </c>
      <c r="N951" s="419"/>
    </row>
    <row r="952" spans="1:14">
      <c r="A952" s="111" t="s">
        <v>2367</v>
      </c>
      <c r="B952" s="111" t="s">
        <v>377</v>
      </c>
      <c r="C952" s="111">
        <v>53.35</v>
      </c>
      <c r="D952" s="111">
        <v>54.25</v>
      </c>
      <c r="E952" s="111">
        <v>50.5</v>
      </c>
      <c r="F952" s="111">
        <v>51.1</v>
      </c>
      <c r="G952" s="111">
        <v>51.3</v>
      </c>
      <c r="H952" s="111">
        <v>51.35</v>
      </c>
      <c r="I952" s="111">
        <v>36803</v>
      </c>
      <c r="J952" s="111">
        <v>1940543.9</v>
      </c>
      <c r="K952" s="113">
        <v>43670</v>
      </c>
      <c r="L952" s="111">
        <v>286</v>
      </c>
      <c r="M952" s="111" t="s">
        <v>2368</v>
      </c>
      <c r="N952" s="419"/>
    </row>
    <row r="953" spans="1:14">
      <c r="A953" s="111" t="s">
        <v>1162</v>
      </c>
      <c r="B953" s="111" t="s">
        <v>377</v>
      </c>
      <c r="C953" s="111">
        <v>248</v>
      </c>
      <c r="D953" s="111">
        <v>252.8</v>
      </c>
      <c r="E953" s="111">
        <v>247</v>
      </c>
      <c r="F953" s="111">
        <v>249.75</v>
      </c>
      <c r="G953" s="111">
        <v>252</v>
      </c>
      <c r="H953" s="111">
        <v>247.7</v>
      </c>
      <c r="I953" s="111">
        <v>74971</v>
      </c>
      <c r="J953" s="111">
        <v>18602715.399999999</v>
      </c>
      <c r="K953" s="113">
        <v>43670</v>
      </c>
      <c r="L953" s="111">
        <v>927</v>
      </c>
      <c r="M953" s="111" t="s">
        <v>1163</v>
      </c>
      <c r="N953" s="419"/>
    </row>
    <row r="954" spans="1:14">
      <c r="A954" s="111" t="s">
        <v>1164</v>
      </c>
      <c r="B954" s="111" t="s">
        <v>377</v>
      </c>
      <c r="C954" s="111">
        <v>2060</v>
      </c>
      <c r="D954" s="111">
        <v>2120</v>
      </c>
      <c r="E954" s="111">
        <v>2005</v>
      </c>
      <c r="F954" s="111">
        <v>2030.9</v>
      </c>
      <c r="G954" s="111">
        <v>2025</v>
      </c>
      <c r="H954" s="111">
        <v>2067.0500000000002</v>
      </c>
      <c r="I954" s="111">
        <v>17033</v>
      </c>
      <c r="J954" s="111">
        <v>35170648</v>
      </c>
      <c r="K954" s="113">
        <v>43670</v>
      </c>
      <c r="L954" s="111">
        <v>3048</v>
      </c>
      <c r="M954" s="111" t="s">
        <v>1165</v>
      </c>
      <c r="N954" s="419"/>
    </row>
    <row r="955" spans="1:14">
      <c r="A955" s="111" t="s">
        <v>1166</v>
      </c>
      <c r="B955" s="111" t="s">
        <v>377</v>
      </c>
      <c r="C955" s="111">
        <v>266.10000000000002</v>
      </c>
      <c r="D955" s="111">
        <v>267.95</v>
      </c>
      <c r="E955" s="111">
        <v>260</v>
      </c>
      <c r="F955" s="111">
        <v>262.85000000000002</v>
      </c>
      <c r="G955" s="111">
        <v>260</v>
      </c>
      <c r="H955" s="111">
        <v>268.8</v>
      </c>
      <c r="I955" s="111">
        <v>3692</v>
      </c>
      <c r="J955" s="111">
        <v>977702.35</v>
      </c>
      <c r="K955" s="113">
        <v>43670</v>
      </c>
      <c r="L955" s="111">
        <v>195</v>
      </c>
      <c r="M955" s="111" t="s">
        <v>1167</v>
      </c>
      <c r="N955" s="419"/>
    </row>
    <row r="956" spans="1:14" hidden="1">
      <c r="A956" s="111" t="s">
        <v>1168</v>
      </c>
      <c r="B956" s="111" t="s">
        <v>377</v>
      </c>
      <c r="C956" s="111">
        <v>18.25</v>
      </c>
      <c r="D956" s="111">
        <v>18.3</v>
      </c>
      <c r="E956" s="111">
        <v>15.95</v>
      </c>
      <c r="F956" s="111">
        <v>15.95</v>
      </c>
      <c r="G956" s="111">
        <v>15.95</v>
      </c>
      <c r="H956" s="111">
        <v>17.7</v>
      </c>
      <c r="I956" s="111">
        <v>84170</v>
      </c>
      <c r="J956" s="111">
        <v>1391860.8</v>
      </c>
      <c r="K956" s="113">
        <v>43670</v>
      </c>
      <c r="L956" s="111">
        <v>620</v>
      </c>
      <c r="M956" s="111" t="s">
        <v>1169</v>
      </c>
      <c r="N956" s="419"/>
    </row>
    <row r="957" spans="1:14" hidden="1">
      <c r="A957" s="111" t="s">
        <v>2914</v>
      </c>
      <c r="B957" s="111" t="s">
        <v>377</v>
      </c>
      <c r="C957" s="111">
        <v>16.7</v>
      </c>
      <c r="D957" s="111">
        <v>16.7</v>
      </c>
      <c r="E957" s="111">
        <v>16.149999999999999</v>
      </c>
      <c r="F957" s="111">
        <v>16.25</v>
      </c>
      <c r="G957" s="111">
        <v>16.149999999999999</v>
      </c>
      <c r="H957" s="111">
        <v>16.600000000000001</v>
      </c>
      <c r="I957" s="111">
        <v>166409</v>
      </c>
      <c r="J957" s="111">
        <v>2710434.6</v>
      </c>
      <c r="K957" s="113">
        <v>43670</v>
      </c>
      <c r="L957" s="111">
        <v>744</v>
      </c>
      <c r="M957" s="111" t="s">
        <v>2915</v>
      </c>
      <c r="N957" s="419"/>
    </row>
    <row r="958" spans="1:14" hidden="1">
      <c r="A958" s="111" t="s">
        <v>116</v>
      </c>
      <c r="B958" s="111" t="s">
        <v>377</v>
      </c>
      <c r="C958" s="111">
        <v>112.85</v>
      </c>
      <c r="D958" s="111">
        <v>113.75</v>
      </c>
      <c r="E958" s="111">
        <v>109.7</v>
      </c>
      <c r="F958" s="111">
        <v>110.3</v>
      </c>
      <c r="G958" s="111">
        <v>110.2</v>
      </c>
      <c r="H958" s="111">
        <v>113.05</v>
      </c>
      <c r="I958" s="111">
        <v>4787189</v>
      </c>
      <c r="J958" s="111">
        <v>535744232.94999999</v>
      </c>
      <c r="K958" s="113">
        <v>43670</v>
      </c>
      <c r="L958" s="111">
        <v>77424</v>
      </c>
      <c r="M958" s="111" t="s">
        <v>2916</v>
      </c>
      <c r="N958" s="419"/>
    </row>
    <row r="959" spans="1:14" hidden="1">
      <c r="A959" s="111" t="s">
        <v>1170</v>
      </c>
      <c r="B959" s="111" t="s">
        <v>377</v>
      </c>
      <c r="C959" s="111">
        <v>543</v>
      </c>
      <c r="D959" s="111">
        <v>564.75</v>
      </c>
      <c r="E959" s="111">
        <v>533.54999999999995</v>
      </c>
      <c r="F959" s="111">
        <v>560.75</v>
      </c>
      <c r="G959" s="111">
        <v>560</v>
      </c>
      <c r="H959" s="111">
        <v>548.9</v>
      </c>
      <c r="I959" s="111">
        <v>39706</v>
      </c>
      <c r="J959" s="111">
        <v>21770116.699999999</v>
      </c>
      <c r="K959" s="113">
        <v>43670</v>
      </c>
      <c r="L959" s="111">
        <v>2017</v>
      </c>
      <c r="M959" s="111" t="s">
        <v>2917</v>
      </c>
      <c r="N959" s="419"/>
    </row>
    <row r="960" spans="1:14" hidden="1">
      <c r="A960" s="111" t="s">
        <v>3823</v>
      </c>
      <c r="B960" s="111" t="s">
        <v>3045</v>
      </c>
      <c r="C960" s="111">
        <v>38.5</v>
      </c>
      <c r="D960" s="111">
        <v>38.5</v>
      </c>
      <c r="E960" s="111">
        <v>38.5</v>
      </c>
      <c r="F960" s="111">
        <v>38.5</v>
      </c>
      <c r="G960" s="111">
        <v>38.5</v>
      </c>
      <c r="H960" s="111">
        <v>40.5</v>
      </c>
      <c r="I960" s="111">
        <v>26</v>
      </c>
      <c r="J960" s="111">
        <v>1001</v>
      </c>
      <c r="K960" s="113">
        <v>43670</v>
      </c>
      <c r="L960" s="111">
        <v>2</v>
      </c>
      <c r="M960" s="111" t="s">
        <v>3824</v>
      </c>
      <c r="N960" s="419"/>
    </row>
    <row r="961" spans="1:14" hidden="1">
      <c r="A961" s="111" t="s">
        <v>201</v>
      </c>
      <c r="B961" s="111" t="s">
        <v>377</v>
      </c>
      <c r="C961" s="111">
        <v>918.8</v>
      </c>
      <c r="D961" s="111">
        <v>921.9</v>
      </c>
      <c r="E961" s="111">
        <v>908.75</v>
      </c>
      <c r="F961" s="111">
        <v>914</v>
      </c>
      <c r="G961" s="111">
        <v>910</v>
      </c>
      <c r="H961" s="111">
        <v>915.75</v>
      </c>
      <c r="I961" s="111">
        <v>143405</v>
      </c>
      <c r="J961" s="111">
        <v>131149616.84999999</v>
      </c>
      <c r="K961" s="113">
        <v>43670</v>
      </c>
      <c r="L961" s="111">
        <v>4230</v>
      </c>
      <c r="M961" s="111" t="s">
        <v>2918</v>
      </c>
      <c r="N961" s="419"/>
    </row>
    <row r="962" spans="1:14" hidden="1">
      <c r="A962" s="111" t="s">
        <v>2919</v>
      </c>
      <c r="B962" s="111" t="s">
        <v>377</v>
      </c>
      <c r="C962" s="111">
        <v>516.5</v>
      </c>
      <c r="D962" s="111">
        <v>528.9</v>
      </c>
      <c r="E962" s="111">
        <v>432.5</v>
      </c>
      <c r="F962" s="111">
        <v>448.75</v>
      </c>
      <c r="G962" s="111">
        <v>446.1</v>
      </c>
      <c r="H962" s="111">
        <v>520.70000000000005</v>
      </c>
      <c r="I962" s="111">
        <v>18865</v>
      </c>
      <c r="J962" s="111">
        <v>8739590.25</v>
      </c>
      <c r="K962" s="113">
        <v>43670</v>
      </c>
      <c r="L962" s="111">
        <v>2019</v>
      </c>
      <c r="M962" s="111" t="s">
        <v>2920</v>
      </c>
      <c r="N962" s="419"/>
    </row>
    <row r="963" spans="1:14" hidden="1">
      <c r="A963" s="111" t="s">
        <v>117</v>
      </c>
      <c r="B963" s="111" t="s">
        <v>377</v>
      </c>
      <c r="C963" s="111">
        <v>54000</v>
      </c>
      <c r="D963" s="111">
        <v>54639.95</v>
      </c>
      <c r="E963" s="111">
        <v>53725</v>
      </c>
      <c r="F963" s="111">
        <v>54028.6</v>
      </c>
      <c r="G963" s="111">
        <v>54001.5</v>
      </c>
      <c r="H963" s="111">
        <v>53941.8</v>
      </c>
      <c r="I963" s="111">
        <v>5309</v>
      </c>
      <c r="J963" s="111">
        <v>287028675.89999998</v>
      </c>
      <c r="K963" s="113">
        <v>43670</v>
      </c>
      <c r="L963" s="111">
        <v>2726</v>
      </c>
      <c r="M963" s="111" t="s">
        <v>1171</v>
      </c>
      <c r="N963" s="419"/>
    </row>
    <row r="964" spans="1:14" hidden="1">
      <c r="A964" s="111" t="s">
        <v>2613</v>
      </c>
      <c r="B964" s="111" t="s">
        <v>3045</v>
      </c>
      <c r="C964" s="111">
        <v>23.3</v>
      </c>
      <c r="D964" s="111">
        <v>23.5</v>
      </c>
      <c r="E964" s="111">
        <v>23.3</v>
      </c>
      <c r="F964" s="111">
        <v>23.3</v>
      </c>
      <c r="G964" s="111">
        <v>23.3</v>
      </c>
      <c r="H964" s="111">
        <v>24.5</v>
      </c>
      <c r="I964" s="111">
        <v>429</v>
      </c>
      <c r="J964" s="111">
        <v>9996.1</v>
      </c>
      <c r="K964" s="113">
        <v>43670</v>
      </c>
      <c r="L964" s="111">
        <v>9</v>
      </c>
      <c r="M964" s="111" t="s">
        <v>2614</v>
      </c>
      <c r="N964" s="419"/>
    </row>
    <row r="965" spans="1:14" hidden="1">
      <c r="A965" s="111" t="s">
        <v>1172</v>
      </c>
      <c r="B965" s="111" t="s">
        <v>377</v>
      </c>
      <c r="C965" s="111">
        <v>56.6</v>
      </c>
      <c r="D965" s="111">
        <v>56.95</v>
      </c>
      <c r="E965" s="111">
        <v>53.5</v>
      </c>
      <c r="F965" s="111">
        <v>53.95</v>
      </c>
      <c r="G965" s="111">
        <v>53.95</v>
      </c>
      <c r="H965" s="111">
        <v>56.5</v>
      </c>
      <c r="I965" s="111">
        <v>512303</v>
      </c>
      <c r="J965" s="111">
        <v>28194123.399999999</v>
      </c>
      <c r="K965" s="113">
        <v>43670</v>
      </c>
      <c r="L965" s="111">
        <v>5944</v>
      </c>
      <c r="M965" s="111" t="s">
        <v>1173</v>
      </c>
      <c r="N965" s="419"/>
    </row>
    <row r="966" spans="1:14" hidden="1">
      <c r="A966" s="111" t="s">
        <v>2369</v>
      </c>
      <c r="B966" s="111" t="s">
        <v>377</v>
      </c>
      <c r="C966" s="111">
        <v>6.7</v>
      </c>
      <c r="D966" s="111">
        <v>6.7</v>
      </c>
      <c r="E966" s="111">
        <v>6.15</v>
      </c>
      <c r="F966" s="111">
        <v>6.3</v>
      </c>
      <c r="G966" s="111">
        <v>6.3</v>
      </c>
      <c r="H966" s="111">
        <v>6.7</v>
      </c>
      <c r="I966" s="111">
        <v>26879</v>
      </c>
      <c r="J966" s="111">
        <v>169780.05</v>
      </c>
      <c r="K966" s="113">
        <v>43670</v>
      </c>
      <c r="L966" s="111">
        <v>27</v>
      </c>
      <c r="M966" s="111" t="s">
        <v>2370</v>
      </c>
      <c r="N966" s="419"/>
    </row>
    <row r="967" spans="1:14" hidden="1">
      <c r="A967" s="111" t="s">
        <v>3252</v>
      </c>
      <c r="B967" s="111" t="s">
        <v>377</v>
      </c>
      <c r="C967" s="111">
        <v>91</v>
      </c>
      <c r="D967" s="111">
        <v>91.4</v>
      </c>
      <c r="E967" s="111">
        <v>90.05</v>
      </c>
      <c r="F967" s="111">
        <v>90.05</v>
      </c>
      <c r="G967" s="111">
        <v>90.05</v>
      </c>
      <c r="H967" s="111">
        <v>91.8</v>
      </c>
      <c r="I967" s="111">
        <v>3355</v>
      </c>
      <c r="J967" s="111">
        <v>302614.40000000002</v>
      </c>
      <c r="K967" s="113">
        <v>43670</v>
      </c>
      <c r="L967" s="111">
        <v>119</v>
      </c>
      <c r="M967" s="111" t="s">
        <v>3253</v>
      </c>
      <c r="N967" s="419"/>
    </row>
    <row r="968" spans="1:14" hidden="1">
      <c r="A968" s="111" t="s">
        <v>2371</v>
      </c>
      <c r="B968" s="111" t="s">
        <v>377</v>
      </c>
      <c r="C968" s="111">
        <v>30.6</v>
      </c>
      <c r="D968" s="111">
        <v>32.799999999999997</v>
      </c>
      <c r="E968" s="111">
        <v>30.15</v>
      </c>
      <c r="F968" s="111">
        <v>32.299999999999997</v>
      </c>
      <c r="G968" s="111">
        <v>32.450000000000003</v>
      </c>
      <c r="H968" s="111">
        <v>30.35</v>
      </c>
      <c r="I968" s="111">
        <v>32594</v>
      </c>
      <c r="J968" s="111">
        <v>1042338.35</v>
      </c>
      <c r="K968" s="113">
        <v>43670</v>
      </c>
      <c r="L968" s="111">
        <v>338</v>
      </c>
      <c r="M968" s="111" t="s">
        <v>2372</v>
      </c>
      <c r="N968" s="419"/>
    </row>
    <row r="969" spans="1:14" hidden="1">
      <c r="A969" s="111" t="s">
        <v>1174</v>
      </c>
      <c r="B969" s="111" t="s">
        <v>377</v>
      </c>
      <c r="C969" s="111">
        <v>6.75</v>
      </c>
      <c r="D969" s="111">
        <v>6.8</v>
      </c>
      <c r="E969" s="111">
        <v>6.45</v>
      </c>
      <c r="F969" s="111">
        <v>6.5</v>
      </c>
      <c r="G969" s="111">
        <v>6.5</v>
      </c>
      <c r="H969" s="111">
        <v>6.7</v>
      </c>
      <c r="I969" s="111">
        <v>765223</v>
      </c>
      <c r="J969" s="111">
        <v>5043730.55</v>
      </c>
      <c r="K969" s="113">
        <v>43670</v>
      </c>
      <c r="L969" s="111">
        <v>1246</v>
      </c>
      <c r="M969" s="111" t="s">
        <v>1175</v>
      </c>
      <c r="N969" s="419"/>
    </row>
    <row r="970" spans="1:14">
      <c r="A970" s="111" t="s">
        <v>1176</v>
      </c>
      <c r="B970" s="111" t="s">
        <v>377</v>
      </c>
      <c r="C970" s="111">
        <v>13.65</v>
      </c>
      <c r="D970" s="111">
        <v>14.25</v>
      </c>
      <c r="E970" s="111">
        <v>13.1</v>
      </c>
      <c r="F970" s="111">
        <v>13.4</v>
      </c>
      <c r="G970" s="111">
        <v>13.6</v>
      </c>
      <c r="H970" s="111">
        <v>13.65</v>
      </c>
      <c r="I970" s="111">
        <v>6588</v>
      </c>
      <c r="J970" s="111">
        <v>89360.7</v>
      </c>
      <c r="K970" s="113">
        <v>43670</v>
      </c>
      <c r="L970" s="111">
        <v>84</v>
      </c>
      <c r="M970" s="111" t="s">
        <v>1177</v>
      </c>
      <c r="N970" s="419"/>
    </row>
    <row r="971" spans="1:14">
      <c r="A971" s="111" t="s">
        <v>1178</v>
      </c>
      <c r="B971" s="111" t="s">
        <v>377</v>
      </c>
      <c r="C971" s="111">
        <v>35.5</v>
      </c>
      <c r="D971" s="111">
        <v>36.5</v>
      </c>
      <c r="E971" s="111">
        <v>33.4</v>
      </c>
      <c r="F971" s="111">
        <v>34</v>
      </c>
      <c r="G971" s="111">
        <v>33.5</v>
      </c>
      <c r="H971" s="111">
        <v>36.35</v>
      </c>
      <c r="I971" s="111">
        <v>6180</v>
      </c>
      <c r="J971" s="111">
        <v>215521.4</v>
      </c>
      <c r="K971" s="113">
        <v>43670</v>
      </c>
      <c r="L971" s="111">
        <v>219</v>
      </c>
      <c r="M971" s="111" t="s">
        <v>1179</v>
      </c>
      <c r="N971" s="419"/>
    </row>
    <row r="972" spans="1:14">
      <c r="A972" s="111" t="s">
        <v>1180</v>
      </c>
      <c r="B972" s="111" t="s">
        <v>377</v>
      </c>
      <c r="C972" s="111">
        <v>35.049999999999997</v>
      </c>
      <c r="D972" s="111">
        <v>39</v>
      </c>
      <c r="E972" s="111">
        <v>34.4</v>
      </c>
      <c r="F972" s="111">
        <v>38.35</v>
      </c>
      <c r="G972" s="111">
        <v>38.75</v>
      </c>
      <c r="H972" s="111">
        <v>35.549999999999997</v>
      </c>
      <c r="I972" s="111">
        <v>42711</v>
      </c>
      <c r="J972" s="111">
        <v>1589263.85</v>
      </c>
      <c r="K972" s="113">
        <v>43670</v>
      </c>
      <c r="L972" s="111">
        <v>540</v>
      </c>
      <c r="M972" s="111" t="s">
        <v>1181</v>
      </c>
      <c r="N972" s="419"/>
    </row>
    <row r="973" spans="1:14">
      <c r="A973" s="111" t="s">
        <v>1182</v>
      </c>
      <c r="B973" s="111" t="s">
        <v>377</v>
      </c>
      <c r="C973" s="111">
        <v>35.049999999999997</v>
      </c>
      <c r="D973" s="111">
        <v>35.65</v>
      </c>
      <c r="E973" s="111">
        <v>34.5</v>
      </c>
      <c r="F973" s="111">
        <v>34.65</v>
      </c>
      <c r="G973" s="111">
        <v>35</v>
      </c>
      <c r="H973" s="111">
        <v>35.9</v>
      </c>
      <c r="I973" s="111">
        <v>20131</v>
      </c>
      <c r="J973" s="111">
        <v>704511.8</v>
      </c>
      <c r="K973" s="113">
        <v>43670</v>
      </c>
      <c r="L973" s="111">
        <v>332</v>
      </c>
      <c r="M973" s="111" t="s">
        <v>1183</v>
      </c>
      <c r="N973" s="419"/>
    </row>
    <row r="974" spans="1:14">
      <c r="A974" s="111" t="s">
        <v>1184</v>
      </c>
      <c r="B974" s="111" t="s">
        <v>377</v>
      </c>
      <c r="C974" s="111">
        <v>128.1</v>
      </c>
      <c r="D974" s="111">
        <v>130.1</v>
      </c>
      <c r="E974" s="111">
        <v>125</v>
      </c>
      <c r="F974" s="111">
        <v>126.6</v>
      </c>
      <c r="G974" s="111">
        <v>126.3</v>
      </c>
      <c r="H974" s="111">
        <v>130.30000000000001</v>
      </c>
      <c r="I974" s="111">
        <v>11719</v>
      </c>
      <c r="J974" s="111">
        <v>1499865.5</v>
      </c>
      <c r="K974" s="113">
        <v>43670</v>
      </c>
      <c r="L974" s="111">
        <v>325</v>
      </c>
      <c r="M974" s="111" t="s">
        <v>1185</v>
      </c>
      <c r="N974" s="419"/>
    </row>
    <row r="975" spans="1:14">
      <c r="A975" s="111" t="s">
        <v>2921</v>
      </c>
      <c r="B975" s="111" t="s">
        <v>377</v>
      </c>
      <c r="C975" s="111">
        <v>15.5</v>
      </c>
      <c r="D975" s="111">
        <v>16.3</v>
      </c>
      <c r="E975" s="111">
        <v>14.7</v>
      </c>
      <c r="F975" s="111">
        <v>14.8</v>
      </c>
      <c r="G975" s="111">
        <v>14.7</v>
      </c>
      <c r="H975" s="111">
        <v>15.45</v>
      </c>
      <c r="I975" s="111">
        <v>31712</v>
      </c>
      <c r="J975" s="111">
        <v>483196.05</v>
      </c>
      <c r="K975" s="113">
        <v>43670</v>
      </c>
      <c r="L975" s="111">
        <v>203</v>
      </c>
      <c r="M975" s="111" t="s">
        <v>2922</v>
      </c>
      <c r="N975" s="419"/>
    </row>
    <row r="976" spans="1:14">
      <c r="A976" s="111" t="s">
        <v>1186</v>
      </c>
      <c r="B976" s="111" t="s">
        <v>377</v>
      </c>
      <c r="C976" s="111">
        <v>541.65</v>
      </c>
      <c r="D976" s="111">
        <v>569</v>
      </c>
      <c r="E976" s="111">
        <v>541.5</v>
      </c>
      <c r="F976" s="111">
        <v>553.35</v>
      </c>
      <c r="G976" s="111">
        <v>569</v>
      </c>
      <c r="H976" s="111">
        <v>545.35</v>
      </c>
      <c r="I976" s="111">
        <v>3072</v>
      </c>
      <c r="J976" s="111">
        <v>1685809.65</v>
      </c>
      <c r="K976" s="113">
        <v>43670</v>
      </c>
      <c r="L976" s="111">
        <v>339</v>
      </c>
      <c r="M976" s="111" t="s">
        <v>1187</v>
      </c>
      <c r="N976" s="419"/>
    </row>
    <row r="977" spans="1:14" hidden="1">
      <c r="A977" s="111" t="s">
        <v>1188</v>
      </c>
      <c r="B977" s="111" t="s">
        <v>377</v>
      </c>
      <c r="C977" s="111">
        <v>615.6</v>
      </c>
      <c r="D977" s="111">
        <v>615.6</v>
      </c>
      <c r="E977" s="111">
        <v>584.75</v>
      </c>
      <c r="F977" s="111">
        <v>590.54999999999995</v>
      </c>
      <c r="G977" s="111">
        <v>586.35</v>
      </c>
      <c r="H977" s="111">
        <v>609.54999999999995</v>
      </c>
      <c r="I977" s="111">
        <v>1096600</v>
      </c>
      <c r="J977" s="111">
        <v>652177735.10000002</v>
      </c>
      <c r="K977" s="113">
        <v>43670</v>
      </c>
      <c r="L977" s="111">
        <v>30762</v>
      </c>
      <c r="M977" s="111" t="s">
        <v>1189</v>
      </c>
      <c r="N977" s="419"/>
    </row>
    <row r="978" spans="1:14">
      <c r="A978" s="111" t="s">
        <v>2581</v>
      </c>
      <c r="B978" s="111" t="s">
        <v>377</v>
      </c>
      <c r="C978" s="111">
        <v>0.15</v>
      </c>
      <c r="D978" s="111">
        <v>0.2</v>
      </c>
      <c r="E978" s="111">
        <v>0.15</v>
      </c>
      <c r="F978" s="111">
        <v>0.15</v>
      </c>
      <c r="G978" s="111">
        <v>0.2</v>
      </c>
      <c r="H978" s="111">
        <v>0.2</v>
      </c>
      <c r="I978" s="111">
        <v>279395</v>
      </c>
      <c r="J978" s="111">
        <v>42543.1</v>
      </c>
      <c r="K978" s="113">
        <v>43670</v>
      </c>
      <c r="L978" s="111">
        <v>37</v>
      </c>
      <c r="M978" s="111" t="s">
        <v>2582</v>
      </c>
      <c r="N978" s="419"/>
    </row>
    <row r="979" spans="1:14">
      <c r="A979" s="111" t="s">
        <v>2657</v>
      </c>
      <c r="B979" s="111" t="s">
        <v>377</v>
      </c>
      <c r="C979" s="111">
        <v>540</v>
      </c>
      <c r="D979" s="111">
        <v>542.9</v>
      </c>
      <c r="E979" s="111">
        <v>533.09</v>
      </c>
      <c r="F979" s="111">
        <v>540.83000000000004</v>
      </c>
      <c r="G979" s="111">
        <v>538</v>
      </c>
      <c r="H979" s="111">
        <v>538.94000000000005</v>
      </c>
      <c r="I979" s="111">
        <v>28580</v>
      </c>
      <c r="J979" s="111">
        <v>15371858.98</v>
      </c>
      <c r="K979" s="113">
        <v>43670</v>
      </c>
      <c r="L979" s="111">
        <v>302</v>
      </c>
      <c r="M979" s="111" t="s">
        <v>2658</v>
      </c>
      <c r="N979" s="419"/>
    </row>
    <row r="980" spans="1:14">
      <c r="A980" s="111" t="s">
        <v>2146</v>
      </c>
      <c r="B980" s="111" t="s">
        <v>377</v>
      </c>
      <c r="C980" s="111">
        <v>28.3</v>
      </c>
      <c r="D980" s="111">
        <v>29</v>
      </c>
      <c r="E980" s="111">
        <v>27.65</v>
      </c>
      <c r="F980" s="111">
        <v>28</v>
      </c>
      <c r="G980" s="111">
        <v>28</v>
      </c>
      <c r="H980" s="111">
        <v>28.65</v>
      </c>
      <c r="I980" s="111">
        <v>42770</v>
      </c>
      <c r="J980" s="111">
        <v>1208172.8500000001</v>
      </c>
      <c r="K980" s="113">
        <v>43670</v>
      </c>
      <c r="L980" s="111">
        <v>183</v>
      </c>
      <c r="M980" s="111" t="s">
        <v>1985</v>
      </c>
      <c r="N980" s="419"/>
    </row>
    <row r="981" spans="1:14" hidden="1">
      <c r="A981" s="111" t="s">
        <v>1949</v>
      </c>
      <c r="B981" s="111" t="s">
        <v>377</v>
      </c>
      <c r="C981" s="111">
        <v>4.5999999999999996</v>
      </c>
      <c r="D981" s="111">
        <v>4.7</v>
      </c>
      <c r="E981" s="111">
        <v>4.5</v>
      </c>
      <c r="F981" s="111">
        <v>4.55</v>
      </c>
      <c r="G981" s="111">
        <v>4.55</v>
      </c>
      <c r="H981" s="111">
        <v>4.5999999999999996</v>
      </c>
      <c r="I981" s="111">
        <v>99396</v>
      </c>
      <c r="J981" s="111">
        <v>453517.15</v>
      </c>
      <c r="K981" s="113">
        <v>43670</v>
      </c>
      <c r="L981" s="111">
        <v>237</v>
      </c>
      <c r="M981" s="111" t="s">
        <v>1950</v>
      </c>
      <c r="N981" s="419"/>
    </row>
    <row r="982" spans="1:14">
      <c r="A982" s="111" t="s">
        <v>1190</v>
      </c>
      <c r="B982" s="111" t="s">
        <v>377</v>
      </c>
      <c r="C982" s="111">
        <v>0.25</v>
      </c>
      <c r="D982" s="111">
        <v>0.3</v>
      </c>
      <c r="E982" s="111">
        <v>0.25</v>
      </c>
      <c r="F982" s="111">
        <v>0.3</v>
      </c>
      <c r="G982" s="111">
        <v>0.3</v>
      </c>
      <c r="H982" s="111">
        <v>0.25</v>
      </c>
      <c r="I982" s="111">
        <v>527330</v>
      </c>
      <c r="J982" s="111">
        <v>149254.6</v>
      </c>
      <c r="K982" s="113">
        <v>43670</v>
      </c>
      <c r="L982" s="111">
        <v>125</v>
      </c>
      <c r="M982" s="111" t="s">
        <v>1191</v>
      </c>
      <c r="N982" s="419"/>
    </row>
    <row r="983" spans="1:14">
      <c r="A983" s="111" t="s">
        <v>1943</v>
      </c>
      <c r="B983" s="111" t="s">
        <v>377</v>
      </c>
      <c r="C983" s="111">
        <v>6.6</v>
      </c>
      <c r="D983" s="111">
        <v>6.9</v>
      </c>
      <c r="E983" s="111">
        <v>6.35</v>
      </c>
      <c r="F983" s="111">
        <v>6.45</v>
      </c>
      <c r="G983" s="111">
        <v>6.45</v>
      </c>
      <c r="H983" s="111">
        <v>6.6</v>
      </c>
      <c r="I983" s="111">
        <v>1173</v>
      </c>
      <c r="J983" s="111">
        <v>7767.4</v>
      </c>
      <c r="K983" s="113">
        <v>43670</v>
      </c>
      <c r="L983" s="111">
        <v>7</v>
      </c>
      <c r="M983" s="111" t="s">
        <v>1944</v>
      </c>
      <c r="N983" s="419"/>
    </row>
    <row r="984" spans="1:14">
      <c r="A984" s="111" t="s">
        <v>2373</v>
      </c>
      <c r="B984" s="111" t="s">
        <v>377</v>
      </c>
      <c r="C984" s="111">
        <v>15.15</v>
      </c>
      <c r="D984" s="111">
        <v>15.15</v>
      </c>
      <c r="E984" s="111">
        <v>13.35</v>
      </c>
      <c r="F984" s="111">
        <v>14.5</v>
      </c>
      <c r="G984" s="111">
        <v>14.5</v>
      </c>
      <c r="H984" s="111">
        <v>13.65</v>
      </c>
      <c r="I984" s="111">
        <v>2640</v>
      </c>
      <c r="J984" s="111">
        <v>36288.65</v>
      </c>
      <c r="K984" s="113">
        <v>43670</v>
      </c>
      <c r="L984" s="111">
        <v>37</v>
      </c>
      <c r="M984" s="111" t="s">
        <v>2374</v>
      </c>
      <c r="N984" s="419"/>
    </row>
    <row r="985" spans="1:14">
      <c r="A985" s="111" t="s">
        <v>1192</v>
      </c>
      <c r="B985" s="111" t="s">
        <v>377</v>
      </c>
      <c r="C985" s="111">
        <v>68.099999999999994</v>
      </c>
      <c r="D985" s="111">
        <v>71.45</v>
      </c>
      <c r="E985" s="111">
        <v>64</v>
      </c>
      <c r="F985" s="111">
        <v>65.849999999999994</v>
      </c>
      <c r="G985" s="111">
        <v>66.849999999999994</v>
      </c>
      <c r="H985" s="111">
        <v>69.099999999999994</v>
      </c>
      <c r="I985" s="111">
        <v>3178</v>
      </c>
      <c r="J985" s="111">
        <v>210473.4</v>
      </c>
      <c r="K985" s="113">
        <v>43670</v>
      </c>
      <c r="L985" s="111">
        <v>80</v>
      </c>
      <c r="M985" s="111" t="s">
        <v>1193</v>
      </c>
      <c r="N985" s="419"/>
    </row>
    <row r="986" spans="1:14">
      <c r="A986" s="111" t="s">
        <v>1194</v>
      </c>
      <c r="B986" s="111" t="s">
        <v>377</v>
      </c>
      <c r="C986" s="111">
        <v>27.55</v>
      </c>
      <c r="D986" s="111">
        <v>27.8</v>
      </c>
      <c r="E986" s="111">
        <v>26.2</v>
      </c>
      <c r="F986" s="111">
        <v>26.45</v>
      </c>
      <c r="G986" s="111">
        <v>26.85</v>
      </c>
      <c r="H986" s="111">
        <v>27.55</v>
      </c>
      <c r="I986" s="111">
        <v>9252</v>
      </c>
      <c r="J986" s="111">
        <v>245723.9</v>
      </c>
      <c r="K986" s="113">
        <v>43670</v>
      </c>
      <c r="L986" s="111">
        <v>82</v>
      </c>
      <c r="M986" s="111" t="s">
        <v>1195</v>
      </c>
      <c r="N986" s="419"/>
    </row>
    <row r="987" spans="1:14">
      <c r="A987" s="111" t="s">
        <v>1196</v>
      </c>
      <c r="B987" s="111" t="s">
        <v>377</v>
      </c>
      <c r="C987" s="111">
        <v>28.9</v>
      </c>
      <c r="D987" s="111">
        <v>29.3</v>
      </c>
      <c r="E987" s="111">
        <v>28.3</v>
      </c>
      <c r="F987" s="111">
        <v>28.4</v>
      </c>
      <c r="G987" s="111">
        <v>28.3</v>
      </c>
      <c r="H987" s="111">
        <v>29.1</v>
      </c>
      <c r="I987" s="111">
        <v>1178</v>
      </c>
      <c r="J987" s="111">
        <v>33856.5</v>
      </c>
      <c r="K987" s="113">
        <v>43670</v>
      </c>
      <c r="L987" s="111">
        <v>17</v>
      </c>
      <c r="M987" s="111" t="s">
        <v>1197</v>
      </c>
      <c r="N987" s="419"/>
    </row>
    <row r="988" spans="1:14">
      <c r="A988" s="111" t="s">
        <v>1198</v>
      </c>
      <c r="B988" s="111" t="s">
        <v>377</v>
      </c>
      <c r="C988" s="111">
        <v>60.15</v>
      </c>
      <c r="D988" s="111">
        <v>60.95</v>
      </c>
      <c r="E988" s="111">
        <v>58.05</v>
      </c>
      <c r="F988" s="111">
        <v>58.35</v>
      </c>
      <c r="G988" s="111">
        <v>58.95</v>
      </c>
      <c r="H988" s="111">
        <v>60.45</v>
      </c>
      <c r="I988" s="111">
        <v>9809</v>
      </c>
      <c r="J988" s="111">
        <v>575841.94999999995</v>
      </c>
      <c r="K988" s="113">
        <v>43670</v>
      </c>
      <c r="L988" s="111">
        <v>139</v>
      </c>
      <c r="M988" s="111" t="s">
        <v>1199</v>
      </c>
      <c r="N988" s="419"/>
    </row>
    <row r="989" spans="1:14">
      <c r="A989" s="111" t="s">
        <v>367</v>
      </c>
      <c r="B989" s="111" t="s">
        <v>377</v>
      </c>
      <c r="C989" s="111">
        <v>509</v>
      </c>
      <c r="D989" s="111">
        <v>509</v>
      </c>
      <c r="E989" s="111">
        <v>500.5</v>
      </c>
      <c r="F989" s="111">
        <v>505.65</v>
      </c>
      <c r="G989" s="111">
        <v>505</v>
      </c>
      <c r="H989" s="111">
        <v>506.55</v>
      </c>
      <c r="I989" s="111">
        <v>40475</v>
      </c>
      <c r="J989" s="111">
        <v>20403395.600000001</v>
      </c>
      <c r="K989" s="113">
        <v>43670</v>
      </c>
      <c r="L989" s="111">
        <v>2703</v>
      </c>
      <c r="M989" s="111" t="s">
        <v>1200</v>
      </c>
      <c r="N989" s="419"/>
    </row>
    <row r="990" spans="1:14">
      <c r="A990" s="111" t="s">
        <v>1201</v>
      </c>
      <c r="B990" s="111" t="s">
        <v>377</v>
      </c>
      <c r="C990" s="111">
        <v>389</v>
      </c>
      <c r="D990" s="111">
        <v>403.65</v>
      </c>
      <c r="E990" s="111">
        <v>382.1</v>
      </c>
      <c r="F990" s="111">
        <v>386</v>
      </c>
      <c r="G990" s="111">
        <v>384.7</v>
      </c>
      <c r="H990" s="111">
        <v>390.4</v>
      </c>
      <c r="I990" s="111">
        <v>3096</v>
      </c>
      <c r="J990" s="111">
        <v>1214570.95</v>
      </c>
      <c r="K990" s="113">
        <v>43670</v>
      </c>
      <c r="L990" s="111">
        <v>514</v>
      </c>
      <c r="M990" s="111" t="s">
        <v>1202</v>
      </c>
      <c r="N990" s="419"/>
    </row>
    <row r="991" spans="1:14">
      <c r="A991" s="111" t="s">
        <v>1203</v>
      </c>
      <c r="B991" s="111" t="s">
        <v>377</v>
      </c>
      <c r="C991" s="111">
        <v>46.4</v>
      </c>
      <c r="D991" s="111">
        <v>46.4</v>
      </c>
      <c r="E991" s="111">
        <v>45</v>
      </c>
      <c r="F991" s="111">
        <v>45.5</v>
      </c>
      <c r="G991" s="111">
        <v>45.55</v>
      </c>
      <c r="H991" s="111">
        <v>46.05</v>
      </c>
      <c r="I991" s="111">
        <v>8278625</v>
      </c>
      <c r="J991" s="111">
        <v>376015702.30000001</v>
      </c>
      <c r="K991" s="113">
        <v>43670</v>
      </c>
      <c r="L991" s="111">
        <v>18649</v>
      </c>
      <c r="M991" s="111" t="s">
        <v>1204</v>
      </c>
      <c r="N991" s="419"/>
    </row>
    <row r="992" spans="1:14">
      <c r="A992" s="111" t="s">
        <v>3015</v>
      </c>
      <c r="B992" s="111" t="s">
        <v>3045</v>
      </c>
      <c r="C992" s="111">
        <v>2.8</v>
      </c>
      <c r="D992" s="111">
        <v>2.9</v>
      </c>
      <c r="E992" s="111">
        <v>2.8</v>
      </c>
      <c r="F992" s="111">
        <v>2.8</v>
      </c>
      <c r="G992" s="111">
        <v>2.8</v>
      </c>
      <c r="H992" s="111">
        <v>2.9</v>
      </c>
      <c r="I992" s="111">
        <v>5290</v>
      </c>
      <c r="J992" s="111">
        <v>14896.95</v>
      </c>
      <c r="K992" s="113">
        <v>43670</v>
      </c>
      <c r="L992" s="111">
        <v>21</v>
      </c>
      <c r="M992" s="111" t="s">
        <v>3016</v>
      </c>
      <c r="N992" s="419"/>
    </row>
    <row r="993" spans="1:14">
      <c r="A993" s="111" t="s">
        <v>1205</v>
      </c>
      <c r="B993" s="111" t="s">
        <v>377</v>
      </c>
      <c r="C993" s="111">
        <v>2175</v>
      </c>
      <c r="D993" s="111">
        <v>2178.6999999999998</v>
      </c>
      <c r="E993" s="111">
        <v>2140</v>
      </c>
      <c r="F993" s="111">
        <v>2145.8000000000002</v>
      </c>
      <c r="G993" s="111">
        <v>2146.9</v>
      </c>
      <c r="H993" s="111">
        <v>2165.85</v>
      </c>
      <c r="I993" s="111">
        <v>73461</v>
      </c>
      <c r="J993" s="111">
        <v>158182806.34999999</v>
      </c>
      <c r="K993" s="113">
        <v>43670</v>
      </c>
      <c r="L993" s="111">
        <v>16443</v>
      </c>
      <c r="M993" s="111" t="s">
        <v>1206</v>
      </c>
      <c r="N993" s="419"/>
    </row>
    <row r="994" spans="1:14">
      <c r="A994" s="111" t="s">
        <v>1207</v>
      </c>
      <c r="B994" s="111" t="s">
        <v>377</v>
      </c>
      <c r="C994" s="111">
        <v>582.6</v>
      </c>
      <c r="D994" s="111">
        <v>603.29999999999995</v>
      </c>
      <c r="E994" s="111">
        <v>578</v>
      </c>
      <c r="F994" s="111">
        <v>596.54999999999995</v>
      </c>
      <c r="G994" s="111">
        <v>595</v>
      </c>
      <c r="H994" s="111">
        <v>585.20000000000005</v>
      </c>
      <c r="I994" s="111">
        <v>24721</v>
      </c>
      <c r="J994" s="111">
        <v>14710192.75</v>
      </c>
      <c r="K994" s="113">
        <v>43670</v>
      </c>
      <c r="L994" s="111">
        <v>4035</v>
      </c>
      <c r="M994" s="111" t="s">
        <v>2059</v>
      </c>
      <c r="N994" s="419"/>
    </row>
    <row r="995" spans="1:14">
      <c r="A995" s="111" t="s">
        <v>1208</v>
      </c>
      <c r="B995" s="111" t="s">
        <v>377</v>
      </c>
      <c r="C995" s="111">
        <v>22.4</v>
      </c>
      <c r="D995" s="111">
        <v>22.55</v>
      </c>
      <c r="E995" s="111">
        <v>21</v>
      </c>
      <c r="F995" s="111">
        <v>21.35</v>
      </c>
      <c r="G995" s="111">
        <v>21.35</v>
      </c>
      <c r="H995" s="111">
        <v>22.25</v>
      </c>
      <c r="I995" s="111">
        <v>191472</v>
      </c>
      <c r="J995" s="111">
        <v>4131157.65</v>
      </c>
      <c r="K995" s="113">
        <v>43670</v>
      </c>
      <c r="L995" s="111">
        <v>1157</v>
      </c>
      <c r="M995" s="111" t="s">
        <v>1209</v>
      </c>
      <c r="N995" s="419"/>
    </row>
    <row r="996" spans="1:14">
      <c r="A996" s="111" t="s">
        <v>1210</v>
      </c>
      <c r="B996" s="111" t="s">
        <v>377</v>
      </c>
      <c r="C996" s="111">
        <v>101.65</v>
      </c>
      <c r="D996" s="111">
        <v>103.75</v>
      </c>
      <c r="E996" s="111">
        <v>101.65</v>
      </c>
      <c r="F996" s="111">
        <v>102.1</v>
      </c>
      <c r="G996" s="111">
        <v>102</v>
      </c>
      <c r="H996" s="111">
        <v>102.4</v>
      </c>
      <c r="I996" s="111">
        <v>18108</v>
      </c>
      <c r="J996" s="111">
        <v>1856858.2</v>
      </c>
      <c r="K996" s="113">
        <v>43670</v>
      </c>
      <c r="L996" s="111">
        <v>634</v>
      </c>
      <c r="M996" s="111" t="s">
        <v>1211</v>
      </c>
      <c r="N996" s="419"/>
    </row>
    <row r="997" spans="1:14">
      <c r="A997" s="111" t="s">
        <v>360</v>
      </c>
      <c r="B997" s="111" t="s">
        <v>377</v>
      </c>
      <c r="C997" s="111">
        <v>50.75</v>
      </c>
      <c r="D997" s="111">
        <v>50.8</v>
      </c>
      <c r="E997" s="111">
        <v>49.1</v>
      </c>
      <c r="F997" s="111">
        <v>49.25</v>
      </c>
      <c r="G997" s="111">
        <v>49.25</v>
      </c>
      <c r="H997" s="111">
        <v>50.45</v>
      </c>
      <c r="I997" s="111">
        <v>8217518</v>
      </c>
      <c r="J997" s="111">
        <v>408938361.64999998</v>
      </c>
      <c r="K997" s="113">
        <v>43670</v>
      </c>
      <c r="L997" s="111">
        <v>19474</v>
      </c>
      <c r="M997" s="111" t="s">
        <v>2481</v>
      </c>
      <c r="N997" s="419"/>
    </row>
    <row r="998" spans="1:14">
      <c r="A998" s="111" t="s">
        <v>2635</v>
      </c>
      <c r="B998" s="111" t="s">
        <v>377</v>
      </c>
      <c r="C998" s="111">
        <v>1325</v>
      </c>
      <c r="D998" s="111">
        <v>1339.95</v>
      </c>
      <c r="E998" s="111">
        <v>1303.6500000000001</v>
      </c>
      <c r="F998" s="111">
        <v>1319.8</v>
      </c>
      <c r="G998" s="111">
        <v>1336</v>
      </c>
      <c r="H998" s="111">
        <v>1336</v>
      </c>
      <c r="I998" s="111">
        <v>256</v>
      </c>
      <c r="J998" s="111">
        <v>339340.7</v>
      </c>
      <c r="K998" s="113">
        <v>43670</v>
      </c>
      <c r="L998" s="111">
        <v>18</v>
      </c>
      <c r="M998" s="111" t="s">
        <v>2636</v>
      </c>
      <c r="N998" s="419"/>
    </row>
    <row r="999" spans="1:14">
      <c r="A999" s="111" t="s">
        <v>1212</v>
      </c>
      <c r="B999" s="111" t="s">
        <v>377</v>
      </c>
      <c r="C999" s="111">
        <v>95.2</v>
      </c>
      <c r="D999" s="111">
        <v>97.35</v>
      </c>
      <c r="E999" s="111">
        <v>94.05</v>
      </c>
      <c r="F999" s="111">
        <v>94.55</v>
      </c>
      <c r="G999" s="111">
        <v>94.9</v>
      </c>
      <c r="H999" s="111">
        <v>96.15</v>
      </c>
      <c r="I999" s="111">
        <v>110684</v>
      </c>
      <c r="J999" s="111">
        <v>10522772.85</v>
      </c>
      <c r="K999" s="113">
        <v>43670</v>
      </c>
      <c r="L999" s="111">
        <v>920</v>
      </c>
      <c r="M999" s="111" t="s">
        <v>1213</v>
      </c>
      <c r="N999" s="419"/>
    </row>
    <row r="1000" spans="1:14">
      <c r="A1000" s="111" t="s">
        <v>238</v>
      </c>
      <c r="B1000" s="111" t="s">
        <v>377</v>
      </c>
      <c r="C1000" s="111">
        <v>79</v>
      </c>
      <c r="D1000" s="111">
        <v>79.7</v>
      </c>
      <c r="E1000" s="111">
        <v>74.849999999999994</v>
      </c>
      <c r="F1000" s="111">
        <v>75.400000000000006</v>
      </c>
      <c r="G1000" s="111">
        <v>75.349999999999994</v>
      </c>
      <c r="H1000" s="111">
        <v>78.900000000000006</v>
      </c>
      <c r="I1000" s="111">
        <v>6904971</v>
      </c>
      <c r="J1000" s="111">
        <v>531157724.64999998</v>
      </c>
      <c r="K1000" s="113">
        <v>43670</v>
      </c>
      <c r="L1000" s="111">
        <v>26377</v>
      </c>
      <c r="M1000" s="111" t="s">
        <v>1214</v>
      </c>
      <c r="N1000" s="419"/>
    </row>
    <row r="1001" spans="1:14">
      <c r="A1001" s="111" t="s">
        <v>1215</v>
      </c>
      <c r="B1001" s="111" t="s">
        <v>377</v>
      </c>
      <c r="C1001" s="111">
        <v>117.05</v>
      </c>
      <c r="D1001" s="111">
        <v>120.85</v>
      </c>
      <c r="E1001" s="111">
        <v>117</v>
      </c>
      <c r="F1001" s="111">
        <v>119.8</v>
      </c>
      <c r="G1001" s="111">
        <v>120</v>
      </c>
      <c r="H1001" s="111">
        <v>117.05</v>
      </c>
      <c r="I1001" s="111">
        <v>39336</v>
      </c>
      <c r="J1001" s="111">
        <v>4708239.55</v>
      </c>
      <c r="K1001" s="113">
        <v>43670</v>
      </c>
      <c r="L1001" s="111">
        <v>391</v>
      </c>
      <c r="M1001" s="111" t="s">
        <v>1216</v>
      </c>
      <c r="N1001" s="419"/>
    </row>
    <row r="1002" spans="1:14">
      <c r="A1002" s="111" t="s">
        <v>3373</v>
      </c>
      <c r="B1002" s="111" t="s">
        <v>377</v>
      </c>
      <c r="C1002" s="111">
        <v>572.5</v>
      </c>
      <c r="D1002" s="111">
        <v>609.95000000000005</v>
      </c>
      <c r="E1002" s="111">
        <v>570</v>
      </c>
      <c r="F1002" s="111">
        <v>572</v>
      </c>
      <c r="G1002" s="111">
        <v>572</v>
      </c>
      <c r="H1002" s="111">
        <v>601</v>
      </c>
      <c r="I1002" s="111">
        <v>172</v>
      </c>
      <c r="J1002" s="111">
        <v>98810</v>
      </c>
      <c r="K1002" s="113">
        <v>43670</v>
      </c>
      <c r="L1002" s="111">
        <v>12</v>
      </c>
      <c r="M1002" s="111" t="s">
        <v>3374</v>
      </c>
      <c r="N1002" s="419"/>
    </row>
    <row r="1003" spans="1:14">
      <c r="A1003" s="111" t="s">
        <v>369</v>
      </c>
      <c r="B1003" s="111" t="s">
        <v>377</v>
      </c>
      <c r="C1003" s="111">
        <v>31.05</v>
      </c>
      <c r="D1003" s="111">
        <v>31.35</v>
      </c>
      <c r="E1003" s="111">
        <v>30.15</v>
      </c>
      <c r="F1003" s="111">
        <v>30.75</v>
      </c>
      <c r="G1003" s="111">
        <v>30.9</v>
      </c>
      <c r="H1003" s="111">
        <v>31.1</v>
      </c>
      <c r="I1003" s="111">
        <v>9012</v>
      </c>
      <c r="J1003" s="111">
        <v>276579.45</v>
      </c>
      <c r="K1003" s="113">
        <v>43670</v>
      </c>
      <c r="L1003" s="111">
        <v>287</v>
      </c>
      <c r="M1003" s="111" t="s">
        <v>1217</v>
      </c>
      <c r="N1003" s="419"/>
    </row>
    <row r="1004" spans="1:14">
      <c r="A1004" s="111" t="s">
        <v>2224</v>
      </c>
      <c r="B1004" s="111" t="s">
        <v>377</v>
      </c>
      <c r="C1004" s="111">
        <v>34.25</v>
      </c>
      <c r="D1004" s="111">
        <v>34.25</v>
      </c>
      <c r="E1004" s="111">
        <v>32.1</v>
      </c>
      <c r="F1004" s="111">
        <v>32.450000000000003</v>
      </c>
      <c r="G1004" s="111">
        <v>32.299999999999997</v>
      </c>
      <c r="H1004" s="111">
        <v>34.1</v>
      </c>
      <c r="I1004" s="111">
        <v>4019</v>
      </c>
      <c r="J1004" s="111">
        <v>131406.04999999999</v>
      </c>
      <c r="K1004" s="113">
        <v>43670</v>
      </c>
      <c r="L1004" s="111">
        <v>98</v>
      </c>
      <c r="M1004" s="111" t="s">
        <v>2225</v>
      </c>
      <c r="N1004" s="419"/>
    </row>
    <row r="1005" spans="1:14">
      <c r="A1005" s="111" t="s">
        <v>1961</v>
      </c>
      <c r="B1005" s="111" t="s">
        <v>377</v>
      </c>
      <c r="C1005" s="111">
        <v>6.9</v>
      </c>
      <c r="D1005" s="111">
        <v>7.45</v>
      </c>
      <c r="E1005" s="111">
        <v>6.6</v>
      </c>
      <c r="F1005" s="111">
        <v>7.2</v>
      </c>
      <c r="G1005" s="111">
        <v>7.2</v>
      </c>
      <c r="H1005" s="111">
        <v>6.3</v>
      </c>
      <c r="I1005" s="111">
        <v>292394</v>
      </c>
      <c r="J1005" s="111">
        <v>2097151.65</v>
      </c>
      <c r="K1005" s="113">
        <v>43670</v>
      </c>
      <c r="L1005" s="111">
        <v>743</v>
      </c>
      <c r="M1005" s="111" t="s">
        <v>1962</v>
      </c>
      <c r="N1005" s="419"/>
    </row>
    <row r="1006" spans="1:14">
      <c r="A1006" s="111" t="s">
        <v>1218</v>
      </c>
      <c r="B1006" s="111" t="s">
        <v>377</v>
      </c>
      <c r="C1006" s="111">
        <v>13.55</v>
      </c>
      <c r="D1006" s="111">
        <v>15</v>
      </c>
      <c r="E1006" s="111">
        <v>13.35</v>
      </c>
      <c r="F1006" s="111">
        <v>13.9</v>
      </c>
      <c r="G1006" s="111">
        <v>14.05</v>
      </c>
      <c r="H1006" s="111">
        <v>13.55</v>
      </c>
      <c r="I1006" s="111">
        <v>104721</v>
      </c>
      <c r="J1006" s="111">
        <v>1449836.35</v>
      </c>
      <c r="K1006" s="113">
        <v>43670</v>
      </c>
      <c r="L1006" s="111">
        <v>843</v>
      </c>
      <c r="M1006" s="111" t="s">
        <v>1219</v>
      </c>
      <c r="N1006" s="419"/>
    </row>
    <row r="1007" spans="1:14">
      <c r="A1007" s="111" t="s">
        <v>2923</v>
      </c>
      <c r="B1007" s="111" t="s">
        <v>377</v>
      </c>
      <c r="C1007" s="111">
        <v>41.35</v>
      </c>
      <c r="D1007" s="111">
        <v>43</v>
      </c>
      <c r="E1007" s="111">
        <v>41.35</v>
      </c>
      <c r="F1007" s="111">
        <v>42.65</v>
      </c>
      <c r="G1007" s="111">
        <v>43</v>
      </c>
      <c r="H1007" s="111">
        <v>42.55</v>
      </c>
      <c r="I1007" s="111">
        <v>20241</v>
      </c>
      <c r="J1007" s="111">
        <v>862731.25</v>
      </c>
      <c r="K1007" s="113">
        <v>43670</v>
      </c>
      <c r="L1007" s="111">
        <v>250</v>
      </c>
      <c r="M1007" s="111" t="s">
        <v>2924</v>
      </c>
      <c r="N1007" s="419"/>
    </row>
    <row r="1008" spans="1:14" hidden="1">
      <c r="A1008" s="111" t="s">
        <v>2583</v>
      </c>
      <c r="B1008" s="111" t="s">
        <v>377</v>
      </c>
      <c r="C1008" s="111">
        <v>271.95</v>
      </c>
      <c r="D1008" s="111">
        <v>276</v>
      </c>
      <c r="E1008" s="111">
        <v>261.39999999999998</v>
      </c>
      <c r="F1008" s="111">
        <v>263.85000000000002</v>
      </c>
      <c r="G1008" s="111">
        <v>264</v>
      </c>
      <c r="H1008" s="111">
        <v>270.8</v>
      </c>
      <c r="I1008" s="111">
        <v>44974</v>
      </c>
      <c r="J1008" s="111">
        <v>12059062.6</v>
      </c>
      <c r="K1008" s="113">
        <v>43670</v>
      </c>
      <c r="L1008" s="111">
        <v>1611</v>
      </c>
      <c r="M1008" s="111" t="s">
        <v>2584</v>
      </c>
      <c r="N1008" s="419"/>
    </row>
    <row r="1009" spans="1:14" hidden="1">
      <c r="A1009" s="111" t="s">
        <v>3312</v>
      </c>
      <c r="B1009" s="111" t="s">
        <v>377</v>
      </c>
      <c r="C1009" s="111">
        <v>340</v>
      </c>
      <c r="D1009" s="111">
        <v>348.75</v>
      </c>
      <c r="E1009" s="111">
        <v>340</v>
      </c>
      <c r="F1009" s="111">
        <v>344.15</v>
      </c>
      <c r="G1009" s="111">
        <v>341.1</v>
      </c>
      <c r="H1009" s="111">
        <v>344.05</v>
      </c>
      <c r="I1009" s="111">
        <v>42661</v>
      </c>
      <c r="J1009" s="111">
        <v>14695842.1</v>
      </c>
      <c r="K1009" s="113">
        <v>43670</v>
      </c>
      <c r="L1009" s="111">
        <v>1726</v>
      </c>
      <c r="M1009" s="111" t="s">
        <v>3333</v>
      </c>
      <c r="N1009" s="419"/>
    </row>
    <row r="1010" spans="1:14" hidden="1">
      <c r="A1010" s="111" t="s">
        <v>1220</v>
      </c>
      <c r="B1010" s="111" t="s">
        <v>377</v>
      </c>
      <c r="C1010" s="111">
        <v>540</v>
      </c>
      <c r="D1010" s="111">
        <v>547.4</v>
      </c>
      <c r="E1010" s="111">
        <v>535</v>
      </c>
      <c r="F1010" s="111">
        <v>536.20000000000005</v>
      </c>
      <c r="G1010" s="111">
        <v>536.95000000000005</v>
      </c>
      <c r="H1010" s="111">
        <v>542.45000000000005</v>
      </c>
      <c r="I1010" s="111">
        <v>11430</v>
      </c>
      <c r="J1010" s="111">
        <v>6183400.7999999998</v>
      </c>
      <c r="K1010" s="113">
        <v>43670</v>
      </c>
      <c r="L1010" s="111">
        <v>599</v>
      </c>
      <c r="M1010" s="111" t="s">
        <v>2137</v>
      </c>
      <c r="N1010" s="419"/>
    </row>
    <row r="1011" spans="1:14">
      <c r="A1011" s="111" t="s">
        <v>1221</v>
      </c>
      <c r="B1011" s="111" t="s">
        <v>377</v>
      </c>
      <c r="C1011" s="111">
        <v>11500</v>
      </c>
      <c r="D1011" s="111">
        <v>11619.75</v>
      </c>
      <c r="E1011" s="111">
        <v>11298.75</v>
      </c>
      <c r="F1011" s="111">
        <v>11479.9</v>
      </c>
      <c r="G1011" s="111">
        <v>11516</v>
      </c>
      <c r="H1011" s="111">
        <v>11470.75</v>
      </c>
      <c r="I1011" s="111">
        <v>49740</v>
      </c>
      <c r="J1011" s="111">
        <v>569167291.04999995</v>
      </c>
      <c r="K1011" s="113">
        <v>43670</v>
      </c>
      <c r="L1011" s="111">
        <v>13267</v>
      </c>
      <c r="M1011" s="111" t="s">
        <v>2925</v>
      </c>
      <c r="N1011" s="419"/>
    </row>
    <row r="1012" spans="1:14" hidden="1">
      <c r="A1012" s="111" t="s">
        <v>3708</v>
      </c>
      <c r="B1012" s="111" t="s">
        <v>377</v>
      </c>
      <c r="C1012" s="111">
        <v>114</v>
      </c>
      <c r="D1012" s="111">
        <v>114</v>
      </c>
      <c r="E1012" s="111">
        <v>113.75</v>
      </c>
      <c r="F1012" s="111">
        <v>113.75</v>
      </c>
      <c r="G1012" s="111">
        <v>113.75</v>
      </c>
      <c r="H1012" s="111">
        <v>114.4</v>
      </c>
      <c r="I1012" s="111">
        <v>1009</v>
      </c>
      <c r="J1012" s="111">
        <v>115024.15</v>
      </c>
      <c r="K1012" s="113">
        <v>43670</v>
      </c>
      <c r="L1012" s="111">
        <v>3</v>
      </c>
      <c r="M1012" s="111" t="s">
        <v>3709</v>
      </c>
      <c r="N1012" s="419"/>
    </row>
    <row r="1013" spans="1:14">
      <c r="A1013" s="111" t="s">
        <v>1222</v>
      </c>
      <c r="B1013" s="111" t="s">
        <v>377</v>
      </c>
      <c r="C1013" s="111">
        <v>23.25</v>
      </c>
      <c r="D1013" s="111">
        <v>23.3</v>
      </c>
      <c r="E1013" s="111">
        <v>22.1</v>
      </c>
      <c r="F1013" s="111">
        <v>22.65</v>
      </c>
      <c r="G1013" s="111">
        <v>22.75</v>
      </c>
      <c r="H1013" s="111">
        <v>23</v>
      </c>
      <c r="I1013" s="111">
        <v>142098</v>
      </c>
      <c r="J1013" s="111">
        <v>3194829.85</v>
      </c>
      <c r="K1013" s="113">
        <v>43670</v>
      </c>
      <c r="L1013" s="111">
        <v>565</v>
      </c>
      <c r="M1013" s="111" t="s">
        <v>1223</v>
      </c>
      <c r="N1013" s="419"/>
    </row>
    <row r="1014" spans="1:14">
      <c r="A1014" s="111" t="s">
        <v>1224</v>
      </c>
      <c r="B1014" s="111" t="s">
        <v>377</v>
      </c>
      <c r="C1014" s="111">
        <v>508.1</v>
      </c>
      <c r="D1014" s="111">
        <v>530</v>
      </c>
      <c r="E1014" s="111">
        <v>496</v>
      </c>
      <c r="F1014" s="111">
        <v>515.54999999999995</v>
      </c>
      <c r="G1014" s="111">
        <v>514</v>
      </c>
      <c r="H1014" s="111">
        <v>505.3</v>
      </c>
      <c r="I1014" s="111">
        <v>14195</v>
      </c>
      <c r="J1014" s="111">
        <v>7360428.0999999996</v>
      </c>
      <c r="K1014" s="113">
        <v>43670</v>
      </c>
      <c r="L1014" s="111">
        <v>1417</v>
      </c>
      <c r="M1014" s="111" t="s">
        <v>1225</v>
      </c>
      <c r="N1014" s="419"/>
    </row>
    <row r="1015" spans="1:14" hidden="1">
      <c r="A1015" s="111" t="s">
        <v>2272</v>
      </c>
      <c r="B1015" s="111" t="s">
        <v>377</v>
      </c>
      <c r="C1015" s="111">
        <v>289.60000000000002</v>
      </c>
      <c r="D1015" s="111">
        <v>295</v>
      </c>
      <c r="E1015" s="111">
        <v>245.05</v>
      </c>
      <c r="F1015" s="111">
        <v>256</v>
      </c>
      <c r="G1015" s="111">
        <v>275</v>
      </c>
      <c r="H1015" s="111">
        <v>285.64999999999998</v>
      </c>
      <c r="I1015" s="111">
        <v>147030</v>
      </c>
      <c r="J1015" s="111">
        <v>38070392.350000001</v>
      </c>
      <c r="K1015" s="113">
        <v>43670</v>
      </c>
      <c r="L1015" s="111">
        <v>5040</v>
      </c>
      <c r="M1015" s="111" t="s">
        <v>2275</v>
      </c>
      <c r="N1015" s="419"/>
    </row>
    <row r="1016" spans="1:14">
      <c r="A1016" s="111" t="s">
        <v>2375</v>
      </c>
      <c r="B1016" s="111" t="s">
        <v>377</v>
      </c>
      <c r="C1016" s="111">
        <v>11.85</v>
      </c>
      <c r="D1016" s="111">
        <v>12.85</v>
      </c>
      <c r="E1016" s="111">
        <v>11.85</v>
      </c>
      <c r="F1016" s="111">
        <v>12.3</v>
      </c>
      <c r="G1016" s="111">
        <v>12.85</v>
      </c>
      <c r="H1016" s="111">
        <v>12.65</v>
      </c>
      <c r="I1016" s="111">
        <v>6009</v>
      </c>
      <c r="J1016" s="111">
        <v>72911.55</v>
      </c>
      <c r="K1016" s="113">
        <v>43670</v>
      </c>
      <c r="L1016" s="111">
        <v>42</v>
      </c>
      <c r="M1016" s="111" t="s">
        <v>2376</v>
      </c>
      <c r="N1016" s="419"/>
    </row>
    <row r="1017" spans="1:14">
      <c r="A1017" s="111" t="s">
        <v>1227</v>
      </c>
      <c r="B1017" s="111" t="s">
        <v>377</v>
      </c>
      <c r="C1017" s="111">
        <v>32.65</v>
      </c>
      <c r="D1017" s="111">
        <v>32.950000000000003</v>
      </c>
      <c r="E1017" s="111">
        <v>32.1</v>
      </c>
      <c r="F1017" s="111">
        <v>32.299999999999997</v>
      </c>
      <c r="G1017" s="111">
        <v>32.25</v>
      </c>
      <c r="H1017" s="111">
        <v>32.549999999999997</v>
      </c>
      <c r="I1017" s="111">
        <v>233366</v>
      </c>
      <c r="J1017" s="111">
        <v>7577225.9000000004</v>
      </c>
      <c r="K1017" s="113">
        <v>43670</v>
      </c>
      <c r="L1017" s="111">
        <v>1544</v>
      </c>
      <c r="M1017" s="111" t="s">
        <v>1228</v>
      </c>
      <c r="N1017" s="419"/>
    </row>
    <row r="1018" spans="1:14">
      <c r="A1018" s="111" t="s">
        <v>1229</v>
      </c>
      <c r="B1018" s="111" t="s">
        <v>377</v>
      </c>
      <c r="C1018" s="111">
        <v>223.05</v>
      </c>
      <c r="D1018" s="111">
        <v>223.8</v>
      </c>
      <c r="E1018" s="111">
        <v>220.85</v>
      </c>
      <c r="F1018" s="111">
        <v>222.4</v>
      </c>
      <c r="G1018" s="111">
        <v>223</v>
      </c>
      <c r="H1018" s="111">
        <v>221.75</v>
      </c>
      <c r="I1018" s="111">
        <v>10088</v>
      </c>
      <c r="J1018" s="111">
        <v>2241596.9</v>
      </c>
      <c r="K1018" s="113">
        <v>43670</v>
      </c>
      <c r="L1018" s="111">
        <v>488</v>
      </c>
      <c r="M1018" s="111" t="s">
        <v>1230</v>
      </c>
      <c r="N1018" s="419"/>
    </row>
    <row r="1019" spans="1:14">
      <c r="A1019" s="111" t="s">
        <v>118</v>
      </c>
      <c r="B1019" s="111" t="s">
        <v>377</v>
      </c>
      <c r="C1019" s="111">
        <v>23.15</v>
      </c>
      <c r="D1019" s="111">
        <v>23.35</v>
      </c>
      <c r="E1019" s="111">
        <v>23</v>
      </c>
      <c r="F1019" s="111">
        <v>23.1</v>
      </c>
      <c r="G1019" s="111">
        <v>23.1</v>
      </c>
      <c r="H1019" s="111">
        <v>23.15</v>
      </c>
      <c r="I1019" s="111">
        <v>804180</v>
      </c>
      <c r="J1019" s="111">
        <v>18644584.449999999</v>
      </c>
      <c r="K1019" s="113">
        <v>43670</v>
      </c>
      <c r="L1019" s="111">
        <v>2399</v>
      </c>
      <c r="M1019" s="111" t="s">
        <v>1231</v>
      </c>
      <c r="N1019" s="419"/>
    </row>
    <row r="1020" spans="1:14">
      <c r="A1020" s="111" t="s">
        <v>2198</v>
      </c>
      <c r="B1020" s="111" t="s">
        <v>377</v>
      </c>
      <c r="C1020" s="111">
        <v>129</v>
      </c>
      <c r="D1020" s="111">
        <v>130.94999999999999</v>
      </c>
      <c r="E1020" s="111">
        <v>125.7</v>
      </c>
      <c r="F1020" s="111">
        <v>126.05</v>
      </c>
      <c r="G1020" s="111">
        <v>125.7</v>
      </c>
      <c r="H1020" s="111">
        <v>129.05000000000001</v>
      </c>
      <c r="I1020" s="111">
        <v>45959</v>
      </c>
      <c r="J1020" s="111">
        <v>5859099.1500000004</v>
      </c>
      <c r="K1020" s="113">
        <v>43670</v>
      </c>
      <c r="L1020" s="111">
        <v>1472</v>
      </c>
      <c r="M1020" s="111" t="s">
        <v>2199</v>
      </c>
      <c r="N1020" s="419"/>
    </row>
    <row r="1021" spans="1:14">
      <c r="A1021" s="111" t="s">
        <v>3344</v>
      </c>
      <c r="B1021" s="111" t="s">
        <v>377</v>
      </c>
      <c r="C1021" s="111">
        <v>8.5</v>
      </c>
      <c r="D1021" s="111">
        <v>9.1999999999999993</v>
      </c>
      <c r="E1021" s="111">
        <v>8.1</v>
      </c>
      <c r="F1021" s="111">
        <v>8.9</v>
      </c>
      <c r="G1021" s="111">
        <v>8.65</v>
      </c>
      <c r="H1021" s="111">
        <v>8.4</v>
      </c>
      <c r="I1021" s="111">
        <v>38600</v>
      </c>
      <c r="J1021" s="111">
        <v>339460.25</v>
      </c>
      <c r="K1021" s="113">
        <v>43670</v>
      </c>
      <c r="L1021" s="111">
        <v>76</v>
      </c>
      <c r="M1021" s="111" t="s">
        <v>3345</v>
      </c>
      <c r="N1021" s="419"/>
    </row>
    <row r="1022" spans="1:14">
      <c r="A1022" s="111" t="s">
        <v>2926</v>
      </c>
      <c r="B1022" s="111" t="s">
        <v>377</v>
      </c>
      <c r="C1022" s="111">
        <v>1218.8800000000001</v>
      </c>
      <c r="D1022" s="111">
        <v>1218.8800000000001</v>
      </c>
      <c r="E1022" s="111">
        <v>1187.3900000000001</v>
      </c>
      <c r="F1022" s="111">
        <v>1191.3900000000001</v>
      </c>
      <c r="G1022" s="111">
        <v>1191</v>
      </c>
      <c r="H1022" s="111">
        <v>1196.93</v>
      </c>
      <c r="I1022" s="111">
        <v>36527</v>
      </c>
      <c r="J1022" s="111">
        <v>43495429.719999999</v>
      </c>
      <c r="K1022" s="113">
        <v>43670</v>
      </c>
      <c r="L1022" s="111">
        <v>2068</v>
      </c>
      <c r="M1022" s="111" t="s">
        <v>2927</v>
      </c>
      <c r="N1022" s="419"/>
    </row>
    <row r="1023" spans="1:14">
      <c r="A1023" s="111" t="s">
        <v>1232</v>
      </c>
      <c r="B1023" s="111" t="s">
        <v>377</v>
      </c>
      <c r="C1023" s="111">
        <v>97.85</v>
      </c>
      <c r="D1023" s="111">
        <v>97.95</v>
      </c>
      <c r="E1023" s="111">
        <v>96.75</v>
      </c>
      <c r="F1023" s="111">
        <v>97.3</v>
      </c>
      <c r="G1023" s="111">
        <v>97.15</v>
      </c>
      <c r="H1023" s="111">
        <v>97.85</v>
      </c>
      <c r="I1023" s="111">
        <v>154397</v>
      </c>
      <c r="J1023" s="111">
        <v>15014173.75</v>
      </c>
      <c r="K1023" s="113">
        <v>43670</v>
      </c>
      <c r="L1023" s="111">
        <v>1299</v>
      </c>
      <c r="M1023" s="111" t="s">
        <v>1233</v>
      </c>
      <c r="N1023" s="419"/>
    </row>
    <row r="1024" spans="1:14">
      <c r="A1024" s="111" t="s">
        <v>1234</v>
      </c>
      <c r="B1024" s="111" t="s">
        <v>377</v>
      </c>
      <c r="C1024" s="111">
        <v>1329.8</v>
      </c>
      <c r="D1024" s="111">
        <v>1354.65</v>
      </c>
      <c r="E1024" s="111">
        <v>1326.1</v>
      </c>
      <c r="F1024" s="111">
        <v>1341.8</v>
      </c>
      <c r="G1024" s="111">
        <v>1343.15</v>
      </c>
      <c r="H1024" s="111">
        <v>1353.35</v>
      </c>
      <c r="I1024" s="111">
        <v>932278</v>
      </c>
      <c r="J1024" s="111">
        <v>1249133053.05</v>
      </c>
      <c r="K1024" s="113">
        <v>43670</v>
      </c>
      <c r="L1024" s="111">
        <v>21342</v>
      </c>
      <c r="M1024" s="111" t="s">
        <v>1235</v>
      </c>
      <c r="N1024" s="419"/>
    </row>
    <row r="1025" spans="1:14">
      <c r="A1025" s="111" t="s">
        <v>1236</v>
      </c>
      <c r="B1025" s="111" t="s">
        <v>377</v>
      </c>
      <c r="C1025" s="111">
        <v>5.25</v>
      </c>
      <c r="D1025" s="111">
        <v>5.45</v>
      </c>
      <c r="E1025" s="111">
        <v>5.05</v>
      </c>
      <c r="F1025" s="111">
        <v>5.25</v>
      </c>
      <c r="G1025" s="111">
        <v>5.2</v>
      </c>
      <c r="H1025" s="111">
        <v>5.5</v>
      </c>
      <c r="I1025" s="111">
        <v>161054</v>
      </c>
      <c r="J1025" s="111">
        <v>843243.7</v>
      </c>
      <c r="K1025" s="113">
        <v>43670</v>
      </c>
      <c r="L1025" s="111">
        <v>300</v>
      </c>
      <c r="M1025" s="111" t="s">
        <v>1237</v>
      </c>
      <c r="N1025" s="419"/>
    </row>
    <row r="1026" spans="1:14" hidden="1">
      <c r="A1026" s="111" t="s">
        <v>3163</v>
      </c>
      <c r="B1026" s="111" t="s">
        <v>377</v>
      </c>
      <c r="C1026" s="111">
        <v>1.65</v>
      </c>
      <c r="D1026" s="111">
        <v>1.7</v>
      </c>
      <c r="E1026" s="111">
        <v>1.65</v>
      </c>
      <c r="F1026" s="111">
        <v>1.65</v>
      </c>
      <c r="G1026" s="111">
        <v>1.7</v>
      </c>
      <c r="H1026" s="111">
        <v>1.7</v>
      </c>
      <c r="I1026" s="111">
        <v>57333</v>
      </c>
      <c r="J1026" s="111">
        <v>94839.9</v>
      </c>
      <c r="K1026" s="113">
        <v>43670</v>
      </c>
      <c r="L1026" s="111">
        <v>60</v>
      </c>
      <c r="M1026" s="111" t="s">
        <v>3164</v>
      </c>
      <c r="N1026" s="419"/>
    </row>
    <row r="1027" spans="1:14">
      <c r="A1027" s="111" t="s">
        <v>1238</v>
      </c>
      <c r="B1027" s="111" t="s">
        <v>377</v>
      </c>
      <c r="C1027" s="111">
        <v>1052.25</v>
      </c>
      <c r="D1027" s="111">
        <v>1059.4000000000001</v>
      </c>
      <c r="E1027" s="111">
        <v>1020.05</v>
      </c>
      <c r="F1027" s="111">
        <v>1039.7</v>
      </c>
      <c r="G1027" s="111">
        <v>1040</v>
      </c>
      <c r="H1027" s="111">
        <v>1052.25</v>
      </c>
      <c r="I1027" s="111">
        <v>11394</v>
      </c>
      <c r="J1027" s="111">
        <v>11801777.1</v>
      </c>
      <c r="K1027" s="113">
        <v>43670</v>
      </c>
      <c r="L1027" s="111">
        <v>1869</v>
      </c>
      <c r="M1027" s="111" t="s">
        <v>1239</v>
      </c>
      <c r="N1027" s="419"/>
    </row>
    <row r="1028" spans="1:14">
      <c r="A1028" s="111" t="s">
        <v>1240</v>
      </c>
      <c r="B1028" s="111" t="s">
        <v>377</v>
      </c>
      <c r="C1028" s="111">
        <v>448.95</v>
      </c>
      <c r="D1028" s="111">
        <v>449</v>
      </c>
      <c r="E1028" s="111">
        <v>433</v>
      </c>
      <c r="F1028" s="111">
        <v>434.05</v>
      </c>
      <c r="G1028" s="111">
        <v>433.05</v>
      </c>
      <c r="H1028" s="111">
        <v>435.7</v>
      </c>
      <c r="I1028" s="111">
        <v>579</v>
      </c>
      <c r="J1028" s="111">
        <v>253636.55</v>
      </c>
      <c r="K1028" s="113">
        <v>43670</v>
      </c>
      <c r="L1028" s="111">
        <v>55</v>
      </c>
      <c r="M1028" s="111" t="s">
        <v>1241</v>
      </c>
      <c r="N1028" s="419"/>
    </row>
    <row r="1029" spans="1:14">
      <c r="A1029" s="111" t="s">
        <v>1242</v>
      </c>
      <c r="B1029" s="111" t="s">
        <v>377</v>
      </c>
      <c r="C1029" s="111">
        <v>28.55</v>
      </c>
      <c r="D1029" s="111">
        <v>28.55</v>
      </c>
      <c r="E1029" s="111">
        <v>27.2</v>
      </c>
      <c r="F1029" s="111">
        <v>27.85</v>
      </c>
      <c r="G1029" s="111">
        <v>28</v>
      </c>
      <c r="H1029" s="111">
        <v>28.25</v>
      </c>
      <c r="I1029" s="111">
        <v>39285</v>
      </c>
      <c r="J1029" s="111">
        <v>1090469.45</v>
      </c>
      <c r="K1029" s="113">
        <v>43670</v>
      </c>
      <c r="L1029" s="111">
        <v>387</v>
      </c>
      <c r="M1029" s="111" t="s">
        <v>1243</v>
      </c>
      <c r="N1029" s="419"/>
    </row>
    <row r="1030" spans="1:14">
      <c r="A1030" s="111" t="s">
        <v>2507</v>
      </c>
      <c r="B1030" s="111" t="s">
        <v>377</v>
      </c>
      <c r="C1030" s="111">
        <v>1.8</v>
      </c>
      <c r="D1030" s="111">
        <v>1.9</v>
      </c>
      <c r="E1030" s="111">
        <v>1.8</v>
      </c>
      <c r="F1030" s="111">
        <v>1.9</v>
      </c>
      <c r="G1030" s="111">
        <v>1.9</v>
      </c>
      <c r="H1030" s="111">
        <v>1.85</v>
      </c>
      <c r="I1030" s="111">
        <v>43829</v>
      </c>
      <c r="J1030" s="111">
        <v>81031.25</v>
      </c>
      <c r="K1030" s="113">
        <v>43670</v>
      </c>
      <c r="L1030" s="111">
        <v>51</v>
      </c>
      <c r="M1030" s="111" t="s">
        <v>2508</v>
      </c>
      <c r="N1030" s="419"/>
    </row>
    <row r="1031" spans="1:14">
      <c r="A1031" s="111" t="s">
        <v>3112</v>
      </c>
      <c r="B1031" s="111" t="s">
        <v>377</v>
      </c>
      <c r="C1031" s="111">
        <v>0.45</v>
      </c>
      <c r="D1031" s="111">
        <v>0.45</v>
      </c>
      <c r="E1031" s="111">
        <v>0.4</v>
      </c>
      <c r="F1031" s="111">
        <v>0.4</v>
      </c>
      <c r="G1031" s="111">
        <v>0.45</v>
      </c>
      <c r="H1031" s="111">
        <v>0.45</v>
      </c>
      <c r="I1031" s="111">
        <v>260278</v>
      </c>
      <c r="J1031" s="111">
        <v>115630.35</v>
      </c>
      <c r="K1031" s="113">
        <v>43670</v>
      </c>
      <c r="L1031" s="111">
        <v>63</v>
      </c>
      <c r="M1031" s="111" t="s">
        <v>3113</v>
      </c>
      <c r="N1031" s="419"/>
    </row>
    <row r="1032" spans="1:14">
      <c r="A1032" s="111" t="s">
        <v>1244</v>
      </c>
      <c r="B1032" s="111" t="s">
        <v>377</v>
      </c>
      <c r="C1032" s="111">
        <v>62.85</v>
      </c>
      <c r="D1032" s="111">
        <v>66.150000000000006</v>
      </c>
      <c r="E1032" s="111">
        <v>62</v>
      </c>
      <c r="F1032" s="111">
        <v>62.45</v>
      </c>
      <c r="G1032" s="111">
        <v>62</v>
      </c>
      <c r="H1032" s="111">
        <v>65</v>
      </c>
      <c r="I1032" s="111">
        <v>41276</v>
      </c>
      <c r="J1032" s="111">
        <v>2591430.0499999998</v>
      </c>
      <c r="K1032" s="113">
        <v>43670</v>
      </c>
      <c r="L1032" s="111">
        <v>1005</v>
      </c>
      <c r="M1032" s="111" t="s">
        <v>1245</v>
      </c>
      <c r="N1032" s="419"/>
    </row>
    <row r="1033" spans="1:14">
      <c r="A1033" s="111" t="s">
        <v>1823</v>
      </c>
      <c r="B1033" s="111" t="s">
        <v>377</v>
      </c>
      <c r="C1033" s="111">
        <v>61.1</v>
      </c>
      <c r="D1033" s="111">
        <v>61.55</v>
      </c>
      <c r="E1033" s="111">
        <v>60.4</v>
      </c>
      <c r="F1033" s="111">
        <v>60.8</v>
      </c>
      <c r="G1033" s="111">
        <v>60.65</v>
      </c>
      <c r="H1033" s="111">
        <v>61</v>
      </c>
      <c r="I1033" s="111">
        <v>158508</v>
      </c>
      <c r="J1033" s="111">
        <v>9651545.4499999993</v>
      </c>
      <c r="K1033" s="113">
        <v>43670</v>
      </c>
      <c r="L1033" s="111">
        <v>1879</v>
      </c>
      <c r="M1033" s="111" t="s">
        <v>1226</v>
      </c>
      <c r="N1033" s="419"/>
    </row>
    <row r="1034" spans="1:14">
      <c r="A1034" s="111" t="s">
        <v>119</v>
      </c>
      <c r="B1034" s="111" t="s">
        <v>377</v>
      </c>
      <c r="C1034" s="111">
        <v>114.9</v>
      </c>
      <c r="D1034" s="111">
        <v>114.9</v>
      </c>
      <c r="E1034" s="111">
        <v>111.25</v>
      </c>
      <c r="F1034" s="111">
        <v>111.65</v>
      </c>
      <c r="G1034" s="111">
        <v>111.35</v>
      </c>
      <c r="H1034" s="111">
        <v>114.4</v>
      </c>
      <c r="I1034" s="111">
        <v>2823902</v>
      </c>
      <c r="J1034" s="111">
        <v>316611383.64999998</v>
      </c>
      <c r="K1034" s="113">
        <v>43670</v>
      </c>
      <c r="L1034" s="111">
        <v>10367</v>
      </c>
      <c r="M1034" s="111" t="s">
        <v>1246</v>
      </c>
      <c r="N1034" s="419"/>
    </row>
    <row r="1035" spans="1:14">
      <c r="A1035" s="111" t="s">
        <v>1247</v>
      </c>
      <c r="B1035" s="111" t="s">
        <v>377</v>
      </c>
      <c r="C1035" s="111">
        <v>93</v>
      </c>
      <c r="D1035" s="111">
        <v>93.35</v>
      </c>
      <c r="E1035" s="111">
        <v>89.1</v>
      </c>
      <c r="F1035" s="111">
        <v>92.2</v>
      </c>
      <c r="G1035" s="111">
        <v>93.25</v>
      </c>
      <c r="H1035" s="111">
        <v>92.6</v>
      </c>
      <c r="I1035" s="111">
        <v>295500</v>
      </c>
      <c r="J1035" s="111">
        <v>26883288.100000001</v>
      </c>
      <c r="K1035" s="113">
        <v>43670</v>
      </c>
      <c r="L1035" s="111">
        <v>3415</v>
      </c>
      <c r="M1035" s="111" t="s">
        <v>1248</v>
      </c>
      <c r="N1035" s="419"/>
    </row>
    <row r="1036" spans="1:14">
      <c r="A1036" s="111" t="s">
        <v>2928</v>
      </c>
      <c r="B1036" s="111" t="s">
        <v>377</v>
      </c>
      <c r="C1036" s="111">
        <v>3.15</v>
      </c>
      <c r="D1036" s="111">
        <v>3.2</v>
      </c>
      <c r="E1036" s="111">
        <v>3.1</v>
      </c>
      <c r="F1036" s="111">
        <v>3.1</v>
      </c>
      <c r="G1036" s="111">
        <v>3.1</v>
      </c>
      <c r="H1036" s="111">
        <v>3.15</v>
      </c>
      <c r="I1036" s="111">
        <v>16097</v>
      </c>
      <c r="J1036" s="111">
        <v>50473.9</v>
      </c>
      <c r="K1036" s="113">
        <v>43670</v>
      </c>
      <c r="L1036" s="111">
        <v>55</v>
      </c>
      <c r="M1036" s="111" t="s">
        <v>2929</v>
      </c>
      <c r="N1036" s="419"/>
    </row>
    <row r="1037" spans="1:14">
      <c r="A1037" s="111" t="s">
        <v>1981</v>
      </c>
      <c r="B1037" s="111" t="s">
        <v>377</v>
      </c>
      <c r="C1037" s="111">
        <v>204.9</v>
      </c>
      <c r="D1037" s="111">
        <v>223.7</v>
      </c>
      <c r="E1037" s="111">
        <v>204.9</v>
      </c>
      <c r="F1037" s="111">
        <v>211.25</v>
      </c>
      <c r="G1037" s="111">
        <v>207.35</v>
      </c>
      <c r="H1037" s="111">
        <v>192</v>
      </c>
      <c r="I1037" s="111">
        <v>167264</v>
      </c>
      <c r="J1037" s="111">
        <v>36195184.850000001</v>
      </c>
      <c r="K1037" s="113">
        <v>43670</v>
      </c>
      <c r="L1037" s="111">
        <v>6786</v>
      </c>
      <c r="M1037" s="111" t="s">
        <v>1982</v>
      </c>
      <c r="N1037" s="419"/>
    </row>
    <row r="1038" spans="1:14">
      <c r="A1038" s="111" t="s">
        <v>1249</v>
      </c>
      <c r="B1038" s="111" t="s">
        <v>377</v>
      </c>
      <c r="C1038" s="111">
        <v>126</v>
      </c>
      <c r="D1038" s="111">
        <v>126.75</v>
      </c>
      <c r="E1038" s="111">
        <v>124.5</v>
      </c>
      <c r="F1038" s="111">
        <v>125.4</v>
      </c>
      <c r="G1038" s="111">
        <v>125.5</v>
      </c>
      <c r="H1038" s="111">
        <v>126.9</v>
      </c>
      <c r="I1038" s="111">
        <v>15365</v>
      </c>
      <c r="J1038" s="111">
        <v>1925388.75</v>
      </c>
      <c r="K1038" s="113">
        <v>43670</v>
      </c>
      <c r="L1038" s="111">
        <v>514</v>
      </c>
      <c r="M1038" s="111" t="s">
        <v>1250</v>
      </c>
      <c r="N1038" s="419"/>
    </row>
    <row r="1039" spans="1:14">
      <c r="A1039" s="111" t="s">
        <v>3416</v>
      </c>
      <c r="B1039" s="111" t="s">
        <v>377</v>
      </c>
      <c r="C1039" s="111">
        <v>992</v>
      </c>
      <c r="D1039" s="111">
        <v>1007.05</v>
      </c>
      <c r="E1039" s="111">
        <v>990.1</v>
      </c>
      <c r="F1039" s="111">
        <v>995.75</v>
      </c>
      <c r="G1039" s="111">
        <v>1001</v>
      </c>
      <c r="H1039" s="111">
        <v>998.35</v>
      </c>
      <c r="I1039" s="111">
        <v>80</v>
      </c>
      <c r="J1039" s="111">
        <v>79594.350000000006</v>
      </c>
      <c r="K1039" s="113">
        <v>43670</v>
      </c>
      <c r="L1039" s="111">
        <v>38</v>
      </c>
      <c r="M1039" s="111" t="s">
        <v>3417</v>
      </c>
      <c r="N1039" s="419"/>
    </row>
    <row r="1040" spans="1:14">
      <c r="A1040" s="111" t="s">
        <v>3751</v>
      </c>
      <c r="B1040" s="111" t="s">
        <v>3045</v>
      </c>
      <c r="C1040" s="111">
        <v>0.45</v>
      </c>
      <c r="D1040" s="111">
        <v>0.45</v>
      </c>
      <c r="E1040" s="111">
        <v>0.45</v>
      </c>
      <c r="F1040" s="111">
        <v>0.45</v>
      </c>
      <c r="G1040" s="111">
        <v>0.45</v>
      </c>
      <c r="H1040" s="111">
        <v>0.5</v>
      </c>
      <c r="I1040" s="111">
        <v>1164</v>
      </c>
      <c r="J1040" s="111">
        <v>523.79999999999995</v>
      </c>
      <c r="K1040" s="113">
        <v>43670</v>
      </c>
      <c r="L1040" s="111">
        <v>3</v>
      </c>
      <c r="M1040" s="111" t="s">
        <v>3752</v>
      </c>
      <c r="N1040" s="419"/>
    </row>
    <row r="1041" spans="1:14">
      <c r="A1041" s="111" t="s">
        <v>120</v>
      </c>
      <c r="B1041" s="111" t="s">
        <v>377</v>
      </c>
      <c r="C1041" s="111">
        <v>133.55000000000001</v>
      </c>
      <c r="D1041" s="111">
        <v>133.55000000000001</v>
      </c>
      <c r="E1041" s="111">
        <v>130.69999999999999</v>
      </c>
      <c r="F1041" s="111">
        <v>131.85</v>
      </c>
      <c r="G1041" s="111">
        <v>131.55000000000001</v>
      </c>
      <c r="H1041" s="111">
        <v>133.05000000000001</v>
      </c>
      <c r="I1041" s="111">
        <v>10421947</v>
      </c>
      <c r="J1041" s="111">
        <v>1375062399.8</v>
      </c>
      <c r="K1041" s="113">
        <v>43670</v>
      </c>
      <c r="L1041" s="111">
        <v>41720</v>
      </c>
      <c r="M1041" s="111" t="s">
        <v>1251</v>
      </c>
      <c r="N1041" s="419"/>
    </row>
    <row r="1042" spans="1:14">
      <c r="A1042" s="111" t="s">
        <v>1252</v>
      </c>
      <c r="B1042" s="111" t="s">
        <v>377</v>
      </c>
      <c r="C1042" s="111">
        <v>304.60000000000002</v>
      </c>
      <c r="D1042" s="111">
        <v>304.60000000000002</v>
      </c>
      <c r="E1042" s="111">
        <v>290</v>
      </c>
      <c r="F1042" s="111">
        <v>291.8</v>
      </c>
      <c r="G1042" s="111">
        <v>292</v>
      </c>
      <c r="H1042" s="111">
        <v>302.3</v>
      </c>
      <c r="I1042" s="111">
        <v>10232</v>
      </c>
      <c r="J1042" s="111">
        <v>2996762.3</v>
      </c>
      <c r="K1042" s="113">
        <v>43670</v>
      </c>
      <c r="L1042" s="111">
        <v>550</v>
      </c>
      <c r="M1042" s="111" t="s">
        <v>1253</v>
      </c>
      <c r="N1042" s="419"/>
    </row>
    <row r="1043" spans="1:14">
      <c r="A1043" s="111" t="s">
        <v>3592</v>
      </c>
      <c r="B1043" s="111" t="s">
        <v>377</v>
      </c>
      <c r="C1043" s="111">
        <v>173.3</v>
      </c>
      <c r="D1043" s="111">
        <v>194.6</v>
      </c>
      <c r="E1043" s="111">
        <v>173.3</v>
      </c>
      <c r="F1043" s="111">
        <v>188.4</v>
      </c>
      <c r="G1043" s="111">
        <v>193</v>
      </c>
      <c r="H1043" s="111">
        <v>185.15</v>
      </c>
      <c r="I1043" s="111">
        <v>760</v>
      </c>
      <c r="J1043" s="111">
        <v>141223.25</v>
      </c>
      <c r="K1043" s="113">
        <v>43670</v>
      </c>
      <c r="L1043" s="111">
        <v>26</v>
      </c>
      <c r="M1043" s="111" t="s">
        <v>3593</v>
      </c>
      <c r="N1043" s="419"/>
    </row>
    <row r="1044" spans="1:14">
      <c r="A1044" s="111" t="s">
        <v>1254</v>
      </c>
      <c r="B1044" s="111" t="s">
        <v>377</v>
      </c>
      <c r="C1044" s="111">
        <v>566.79999999999995</v>
      </c>
      <c r="D1044" s="111">
        <v>573.54999999999995</v>
      </c>
      <c r="E1044" s="111">
        <v>545.1</v>
      </c>
      <c r="F1044" s="111">
        <v>549.9</v>
      </c>
      <c r="G1044" s="111">
        <v>549.9</v>
      </c>
      <c r="H1044" s="111">
        <v>566.79999999999995</v>
      </c>
      <c r="I1044" s="111">
        <v>247641</v>
      </c>
      <c r="J1044" s="111">
        <v>137553198.94999999</v>
      </c>
      <c r="K1044" s="113">
        <v>43670</v>
      </c>
      <c r="L1044" s="111">
        <v>17501</v>
      </c>
      <c r="M1044" s="111" t="s">
        <v>1255</v>
      </c>
      <c r="N1044" s="419"/>
    </row>
    <row r="1045" spans="1:14">
      <c r="A1045" s="111" t="s">
        <v>1256</v>
      </c>
      <c r="B1045" s="111" t="s">
        <v>377</v>
      </c>
      <c r="C1045" s="111">
        <v>1105.95</v>
      </c>
      <c r="D1045" s="111">
        <v>1106</v>
      </c>
      <c r="E1045" s="111">
        <v>1071</v>
      </c>
      <c r="F1045" s="111">
        <v>1078.75</v>
      </c>
      <c r="G1045" s="111">
        <v>1080</v>
      </c>
      <c r="H1045" s="111">
        <v>1093.3</v>
      </c>
      <c r="I1045" s="111">
        <v>2073</v>
      </c>
      <c r="J1045" s="111">
        <v>2252902.1</v>
      </c>
      <c r="K1045" s="113">
        <v>43670</v>
      </c>
      <c r="L1045" s="111">
        <v>200</v>
      </c>
      <c r="M1045" s="111" t="s">
        <v>1257</v>
      </c>
      <c r="N1045" s="419"/>
    </row>
    <row r="1046" spans="1:14">
      <c r="A1046" s="111" t="s">
        <v>121</v>
      </c>
      <c r="B1046" s="111" t="s">
        <v>377</v>
      </c>
      <c r="C1046" s="111">
        <v>3360</v>
      </c>
      <c r="D1046" s="111">
        <v>3360</v>
      </c>
      <c r="E1046" s="111">
        <v>3207.05</v>
      </c>
      <c r="F1046" s="111">
        <v>3239.35</v>
      </c>
      <c r="G1046" s="111">
        <v>3249</v>
      </c>
      <c r="H1046" s="111">
        <v>3353.25</v>
      </c>
      <c r="I1046" s="111">
        <v>26052</v>
      </c>
      <c r="J1046" s="111">
        <v>84934218</v>
      </c>
      <c r="K1046" s="113">
        <v>43670</v>
      </c>
      <c r="L1046" s="111">
        <v>3415</v>
      </c>
      <c r="M1046" s="111" t="s">
        <v>1258</v>
      </c>
      <c r="N1046" s="419"/>
    </row>
    <row r="1047" spans="1:14">
      <c r="A1047" s="111" t="s">
        <v>202</v>
      </c>
      <c r="B1047" s="111" t="s">
        <v>377</v>
      </c>
      <c r="C1047" s="111">
        <v>157.55000000000001</v>
      </c>
      <c r="D1047" s="111">
        <v>158.44999999999999</v>
      </c>
      <c r="E1047" s="111">
        <v>154.35</v>
      </c>
      <c r="F1047" s="111">
        <v>155.1</v>
      </c>
      <c r="G1047" s="111">
        <v>155.35</v>
      </c>
      <c r="H1047" s="111">
        <v>157.4</v>
      </c>
      <c r="I1047" s="111">
        <v>1081690</v>
      </c>
      <c r="J1047" s="111">
        <v>168650127.30000001</v>
      </c>
      <c r="K1047" s="113">
        <v>43670</v>
      </c>
      <c r="L1047" s="111">
        <v>29136</v>
      </c>
      <c r="M1047" s="111" t="s">
        <v>1259</v>
      </c>
      <c r="N1047" s="419"/>
    </row>
    <row r="1048" spans="1:14">
      <c r="A1048" s="111" t="s">
        <v>2930</v>
      </c>
      <c r="B1048" s="111" t="s">
        <v>377</v>
      </c>
      <c r="C1048" s="111">
        <v>7.65</v>
      </c>
      <c r="D1048" s="111">
        <v>7.7</v>
      </c>
      <c r="E1048" s="111">
        <v>7.2</v>
      </c>
      <c r="F1048" s="111">
        <v>7.25</v>
      </c>
      <c r="G1048" s="111">
        <v>7.2</v>
      </c>
      <c r="H1048" s="111">
        <v>7.4</v>
      </c>
      <c r="I1048" s="111">
        <v>13985</v>
      </c>
      <c r="J1048" s="111">
        <v>101492.3</v>
      </c>
      <c r="K1048" s="113">
        <v>43670</v>
      </c>
      <c r="L1048" s="111">
        <v>80</v>
      </c>
      <c r="M1048" s="111" t="s">
        <v>2931</v>
      </c>
      <c r="N1048" s="419"/>
    </row>
    <row r="1049" spans="1:14">
      <c r="A1049" s="111" t="s">
        <v>3299</v>
      </c>
      <c r="B1049" s="111" t="s">
        <v>3045</v>
      </c>
      <c r="C1049" s="111">
        <v>8.0500000000000007</v>
      </c>
      <c r="D1049" s="111">
        <v>8.85</v>
      </c>
      <c r="E1049" s="111">
        <v>8.0500000000000007</v>
      </c>
      <c r="F1049" s="111">
        <v>8.5500000000000007</v>
      </c>
      <c r="G1049" s="111">
        <v>8.5</v>
      </c>
      <c r="H1049" s="111">
        <v>8.4499999999999993</v>
      </c>
      <c r="I1049" s="111">
        <v>535523</v>
      </c>
      <c r="J1049" s="111">
        <v>4422421.4000000004</v>
      </c>
      <c r="K1049" s="113">
        <v>43670</v>
      </c>
      <c r="L1049" s="111">
        <v>354</v>
      </c>
      <c r="M1049" s="111" t="s">
        <v>3300</v>
      </c>
      <c r="N1049" s="419"/>
    </row>
    <row r="1050" spans="1:14">
      <c r="A1050" s="111" t="s">
        <v>2653</v>
      </c>
      <c r="B1050" s="111" t="s">
        <v>377</v>
      </c>
      <c r="C1050" s="111">
        <v>185.1</v>
      </c>
      <c r="D1050" s="111">
        <v>186.4</v>
      </c>
      <c r="E1050" s="111">
        <v>181.5</v>
      </c>
      <c r="F1050" s="111">
        <v>184.75</v>
      </c>
      <c r="G1050" s="111">
        <v>185.65</v>
      </c>
      <c r="H1050" s="111">
        <v>185.9</v>
      </c>
      <c r="I1050" s="111">
        <v>12815</v>
      </c>
      <c r="J1050" s="111">
        <v>2361193.0499999998</v>
      </c>
      <c r="K1050" s="113">
        <v>43670</v>
      </c>
      <c r="L1050" s="111">
        <v>555</v>
      </c>
      <c r="M1050" s="111" t="s">
        <v>2211</v>
      </c>
      <c r="N1050" s="419"/>
    </row>
    <row r="1051" spans="1:14">
      <c r="A1051" s="111" t="s">
        <v>2585</v>
      </c>
      <c r="B1051" s="111" t="s">
        <v>377</v>
      </c>
      <c r="C1051" s="111">
        <v>46.05</v>
      </c>
      <c r="D1051" s="111">
        <v>46.9</v>
      </c>
      <c r="E1051" s="111">
        <v>45.4</v>
      </c>
      <c r="F1051" s="111">
        <v>45.6</v>
      </c>
      <c r="G1051" s="111">
        <v>45.85</v>
      </c>
      <c r="H1051" s="111">
        <v>46.4</v>
      </c>
      <c r="I1051" s="111">
        <v>24848</v>
      </c>
      <c r="J1051" s="111">
        <v>1145023.8</v>
      </c>
      <c r="K1051" s="113">
        <v>43670</v>
      </c>
      <c r="L1051" s="111">
        <v>113</v>
      </c>
      <c r="M1051" s="111" t="s">
        <v>2586</v>
      </c>
      <c r="N1051" s="419"/>
    </row>
    <row r="1052" spans="1:14">
      <c r="A1052" s="111" t="s">
        <v>1260</v>
      </c>
      <c r="B1052" s="111" t="s">
        <v>377</v>
      </c>
      <c r="C1052" s="111">
        <v>199.45</v>
      </c>
      <c r="D1052" s="111">
        <v>200</v>
      </c>
      <c r="E1052" s="111">
        <v>196.35</v>
      </c>
      <c r="F1052" s="111">
        <v>196.9</v>
      </c>
      <c r="G1052" s="111">
        <v>196.35</v>
      </c>
      <c r="H1052" s="111">
        <v>199.25</v>
      </c>
      <c r="I1052" s="111">
        <v>359506</v>
      </c>
      <c r="J1052" s="111">
        <v>71192719.400000006</v>
      </c>
      <c r="K1052" s="113">
        <v>43670</v>
      </c>
      <c r="L1052" s="111">
        <v>3551</v>
      </c>
      <c r="M1052" s="111" t="s">
        <v>1261</v>
      </c>
      <c r="N1052" s="419"/>
    </row>
    <row r="1053" spans="1:14" hidden="1">
      <c r="A1053" s="111" t="s">
        <v>2036</v>
      </c>
      <c r="B1053" s="111" t="s">
        <v>377</v>
      </c>
      <c r="C1053" s="111">
        <v>6.05</v>
      </c>
      <c r="D1053" s="111">
        <v>6.05</v>
      </c>
      <c r="E1053" s="111">
        <v>5.6</v>
      </c>
      <c r="F1053" s="111">
        <v>5.6</v>
      </c>
      <c r="G1053" s="111">
        <v>5.65</v>
      </c>
      <c r="H1053" s="111">
        <v>5.85</v>
      </c>
      <c r="I1053" s="111">
        <v>46106</v>
      </c>
      <c r="J1053" s="111">
        <v>260379.6</v>
      </c>
      <c r="K1053" s="113">
        <v>43670</v>
      </c>
      <c r="L1053" s="111">
        <v>84</v>
      </c>
      <c r="M1053" s="111" t="s">
        <v>2037</v>
      </c>
      <c r="N1053" s="419"/>
    </row>
    <row r="1054" spans="1:14">
      <c r="A1054" s="111" t="s">
        <v>1262</v>
      </c>
      <c r="B1054" s="111" t="s">
        <v>377</v>
      </c>
      <c r="C1054" s="111">
        <v>16.149999999999999</v>
      </c>
      <c r="D1054" s="111">
        <v>16.75</v>
      </c>
      <c r="E1054" s="111">
        <v>15.8</v>
      </c>
      <c r="F1054" s="111">
        <v>16.45</v>
      </c>
      <c r="G1054" s="111">
        <v>16.55</v>
      </c>
      <c r="H1054" s="111">
        <v>16.100000000000001</v>
      </c>
      <c r="I1054" s="111">
        <v>9794</v>
      </c>
      <c r="J1054" s="111">
        <v>158721.35</v>
      </c>
      <c r="K1054" s="113">
        <v>43670</v>
      </c>
      <c r="L1054" s="111">
        <v>76</v>
      </c>
      <c r="M1054" s="111" t="s">
        <v>1263</v>
      </c>
      <c r="N1054" s="419"/>
    </row>
    <row r="1055" spans="1:14">
      <c r="A1055" s="111" t="s">
        <v>3710</v>
      </c>
      <c r="B1055" s="111" t="s">
        <v>3045</v>
      </c>
      <c r="C1055" s="111">
        <v>6</v>
      </c>
      <c r="D1055" s="111">
        <v>6.05</v>
      </c>
      <c r="E1055" s="111">
        <v>6</v>
      </c>
      <c r="F1055" s="111">
        <v>6</v>
      </c>
      <c r="G1055" s="111">
        <v>6</v>
      </c>
      <c r="H1055" s="111">
        <v>6.3</v>
      </c>
      <c r="I1055" s="111">
        <v>912</v>
      </c>
      <c r="J1055" s="111">
        <v>5500.8</v>
      </c>
      <c r="K1055" s="113">
        <v>43670</v>
      </c>
      <c r="L1055" s="111">
        <v>8</v>
      </c>
      <c r="M1055" s="111" t="s">
        <v>3711</v>
      </c>
      <c r="N1055" s="419"/>
    </row>
    <row r="1056" spans="1:14">
      <c r="A1056" s="111" t="s">
        <v>3340</v>
      </c>
      <c r="B1056" s="111" t="s">
        <v>377</v>
      </c>
      <c r="C1056" s="111">
        <v>20.6</v>
      </c>
      <c r="D1056" s="111">
        <v>21.9</v>
      </c>
      <c r="E1056" s="111">
        <v>20.6</v>
      </c>
      <c r="F1056" s="111">
        <v>21.7</v>
      </c>
      <c r="G1056" s="111">
        <v>21.7</v>
      </c>
      <c r="H1056" s="111">
        <v>20.5</v>
      </c>
      <c r="I1056" s="111">
        <v>254</v>
      </c>
      <c r="J1056" s="111">
        <v>5363.6</v>
      </c>
      <c r="K1056" s="113">
        <v>43670</v>
      </c>
      <c r="L1056" s="111">
        <v>8</v>
      </c>
      <c r="M1056" s="111" t="s">
        <v>3341</v>
      </c>
      <c r="N1056" s="419"/>
    </row>
    <row r="1057" spans="1:14">
      <c r="A1057" s="111" t="s">
        <v>122</v>
      </c>
      <c r="B1057" s="111" t="s">
        <v>377</v>
      </c>
      <c r="C1057" s="111">
        <v>145.4</v>
      </c>
      <c r="D1057" s="111">
        <v>145.85</v>
      </c>
      <c r="E1057" s="111">
        <v>142.9</v>
      </c>
      <c r="F1057" s="111">
        <v>143.6</v>
      </c>
      <c r="G1057" s="111">
        <v>143.25</v>
      </c>
      <c r="H1057" s="111">
        <v>144.6</v>
      </c>
      <c r="I1057" s="111">
        <v>9202665</v>
      </c>
      <c r="J1057" s="111">
        <v>1331973249.95</v>
      </c>
      <c r="K1057" s="113">
        <v>43670</v>
      </c>
      <c r="L1057" s="111">
        <v>49661</v>
      </c>
      <c r="M1057" s="111" t="s">
        <v>1264</v>
      </c>
      <c r="N1057" s="419"/>
    </row>
    <row r="1058" spans="1:14">
      <c r="A1058" s="111" t="s">
        <v>1265</v>
      </c>
      <c r="B1058" s="111" t="s">
        <v>377</v>
      </c>
      <c r="C1058" s="111">
        <v>27.55</v>
      </c>
      <c r="D1058" s="111">
        <v>30.55</v>
      </c>
      <c r="E1058" s="111">
        <v>27.5</v>
      </c>
      <c r="F1058" s="111">
        <v>29.85</v>
      </c>
      <c r="G1058" s="111">
        <v>29.9</v>
      </c>
      <c r="H1058" s="111">
        <v>27.6</v>
      </c>
      <c r="I1058" s="111">
        <v>162703</v>
      </c>
      <c r="J1058" s="111">
        <v>4835909.55</v>
      </c>
      <c r="K1058" s="113">
        <v>43670</v>
      </c>
      <c r="L1058" s="111">
        <v>1117</v>
      </c>
      <c r="M1058" s="111" t="s">
        <v>1266</v>
      </c>
      <c r="N1058" s="419"/>
    </row>
    <row r="1059" spans="1:14">
      <c r="A1059" s="111" t="s">
        <v>2932</v>
      </c>
      <c r="B1059" s="111" t="s">
        <v>377</v>
      </c>
      <c r="C1059" s="111">
        <v>62.6</v>
      </c>
      <c r="D1059" s="111">
        <v>63</v>
      </c>
      <c r="E1059" s="111">
        <v>61.5</v>
      </c>
      <c r="F1059" s="111">
        <v>63</v>
      </c>
      <c r="G1059" s="111">
        <v>63</v>
      </c>
      <c r="H1059" s="111">
        <v>61.5</v>
      </c>
      <c r="I1059" s="111">
        <v>2927</v>
      </c>
      <c r="J1059" s="111">
        <v>183232.25</v>
      </c>
      <c r="K1059" s="113">
        <v>43670</v>
      </c>
      <c r="L1059" s="111">
        <v>76</v>
      </c>
      <c r="M1059" s="111" t="s">
        <v>2933</v>
      </c>
      <c r="N1059" s="419"/>
    </row>
    <row r="1060" spans="1:14">
      <c r="A1060" s="111" t="s">
        <v>2509</v>
      </c>
      <c r="B1060" s="111" t="s">
        <v>377</v>
      </c>
      <c r="C1060" s="111">
        <v>61.85</v>
      </c>
      <c r="D1060" s="111">
        <v>61.9</v>
      </c>
      <c r="E1060" s="111">
        <v>56.65</v>
      </c>
      <c r="F1060" s="111">
        <v>57.3</v>
      </c>
      <c r="G1060" s="111">
        <v>56.65</v>
      </c>
      <c r="H1060" s="111">
        <v>59.6</v>
      </c>
      <c r="I1060" s="111">
        <v>28182</v>
      </c>
      <c r="J1060" s="111">
        <v>1683776.7</v>
      </c>
      <c r="K1060" s="113">
        <v>43670</v>
      </c>
      <c r="L1060" s="111">
        <v>306</v>
      </c>
      <c r="M1060" s="111" t="s">
        <v>2510</v>
      </c>
      <c r="N1060" s="419"/>
    </row>
    <row r="1061" spans="1:14">
      <c r="A1061" s="111" t="s">
        <v>2377</v>
      </c>
      <c r="B1061" s="111" t="s">
        <v>377</v>
      </c>
      <c r="C1061" s="111">
        <v>3.6</v>
      </c>
      <c r="D1061" s="111">
        <v>3.7</v>
      </c>
      <c r="E1061" s="111">
        <v>3.45</v>
      </c>
      <c r="F1061" s="111">
        <v>3.6</v>
      </c>
      <c r="G1061" s="111">
        <v>3.7</v>
      </c>
      <c r="H1061" s="111">
        <v>3.55</v>
      </c>
      <c r="I1061" s="111">
        <v>250539</v>
      </c>
      <c r="J1061" s="111">
        <v>891671.95</v>
      </c>
      <c r="K1061" s="113">
        <v>43670</v>
      </c>
      <c r="L1061" s="111">
        <v>366</v>
      </c>
      <c r="M1061" s="111" t="s">
        <v>2378</v>
      </c>
      <c r="N1061" s="419"/>
    </row>
    <row r="1062" spans="1:14">
      <c r="A1062" s="111" t="s">
        <v>1267</v>
      </c>
      <c r="B1062" s="111" t="s">
        <v>377</v>
      </c>
      <c r="C1062" s="111">
        <v>110</v>
      </c>
      <c r="D1062" s="111">
        <v>111.95</v>
      </c>
      <c r="E1062" s="111">
        <v>108.9</v>
      </c>
      <c r="F1062" s="111">
        <v>110</v>
      </c>
      <c r="G1062" s="111">
        <v>110</v>
      </c>
      <c r="H1062" s="111">
        <v>112.95</v>
      </c>
      <c r="I1062" s="111">
        <v>2149</v>
      </c>
      <c r="J1062" s="111">
        <v>235934.9</v>
      </c>
      <c r="K1062" s="113">
        <v>43670</v>
      </c>
      <c r="L1062" s="111">
        <v>82</v>
      </c>
      <c r="M1062" s="111" t="s">
        <v>1268</v>
      </c>
      <c r="N1062" s="419"/>
    </row>
    <row r="1063" spans="1:14">
      <c r="A1063" s="111" t="s">
        <v>1269</v>
      </c>
      <c r="B1063" s="111" t="s">
        <v>377</v>
      </c>
      <c r="C1063" s="111">
        <v>18.899999999999999</v>
      </c>
      <c r="D1063" s="111">
        <v>19.899999999999999</v>
      </c>
      <c r="E1063" s="111">
        <v>18.2</v>
      </c>
      <c r="F1063" s="111">
        <v>19.100000000000001</v>
      </c>
      <c r="G1063" s="111">
        <v>19.2</v>
      </c>
      <c r="H1063" s="111">
        <v>19</v>
      </c>
      <c r="I1063" s="111">
        <v>36506</v>
      </c>
      <c r="J1063" s="111">
        <v>697140.55</v>
      </c>
      <c r="K1063" s="113">
        <v>43670</v>
      </c>
      <c r="L1063" s="111">
        <v>207</v>
      </c>
      <c r="M1063" s="111" t="s">
        <v>1270</v>
      </c>
      <c r="N1063" s="419"/>
    </row>
    <row r="1064" spans="1:14">
      <c r="A1064" s="111" t="s">
        <v>2934</v>
      </c>
      <c r="B1064" s="111" t="s">
        <v>377</v>
      </c>
      <c r="C1064" s="111">
        <v>18.5</v>
      </c>
      <c r="D1064" s="111">
        <v>19.149999999999999</v>
      </c>
      <c r="E1064" s="111">
        <v>18</v>
      </c>
      <c r="F1064" s="111">
        <v>18.3</v>
      </c>
      <c r="G1064" s="111">
        <v>18.149999999999999</v>
      </c>
      <c r="H1064" s="111">
        <v>18.45</v>
      </c>
      <c r="I1064" s="111">
        <v>11015</v>
      </c>
      <c r="J1064" s="111">
        <v>202516.3</v>
      </c>
      <c r="K1064" s="113">
        <v>43670</v>
      </c>
      <c r="L1064" s="111">
        <v>105</v>
      </c>
      <c r="M1064" s="111" t="s">
        <v>2935</v>
      </c>
      <c r="N1064" s="419"/>
    </row>
    <row r="1065" spans="1:14">
      <c r="A1065" s="111" t="s">
        <v>2379</v>
      </c>
      <c r="B1065" s="111" t="s">
        <v>377</v>
      </c>
      <c r="C1065" s="111">
        <v>13.15</v>
      </c>
      <c r="D1065" s="111">
        <v>13.75</v>
      </c>
      <c r="E1065" s="111">
        <v>13</v>
      </c>
      <c r="F1065" s="111">
        <v>13.3</v>
      </c>
      <c r="G1065" s="111">
        <v>13.3</v>
      </c>
      <c r="H1065" s="111">
        <v>13.4</v>
      </c>
      <c r="I1065" s="111">
        <v>68144</v>
      </c>
      <c r="J1065" s="111">
        <v>909326.75</v>
      </c>
      <c r="K1065" s="113">
        <v>43670</v>
      </c>
      <c r="L1065" s="111">
        <v>114</v>
      </c>
      <c r="M1065" s="111" t="s">
        <v>2380</v>
      </c>
      <c r="N1065" s="419"/>
    </row>
    <row r="1066" spans="1:14">
      <c r="A1066" s="111" t="s">
        <v>123</v>
      </c>
      <c r="B1066" s="111" t="s">
        <v>377</v>
      </c>
      <c r="C1066" s="111">
        <v>78.5</v>
      </c>
      <c r="D1066" s="111">
        <v>78.95</v>
      </c>
      <c r="E1066" s="111">
        <v>74</v>
      </c>
      <c r="F1066" s="111">
        <v>74.55</v>
      </c>
      <c r="G1066" s="111">
        <v>74.2</v>
      </c>
      <c r="H1066" s="111">
        <v>78.7</v>
      </c>
      <c r="I1066" s="111">
        <v>1987436</v>
      </c>
      <c r="J1066" s="111">
        <v>151975292.30000001</v>
      </c>
      <c r="K1066" s="113">
        <v>43670</v>
      </c>
      <c r="L1066" s="111">
        <v>12837</v>
      </c>
      <c r="M1066" s="111" t="s">
        <v>1271</v>
      </c>
      <c r="N1066" s="419"/>
    </row>
    <row r="1067" spans="1:14">
      <c r="A1067" s="111" t="s">
        <v>2936</v>
      </c>
      <c r="B1067" s="111" t="s">
        <v>377</v>
      </c>
      <c r="C1067" s="111">
        <v>123.95</v>
      </c>
      <c r="D1067" s="111">
        <v>126.85</v>
      </c>
      <c r="E1067" s="111">
        <v>116.5</v>
      </c>
      <c r="F1067" s="111">
        <v>117</v>
      </c>
      <c r="G1067" s="111">
        <v>116.5</v>
      </c>
      <c r="H1067" s="111">
        <v>123.75</v>
      </c>
      <c r="I1067" s="111">
        <v>13190</v>
      </c>
      <c r="J1067" s="111">
        <v>1566620.45</v>
      </c>
      <c r="K1067" s="113">
        <v>43670</v>
      </c>
      <c r="L1067" s="111">
        <v>431</v>
      </c>
      <c r="M1067" s="111" t="s">
        <v>2937</v>
      </c>
      <c r="N1067" s="419"/>
    </row>
    <row r="1068" spans="1:14">
      <c r="A1068" s="111" t="s">
        <v>309</v>
      </c>
      <c r="B1068" s="111" t="s">
        <v>377</v>
      </c>
      <c r="C1068" s="111">
        <v>102.4</v>
      </c>
      <c r="D1068" s="111">
        <v>103.15</v>
      </c>
      <c r="E1068" s="111">
        <v>93.85</v>
      </c>
      <c r="F1068" s="111">
        <v>94.8</v>
      </c>
      <c r="G1068" s="111">
        <v>94</v>
      </c>
      <c r="H1068" s="111">
        <v>101.45</v>
      </c>
      <c r="I1068" s="111">
        <v>209818</v>
      </c>
      <c r="J1068" s="111">
        <v>20180415.600000001</v>
      </c>
      <c r="K1068" s="113">
        <v>43670</v>
      </c>
      <c r="L1068" s="111">
        <v>3771</v>
      </c>
      <c r="M1068" s="111" t="s">
        <v>1272</v>
      </c>
      <c r="N1068" s="419"/>
    </row>
    <row r="1069" spans="1:14" hidden="1">
      <c r="A1069" s="111" t="s">
        <v>2607</v>
      </c>
      <c r="B1069" s="111" t="s">
        <v>377</v>
      </c>
      <c r="C1069" s="111">
        <v>152.9</v>
      </c>
      <c r="D1069" s="111">
        <v>152.9</v>
      </c>
      <c r="E1069" s="111">
        <v>149</v>
      </c>
      <c r="F1069" s="111">
        <v>149.75</v>
      </c>
      <c r="G1069" s="111">
        <v>150</v>
      </c>
      <c r="H1069" s="111">
        <v>151</v>
      </c>
      <c r="I1069" s="111">
        <v>46170</v>
      </c>
      <c r="J1069" s="111">
        <v>6919230.5499999998</v>
      </c>
      <c r="K1069" s="113">
        <v>43670</v>
      </c>
      <c r="L1069" s="111">
        <v>584</v>
      </c>
      <c r="M1069" s="111" t="s">
        <v>2608</v>
      </c>
      <c r="N1069" s="419"/>
    </row>
    <row r="1070" spans="1:14">
      <c r="A1070" s="111" t="s">
        <v>1273</v>
      </c>
      <c r="B1070" s="111" t="s">
        <v>377</v>
      </c>
      <c r="C1070" s="111">
        <v>35</v>
      </c>
      <c r="D1070" s="111">
        <v>37.5</v>
      </c>
      <c r="E1070" s="111">
        <v>33.25</v>
      </c>
      <c r="F1070" s="111">
        <v>33.799999999999997</v>
      </c>
      <c r="G1070" s="111">
        <v>33.6</v>
      </c>
      <c r="H1070" s="111">
        <v>35.35</v>
      </c>
      <c r="I1070" s="111">
        <v>21159</v>
      </c>
      <c r="J1070" s="111">
        <v>732029.8</v>
      </c>
      <c r="K1070" s="113">
        <v>43670</v>
      </c>
      <c r="L1070" s="111">
        <v>314</v>
      </c>
      <c r="M1070" s="111" t="s">
        <v>1274</v>
      </c>
      <c r="N1070" s="419"/>
    </row>
    <row r="1071" spans="1:14">
      <c r="A1071" s="111" t="s">
        <v>3753</v>
      </c>
      <c r="B1071" s="111" t="s">
        <v>377</v>
      </c>
      <c r="C1071" s="111">
        <v>129.85</v>
      </c>
      <c r="D1071" s="111">
        <v>129.9</v>
      </c>
      <c r="E1071" s="111">
        <v>117.2</v>
      </c>
      <c r="F1071" s="111">
        <v>117.3</v>
      </c>
      <c r="G1071" s="111">
        <v>117.3</v>
      </c>
      <c r="H1071" s="111">
        <v>120</v>
      </c>
      <c r="I1071" s="111">
        <v>7</v>
      </c>
      <c r="J1071" s="111">
        <v>858.25</v>
      </c>
      <c r="K1071" s="113">
        <v>43670</v>
      </c>
      <c r="L1071" s="111">
        <v>7</v>
      </c>
      <c r="M1071" s="111" t="s">
        <v>3754</v>
      </c>
      <c r="N1071" s="419"/>
    </row>
    <row r="1072" spans="1:14" hidden="1">
      <c r="A1072" s="111" t="s">
        <v>2270</v>
      </c>
      <c r="B1072" s="111" t="s">
        <v>377</v>
      </c>
      <c r="C1072" s="111">
        <v>26.3</v>
      </c>
      <c r="D1072" s="111">
        <v>26.75</v>
      </c>
      <c r="E1072" s="111">
        <v>26</v>
      </c>
      <c r="F1072" s="111">
        <v>26.15</v>
      </c>
      <c r="G1072" s="111">
        <v>26.2</v>
      </c>
      <c r="H1072" s="111">
        <v>26.2</v>
      </c>
      <c r="I1072" s="111">
        <v>191432</v>
      </c>
      <c r="J1072" s="111">
        <v>5029627.8499999996</v>
      </c>
      <c r="K1072" s="113">
        <v>43670</v>
      </c>
      <c r="L1072" s="111">
        <v>850</v>
      </c>
      <c r="M1072" s="111" t="s">
        <v>2271</v>
      </c>
      <c r="N1072" s="419"/>
    </row>
    <row r="1073" spans="1:14">
      <c r="A1073" s="111" t="s">
        <v>1275</v>
      </c>
      <c r="B1073" s="111" t="s">
        <v>377</v>
      </c>
      <c r="C1073" s="111">
        <v>190.05</v>
      </c>
      <c r="D1073" s="111">
        <v>191.7</v>
      </c>
      <c r="E1073" s="111">
        <v>184.15</v>
      </c>
      <c r="F1073" s="111">
        <v>185.4</v>
      </c>
      <c r="G1073" s="111">
        <v>185</v>
      </c>
      <c r="H1073" s="111">
        <v>190.05</v>
      </c>
      <c r="I1073" s="111">
        <v>20775</v>
      </c>
      <c r="J1073" s="111">
        <v>3864513.15</v>
      </c>
      <c r="K1073" s="113">
        <v>43670</v>
      </c>
      <c r="L1073" s="111">
        <v>700</v>
      </c>
      <c r="M1073" s="111" t="s">
        <v>1276</v>
      </c>
      <c r="N1073" s="419"/>
    </row>
    <row r="1074" spans="1:14">
      <c r="A1074" s="111" t="s">
        <v>1277</v>
      </c>
      <c r="B1074" s="111" t="s">
        <v>377</v>
      </c>
      <c r="C1074" s="111">
        <v>660</v>
      </c>
      <c r="D1074" s="111">
        <v>670</v>
      </c>
      <c r="E1074" s="111">
        <v>655.45</v>
      </c>
      <c r="F1074" s="111">
        <v>661.65</v>
      </c>
      <c r="G1074" s="111">
        <v>658.1</v>
      </c>
      <c r="H1074" s="111">
        <v>660.05</v>
      </c>
      <c r="I1074" s="111">
        <v>2106</v>
      </c>
      <c r="J1074" s="111">
        <v>1390315.65</v>
      </c>
      <c r="K1074" s="113">
        <v>43670</v>
      </c>
      <c r="L1074" s="111">
        <v>329</v>
      </c>
      <c r="M1074" s="111" t="s">
        <v>1278</v>
      </c>
      <c r="N1074" s="419"/>
    </row>
    <row r="1075" spans="1:14">
      <c r="A1075" s="111" t="s">
        <v>3387</v>
      </c>
      <c r="B1075" s="111" t="s">
        <v>377</v>
      </c>
      <c r="C1075" s="111">
        <v>1.2</v>
      </c>
      <c r="D1075" s="111">
        <v>1.2</v>
      </c>
      <c r="E1075" s="111">
        <v>1.1499999999999999</v>
      </c>
      <c r="F1075" s="111">
        <v>1.1499999999999999</v>
      </c>
      <c r="G1075" s="111">
        <v>1.1499999999999999</v>
      </c>
      <c r="H1075" s="111">
        <v>1.2</v>
      </c>
      <c r="I1075" s="111">
        <v>300</v>
      </c>
      <c r="J1075" s="111">
        <v>350</v>
      </c>
      <c r="K1075" s="113">
        <v>43670</v>
      </c>
      <c r="L1075" s="111">
        <v>2</v>
      </c>
      <c r="M1075" s="111" t="s">
        <v>3388</v>
      </c>
      <c r="N1075" s="419"/>
    </row>
    <row r="1076" spans="1:14">
      <c r="A1076" s="111" t="s">
        <v>2381</v>
      </c>
      <c r="B1076" s="111" t="s">
        <v>3045</v>
      </c>
      <c r="C1076" s="111">
        <v>10.6</v>
      </c>
      <c r="D1076" s="111">
        <v>11.5</v>
      </c>
      <c r="E1076" s="111">
        <v>10.6</v>
      </c>
      <c r="F1076" s="111">
        <v>11.45</v>
      </c>
      <c r="G1076" s="111">
        <v>11.45</v>
      </c>
      <c r="H1076" s="111">
        <v>11.1</v>
      </c>
      <c r="I1076" s="111">
        <v>1609</v>
      </c>
      <c r="J1076" s="111">
        <v>17726.2</v>
      </c>
      <c r="K1076" s="113">
        <v>43670</v>
      </c>
      <c r="L1076" s="111">
        <v>11</v>
      </c>
      <c r="M1076" s="111" t="s">
        <v>2382</v>
      </c>
      <c r="N1076" s="419"/>
    </row>
    <row r="1077" spans="1:14">
      <c r="A1077" s="111" t="s">
        <v>2511</v>
      </c>
      <c r="B1077" s="111" t="s">
        <v>377</v>
      </c>
      <c r="C1077" s="111">
        <v>5.8</v>
      </c>
      <c r="D1077" s="111">
        <v>6.35</v>
      </c>
      <c r="E1077" s="111">
        <v>5.75</v>
      </c>
      <c r="F1077" s="111">
        <v>6</v>
      </c>
      <c r="G1077" s="111">
        <v>6</v>
      </c>
      <c r="H1077" s="111">
        <v>6.05</v>
      </c>
      <c r="I1077" s="111">
        <v>24511</v>
      </c>
      <c r="J1077" s="111">
        <v>143495.70000000001</v>
      </c>
      <c r="K1077" s="113">
        <v>43670</v>
      </c>
      <c r="L1077" s="111">
        <v>79</v>
      </c>
      <c r="M1077" s="111" t="s">
        <v>2512</v>
      </c>
      <c r="N1077" s="419"/>
    </row>
    <row r="1078" spans="1:14">
      <c r="A1078" s="111" t="s">
        <v>3871</v>
      </c>
      <c r="B1078" s="111" t="s">
        <v>377</v>
      </c>
      <c r="C1078" s="111">
        <v>2.2000000000000002</v>
      </c>
      <c r="D1078" s="111">
        <v>2.4</v>
      </c>
      <c r="E1078" s="111">
        <v>2.2000000000000002</v>
      </c>
      <c r="F1078" s="111">
        <v>2.4</v>
      </c>
      <c r="G1078" s="111">
        <v>2.4</v>
      </c>
      <c r="H1078" s="111">
        <v>2.2999999999999998</v>
      </c>
      <c r="I1078" s="111">
        <v>3570</v>
      </c>
      <c r="J1078" s="111">
        <v>7860</v>
      </c>
      <c r="K1078" s="113">
        <v>43670</v>
      </c>
      <c r="L1078" s="111">
        <v>6</v>
      </c>
      <c r="M1078" s="111" t="s">
        <v>3872</v>
      </c>
      <c r="N1078" s="419"/>
    </row>
    <row r="1079" spans="1:14">
      <c r="A1079" s="111" t="s">
        <v>226</v>
      </c>
      <c r="B1079" s="111" t="s">
        <v>377</v>
      </c>
      <c r="C1079" s="111">
        <v>19326</v>
      </c>
      <c r="D1079" s="111">
        <v>19630.75</v>
      </c>
      <c r="E1079" s="111">
        <v>18567.45</v>
      </c>
      <c r="F1079" s="111">
        <v>18759.95</v>
      </c>
      <c r="G1079" s="111">
        <v>18620</v>
      </c>
      <c r="H1079" s="111">
        <v>19394.3</v>
      </c>
      <c r="I1079" s="111">
        <v>23673</v>
      </c>
      <c r="J1079" s="111">
        <v>451301950.44999999</v>
      </c>
      <c r="K1079" s="113">
        <v>43670</v>
      </c>
      <c r="L1079" s="111">
        <v>8649</v>
      </c>
      <c r="M1079" s="111" t="s">
        <v>1279</v>
      </c>
      <c r="N1079" s="419"/>
    </row>
    <row r="1080" spans="1:14" hidden="1">
      <c r="A1080" s="111" t="s">
        <v>2269</v>
      </c>
      <c r="B1080" s="111" t="s">
        <v>377</v>
      </c>
      <c r="C1080" s="111">
        <v>399</v>
      </c>
      <c r="D1080" s="111">
        <v>403.45</v>
      </c>
      <c r="E1080" s="111">
        <v>395</v>
      </c>
      <c r="F1080" s="111">
        <v>401.4</v>
      </c>
      <c r="G1080" s="111">
        <v>395.05</v>
      </c>
      <c r="H1080" s="111">
        <v>399.9</v>
      </c>
      <c r="I1080" s="111">
        <v>18301</v>
      </c>
      <c r="J1080" s="111">
        <v>7326793.5</v>
      </c>
      <c r="K1080" s="113">
        <v>43670</v>
      </c>
      <c r="L1080" s="111">
        <v>285</v>
      </c>
      <c r="M1080" s="111" t="s">
        <v>1835</v>
      </c>
      <c r="N1080" s="419"/>
    </row>
    <row r="1081" spans="1:14">
      <c r="A1081" s="111" t="s">
        <v>3310</v>
      </c>
      <c r="B1081" s="111" t="s">
        <v>377</v>
      </c>
      <c r="C1081" s="111">
        <v>38.299999999999997</v>
      </c>
      <c r="D1081" s="111">
        <v>44.95</v>
      </c>
      <c r="E1081" s="111">
        <v>38.299999999999997</v>
      </c>
      <c r="F1081" s="111">
        <v>44.6</v>
      </c>
      <c r="G1081" s="111">
        <v>43.15</v>
      </c>
      <c r="H1081" s="111">
        <v>40.6</v>
      </c>
      <c r="I1081" s="111">
        <v>1871</v>
      </c>
      <c r="J1081" s="111">
        <v>78455.100000000006</v>
      </c>
      <c r="K1081" s="113">
        <v>43670</v>
      </c>
      <c r="L1081" s="111">
        <v>44</v>
      </c>
      <c r="M1081" s="111" t="s">
        <v>3311</v>
      </c>
      <c r="N1081" s="419"/>
    </row>
    <row r="1082" spans="1:14">
      <c r="A1082" s="111" t="s">
        <v>2021</v>
      </c>
      <c r="B1082" s="111" t="s">
        <v>377</v>
      </c>
      <c r="C1082" s="111">
        <v>24.65</v>
      </c>
      <c r="D1082" s="111">
        <v>24.8</v>
      </c>
      <c r="E1082" s="111">
        <v>23.05</v>
      </c>
      <c r="F1082" s="111">
        <v>24.75</v>
      </c>
      <c r="G1082" s="111">
        <v>24.75</v>
      </c>
      <c r="H1082" s="111">
        <v>23.7</v>
      </c>
      <c r="I1082" s="111">
        <v>4517</v>
      </c>
      <c r="J1082" s="111">
        <v>111110.1</v>
      </c>
      <c r="K1082" s="113">
        <v>43670</v>
      </c>
      <c r="L1082" s="111">
        <v>23</v>
      </c>
      <c r="M1082" s="111" t="s">
        <v>2022</v>
      </c>
      <c r="N1082" s="419"/>
    </row>
    <row r="1083" spans="1:14">
      <c r="A1083" s="111" t="s">
        <v>1280</v>
      </c>
      <c r="B1083" s="111" t="s">
        <v>377</v>
      </c>
      <c r="C1083" s="111">
        <v>131.9</v>
      </c>
      <c r="D1083" s="111">
        <v>134.5</v>
      </c>
      <c r="E1083" s="111">
        <v>129.35</v>
      </c>
      <c r="F1083" s="111">
        <v>132.55000000000001</v>
      </c>
      <c r="G1083" s="111">
        <v>131.5</v>
      </c>
      <c r="H1083" s="111">
        <v>128.94999999999999</v>
      </c>
      <c r="I1083" s="111">
        <v>26909</v>
      </c>
      <c r="J1083" s="111">
        <v>3569156.15</v>
      </c>
      <c r="K1083" s="113">
        <v>43670</v>
      </c>
      <c r="L1083" s="111">
        <v>713</v>
      </c>
      <c r="M1083" s="111" t="s">
        <v>1281</v>
      </c>
      <c r="N1083" s="419"/>
    </row>
    <row r="1084" spans="1:14">
      <c r="A1084" s="111" t="s">
        <v>1282</v>
      </c>
      <c r="B1084" s="111" t="s">
        <v>377</v>
      </c>
      <c r="C1084" s="111">
        <v>86</v>
      </c>
      <c r="D1084" s="111">
        <v>86.9</v>
      </c>
      <c r="E1084" s="111">
        <v>84.2</v>
      </c>
      <c r="F1084" s="111">
        <v>86.05</v>
      </c>
      <c r="G1084" s="111">
        <v>86.9</v>
      </c>
      <c r="H1084" s="111">
        <v>86.35</v>
      </c>
      <c r="I1084" s="111">
        <v>7499</v>
      </c>
      <c r="J1084" s="111">
        <v>638679.80000000005</v>
      </c>
      <c r="K1084" s="113">
        <v>43670</v>
      </c>
      <c r="L1084" s="111">
        <v>103</v>
      </c>
      <c r="M1084" s="111" t="s">
        <v>1283</v>
      </c>
      <c r="N1084" s="419"/>
    </row>
    <row r="1085" spans="1:14">
      <c r="A1085" s="111" t="s">
        <v>1284</v>
      </c>
      <c r="B1085" s="111" t="s">
        <v>377</v>
      </c>
      <c r="C1085" s="111">
        <v>232</v>
      </c>
      <c r="D1085" s="111">
        <v>235.9</v>
      </c>
      <c r="E1085" s="111">
        <v>226</v>
      </c>
      <c r="F1085" s="111">
        <v>228.15</v>
      </c>
      <c r="G1085" s="111">
        <v>229.45</v>
      </c>
      <c r="H1085" s="111">
        <v>235</v>
      </c>
      <c r="I1085" s="111">
        <v>28222</v>
      </c>
      <c r="J1085" s="111">
        <v>6445828.2999999998</v>
      </c>
      <c r="K1085" s="113">
        <v>43670</v>
      </c>
      <c r="L1085" s="111">
        <v>449</v>
      </c>
      <c r="M1085" s="111" t="s">
        <v>1285</v>
      </c>
      <c r="N1085" s="419"/>
    </row>
    <row r="1086" spans="1:14">
      <c r="A1086" s="111" t="s">
        <v>3281</v>
      </c>
      <c r="B1086" s="111" t="s">
        <v>3045</v>
      </c>
      <c r="C1086" s="111">
        <v>0.65</v>
      </c>
      <c r="D1086" s="111">
        <v>0.65</v>
      </c>
      <c r="E1086" s="111">
        <v>0.6</v>
      </c>
      <c r="F1086" s="111">
        <v>0.6</v>
      </c>
      <c r="G1086" s="111">
        <v>0.6</v>
      </c>
      <c r="H1086" s="111">
        <v>0.65</v>
      </c>
      <c r="I1086" s="111">
        <v>15705</v>
      </c>
      <c r="J1086" s="111">
        <v>9750.6</v>
      </c>
      <c r="K1086" s="113">
        <v>43670</v>
      </c>
      <c r="L1086" s="111">
        <v>24</v>
      </c>
      <c r="M1086" s="111" t="s">
        <v>3282</v>
      </c>
      <c r="N1086" s="419"/>
    </row>
    <row r="1087" spans="1:14">
      <c r="A1087" s="111" t="s">
        <v>2698</v>
      </c>
      <c r="B1087" s="111" t="s">
        <v>377</v>
      </c>
      <c r="C1087" s="111">
        <v>9.65</v>
      </c>
      <c r="D1087" s="111">
        <v>9.8000000000000007</v>
      </c>
      <c r="E1087" s="111">
        <v>9.4499999999999993</v>
      </c>
      <c r="F1087" s="111">
        <v>9.5500000000000007</v>
      </c>
      <c r="G1087" s="111">
        <v>9.4499999999999993</v>
      </c>
      <c r="H1087" s="111">
        <v>9.65</v>
      </c>
      <c r="I1087" s="111">
        <v>55070</v>
      </c>
      <c r="J1087" s="111">
        <v>529371.6</v>
      </c>
      <c r="K1087" s="113">
        <v>43670</v>
      </c>
      <c r="L1087" s="111">
        <v>102</v>
      </c>
      <c r="M1087" s="111" t="s">
        <v>2699</v>
      </c>
      <c r="N1087" s="419"/>
    </row>
    <row r="1088" spans="1:14">
      <c r="A1088" s="111" t="s">
        <v>1286</v>
      </c>
      <c r="B1088" s="111" t="s">
        <v>377</v>
      </c>
      <c r="C1088" s="111">
        <v>257.14999999999998</v>
      </c>
      <c r="D1088" s="111">
        <v>260.8</v>
      </c>
      <c r="E1088" s="111">
        <v>255.15</v>
      </c>
      <c r="F1088" s="111">
        <v>257.7</v>
      </c>
      <c r="G1088" s="111">
        <v>255.3</v>
      </c>
      <c r="H1088" s="111">
        <v>259.85000000000002</v>
      </c>
      <c r="I1088" s="111">
        <v>180501</v>
      </c>
      <c r="J1088" s="111">
        <v>46727063.100000001</v>
      </c>
      <c r="K1088" s="113">
        <v>43670</v>
      </c>
      <c r="L1088" s="111">
        <v>3030</v>
      </c>
      <c r="M1088" s="111" t="s">
        <v>2938</v>
      </c>
      <c r="N1088" s="419"/>
    </row>
    <row r="1089" spans="1:14">
      <c r="A1089" s="111" t="s">
        <v>2939</v>
      </c>
      <c r="B1089" s="111" t="s">
        <v>3045</v>
      </c>
      <c r="C1089" s="111">
        <v>4.3</v>
      </c>
      <c r="D1089" s="111">
        <v>4.4000000000000004</v>
      </c>
      <c r="E1089" s="111">
        <v>4.05</v>
      </c>
      <c r="F1089" s="111">
        <v>4.05</v>
      </c>
      <c r="G1089" s="111">
        <v>4.05</v>
      </c>
      <c r="H1089" s="111">
        <v>4.25</v>
      </c>
      <c r="I1089" s="111">
        <v>48997</v>
      </c>
      <c r="J1089" s="111">
        <v>199613.55</v>
      </c>
      <c r="K1089" s="113">
        <v>43670</v>
      </c>
      <c r="L1089" s="111">
        <v>209</v>
      </c>
      <c r="M1089" s="111" t="s">
        <v>2940</v>
      </c>
      <c r="N1089" s="419"/>
    </row>
    <row r="1090" spans="1:14">
      <c r="A1090" s="111" t="s">
        <v>2700</v>
      </c>
      <c r="B1090" s="111" t="s">
        <v>377</v>
      </c>
      <c r="C1090" s="111">
        <v>17.600000000000001</v>
      </c>
      <c r="D1090" s="111">
        <v>17.600000000000001</v>
      </c>
      <c r="E1090" s="111">
        <v>16.649999999999999</v>
      </c>
      <c r="F1090" s="111">
        <v>16.850000000000001</v>
      </c>
      <c r="G1090" s="111">
        <v>16.899999999999999</v>
      </c>
      <c r="H1090" s="111">
        <v>17.25</v>
      </c>
      <c r="I1090" s="111">
        <v>65813</v>
      </c>
      <c r="J1090" s="111">
        <v>1110408.55</v>
      </c>
      <c r="K1090" s="113">
        <v>43670</v>
      </c>
      <c r="L1090" s="111">
        <v>266</v>
      </c>
      <c r="M1090" s="111" t="s">
        <v>2701</v>
      </c>
      <c r="N1090" s="419"/>
    </row>
    <row r="1091" spans="1:14">
      <c r="A1091" s="111" t="s">
        <v>2941</v>
      </c>
      <c r="B1091" s="111" t="s">
        <v>377</v>
      </c>
      <c r="C1091" s="111">
        <v>31</v>
      </c>
      <c r="D1091" s="111">
        <v>31.45</v>
      </c>
      <c r="E1091" s="111">
        <v>27.65</v>
      </c>
      <c r="F1091" s="111">
        <v>28</v>
      </c>
      <c r="G1091" s="111">
        <v>28.1</v>
      </c>
      <c r="H1091" s="111">
        <v>30.75</v>
      </c>
      <c r="I1091" s="111">
        <v>46537</v>
      </c>
      <c r="J1091" s="111">
        <v>1327998.3</v>
      </c>
      <c r="K1091" s="113">
        <v>43670</v>
      </c>
      <c r="L1091" s="111">
        <v>621</v>
      </c>
      <c r="M1091" s="111" t="s">
        <v>2942</v>
      </c>
      <c r="N1091" s="419"/>
    </row>
    <row r="1092" spans="1:14">
      <c r="A1092" s="111" t="s">
        <v>1925</v>
      </c>
      <c r="B1092" s="111" t="s">
        <v>377</v>
      </c>
      <c r="C1092" s="111">
        <v>7.65</v>
      </c>
      <c r="D1092" s="111">
        <v>7.65</v>
      </c>
      <c r="E1092" s="111">
        <v>6.85</v>
      </c>
      <c r="F1092" s="111">
        <v>6.9</v>
      </c>
      <c r="G1092" s="111">
        <v>6.85</v>
      </c>
      <c r="H1092" s="111">
        <v>7</v>
      </c>
      <c r="I1092" s="111">
        <v>14664</v>
      </c>
      <c r="J1092" s="111">
        <v>101789.35</v>
      </c>
      <c r="K1092" s="113">
        <v>43670</v>
      </c>
      <c r="L1092" s="111">
        <v>43</v>
      </c>
      <c r="M1092" s="111" t="s">
        <v>1926</v>
      </c>
      <c r="N1092" s="419"/>
    </row>
    <row r="1093" spans="1:14">
      <c r="A1093" s="111" t="s">
        <v>343</v>
      </c>
      <c r="B1093" s="111" t="s">
        <v>377</v>
      </c>
      <c r="C1093" s="111">
        <v>38.4</v>
      </c>
      <c r="D1093" s="111">
        <v>40.5</v>
      </c>
      <c r="E1093" s="111">
        <v>37.5</v>
      </c>
      <c r="F1093" s="111">
        <v>38.9</v>
      </c>
      <c r="G1093" s="111">
        <v>39.049999999999997</v>
      </c>
      <c r="H1093" s="111">
        <v>37.9</v>
      </c>
      <c r="I1093" s="111">
        <v>24684398</v>
      </c>
      <c r="J1093" s="111">
        <v>964607907.10000002</v>
      </c>
      <c r="K1093" s="113">
        <v>43670</v>
      </c>
      <c r="L1093" s="111">
        <v>71209</v>
      </c>
      <c r="M1093" s="111" t="s">
        <v>1287</v>
      </c>
      <c r="N1093" s="419"/>
    </row>
    <row r="1094" spans="1:14" hidden="1">
      <c r="A1094" s="111" t="s">
        <v>1836</v>
      </c>
      <c r="B1094" s="111" t="s">
        <v>377</v>
      </c>
      <c r="C1094" s="111">
        <v>10.55</v>
      </c>
      <c r="D1094" s="111">
        <v>11.15</v>
      </c>
      <c r="E1094" s="111">
        <v>10.55</v>
      </c>
      <c r="F1094" s="111">
        <v>10.85</v>
      </c>
      <c r="G1094" s="111">
        <v>10.85</v>
      </c>
      <c r="H1094" s="111">
        <v>10.6</v>
      </c>
      <c r="I1094" s="111">
        <v>26216</v>
      </c>
      <c r="J1094" s="111">
        <v>286818.59999999998</v>
      </c>
      <c r="K1094" s="113">
        <v>43670</v>
      </c>
      <c r="L1094" s="111">
        <v>145</v>
      </c>
      <c r="M1094" s="111" t="s">
        <v>1837</v>
      </c>
      <c r="N1094" s="419"/>
    </row>
    <row r="1095" spans="1:14" hidden="1">
      <c r="A1095" s="111" t="s">
        <v>3727</v>
      </c>
      <c r="B1095" s="111" t="s">
        <v>3045</v>
      </c>
      <c r="C1095" s="111">
        <v>3.7</v>
      </c>
      <c r="D1095" s="111">
        <v>3.7</v>
      </c>
      <c r="E1095" s="111">
        <v>3.7</v>
      </c>
      <c r="F1095" s="111">
        <v>3.7</v>
      </c>
      <c r="G1095" s="111">
        <v>3.7</v>
      </c>
      <c r="H1095" s="111">
        <v>3.85</v>
      </c>
      <c r="I1095" s="111">
        <v>608</v>
      </c>
      <c r="J1095" s="111">
        <v>2249.6</v>
      </c>
      <c r="K1095" s="113">
        <v>43670</v>
      </c>
      <c r="L1095" s="111">
        <v>7</v>
      </c>
      <c r="M1095" s="111" t="s">
        <v>3728</v>
      </c>
      <c r="N1095" s="419"/>
    </row>
    <row r="1096" spans="1:14">
      <c r="A1096" s="111" t="s">
        <v>3037</v>
      </c>
      <c r="B1096" s="111" t="s">
        <v>377</v>
      </c>
      <c r="C1096" s="111">
        <v>360</v>
      </c>
      <c r="D1096" s="111">
        <v>371</v>
      </c>
      <c r="E1096" s="111">
        <v>355</v>
      </c>
      <c r="F1096" s="111">
        <v>356.25</v>
      </c>
      <c r="G1096" s="111">
        <v>355</v>
      </c>
      <c r="H1096" s="111">
        <v>370.55</v>
      </c>
      <c r="I1096" s="111">
        <v>1572</v>
      </c>
      <c r="J1096" s="111">
        <v>567202.75</v>
      </c>
      <c r="K1096" s="113">
        <v>43670</v>
      </c>
      <c r="L1096" s="111">
        <v>189</v>
      </c>
      <c r="M1096" s="111" t="s">
        <v>3038</v>
      </c>
      <c r="N1096" s="419"/>
    </row>
    <row r="1097" spans="1:14">
      <c r="A1097" s="111" t="s">
        <v>3626</v>
      </c>
      <c r="B1097" s="111" t="s">
        <v>3045</v>
      </c>
      <c r="C1097" s="111">
        <v>12</v>
      </c>
      <c r="D1097" s="111">
        <v>12.05</v>
      </c>
      <c r="E1097" s="111">
        <v>12</v>
      </c>
      <c r="F1097" s="111">
        <v>12.05</v>
      </c>
      <c r="G1097" s="111">
        <v>12.05</v>
      </c>
      <c r="H1097" s="111">
        <v>12.6</v>
      </c>
      <c r="I1097" s="111">
        <v>121</v>
      </c>
      <c r="J1097" s="111">
        <v>1455.55</v>
      </c>
      <c r="K1097" s="113">
        <v>43670</v>
      </c>
      <c r="L1097" s="111">
        <v>3</v>
      </c>
      <c r="M1097" s="111" t="s">
        <v>3627</v>
      </c>
      <c r="N1097" s="419"/>
    </row>
    <row r="1098" spans="1:14">
      <c r="A1098" s="111" t="s">
        <v>204</v>
      </c>
      <c r="B1098" s="111" t="s">
        <v>377</v>
      </c>
      <c r="C1098" s="111">
        <v>1866.2</v>
      </c>
      <c r="D1098" s="111">
        <v>1881.9</v>
      </c>
      <c r="E1098" s="111">
        <v>1752</v>
      </c>
      <c r="F1098" s="111">
        <v>1761.15</v>
      </c>
      <c r="G1098" s="111">
        <v>1763</v>
      </c>
      <c r="H1098" s="111">
        <v>1872.85</v>
      </c>
      <c r="I1098" s="111">
        <v>1252374</v>
      </c>
      <c r="J1098" s="111">
        <v>2261114297.0500002</v>
      </c>
      <c r="K1098" s="113">
        <v>43670</v>
      </c>
      <c r="L1098" s="111">
        <v>49116</v>
      </c>
      <c r="M1098" s="111" t="s">
        <v>1289</v>
      </c>
      <c r="N1098" s="419"/>
    </row>
    <row r="1099" spans="1:14">
      <c r="A1099" s="111" t="s">
        <v>1290</v>
      </c>
      <c r="B1099" s="111" t="s">
        <v>377</v>
      </c>
      <c r="C1099" s="111">
        <v>29</v>
      </c>
      <c r="D1099" s="111">
        <v>30</v>
      </c>
      <c r="E1099" s="111">
        <v>28.55</v>
      </c>
      <c r="F1099" s="111">
        <v>29.3</v>
      </c>
      <c r="G1099" s="111">
        <v>29</v>
      </c>
      <c r="H1099" s="111">
        <v>29.15</v>
      </c>
      <c r="I1099" s="111">
        <v>53741</v>
      </c>
      <c r="J1099" s="111">
        <v>1580008.25</v>
      </c>
      <c r="K1099" s="113">
        <v>43670</v>
      </c>
      <c r="L1099" s="111">
        <v>1830</v>
      </c>
      <c r="M1099" s="111" t="s">
        <v>1291</v>
      </c>
      <c r="N1099" s="419"/>
    </row>
    <row r="1100" spans="1:14">
      <c r="A1100" s="111" t="s">
        <v>1292</v>
      </c>
      <c r="B1100" s="111" t="s">
        <v>377</v>
      </c>
      <c r="C1100" s="111">
        <v>5.2</v>
      </c>
      <c r="D1100" s="111">
        <v>5.3</v>
      </c>
      <c r="E1100" s="111">
        <v>5</v>
      </c>
      <c r="F1100" s="111">
        <v>5</v>
      </c>
      <c r="G1100" s="111">
        <v>5.05</v>
      </c>
      <c r="H1100" s="111">
        <v>5.2</v>
      </c>
      <c r="I1100" s="111">
        <v>189074</v>
      </c>
      <c r="J1100" s="111">
        <v>964343.55</v>
      </c>
      <c r="K1100" s="113">
        <v>43670</v>
      </c>
      <c r="L1100" s="111">
        <v>321</v>
      </c>
      <c r="M1100" s="111" t="s">
        <v>1293</v>
      </c>
      <c r="N1100" s="419"/>
    </row>
    <row r="1101" spans="1:14" hidden="1">
      <c r="A1101" s="111" t="s">
        <v>1294</v>
      </c>
      <c r="B1101" s="111" t="s">
        <v>377</v>
      </c>
      <c r="C1101" s="111">
        <v>576.04999999999995</v>
      </c>
      <c r="D1101" s="111">
        <v>580</v>
      </c>
      <c r="E1101" s="111">
        <v>553.75</v>
      </c>
      <c r="F1101" s="111">
        <v>561.6</v>
      </c>
      <c r="G1101" s="111">
        <v>578</v>
      </c>
      <c r="H1101" s="111">
        <v>578.04999999999995</v>
      </c>
      <c r="I1101" s="111">
        <v>92285</v>
      </c>
      <c r="J1101" s="111">
        <v>52092256.200000003</v>
      </c>
      <c r="K1101" s="113">
        <v>43670</v>
      </c>
      <c r="L1101" s="111">
        <v>6579</v>
      </c>
      <c r="M1101" s="111" t="s">
        <v>2943</v>
      </c>
      <c r="N1101" s="419"/>
    </row>
    <row r="1102" spans="1:14">
      <c r="A1102" s="111" t="s">
        <v>3523</v>
      </c>
      <c r="B1102" s="111" t="s">
        <v>3045</v>
      </c>
      <c r="C1102" s="111">
        <v>8.5</v>
      </c>
      <c r="D1102" s="111">
        <v>8.5500000000000007</v>
      </c>
      <c r="E1102" s="111">
        <v>8.5</v>
      </c>
      <c r="F1102" s="111">
        <v>8.5500000000000007</v>
      </c>
      <c r="G1102" s="111">
        <v>8.5500000000000007</v>
      </c>
      <c r="H1102" s="111">
        <v>8.15</v>
      </c>
      <c r="I1102" s="111">
        <v>57</v>
      </c>
      <c r="J1102" s="111">
        <v>486.85</v>
      </c>
      <c r="K1102" s="113">
        <v>43670</v>
      </c>
      <c r="L1102" s="111">
        <v>4</v>
      </c>
      <c r="M1102" s="111" t="s">
        <v>3524</v>
      </c>
      <c r="N1102" s="419"/>
    </row>
    <row r="1103" spans="1:14">
      <c r="A1103" s="111" t="s">
        <v>124</v>
      </c>
      <c r="B1103" s="111" t="s">
        <v>377</v>
      </c>
      <c r="C1103" s="111">
        <v>239.75</v>
      </c>
      <c r="D1103" s="111">
        <v>240.45</v>
      </c>
      <c r="E1103" s="111">
        <v>232.6</v>
      </c>
      <c r="F1103" s="111">
        <v>234.65</v>
      </c>
      <c r="G1103" s="111">
        <v>233.9</v>
      </c>
      <c r="H1103" s="111">
        <v>240.8</v>
      </c>
      <c r="I1103" s="111">
        <v>3020857</v>
      </c>
      <c r="J1103" s="111">
        <v>710100404.29999995</v>
      </c>
      <c r="K1103" s="113">
        <v>43670</v>
      </c>
      <c r="L1103" s="111">
        <v>40565</v>
      </c>
      <c r="M1103" s="111" t="s">
        <v>1295</v>
      </c>
      <c r="N1103" s="419"/>
    </row>
    <row r="1104" spans="1:14">
      <c r="A1104" s="111" t="s">
        <v>125</v>
      </c>
      <c r="B1104" s="111" t="s">
        <v>377</v>
      </c>
      <c r="C1104" s="111">
        <v>117.2</v>
      </c>
      <c r="D1104" s="111">
        <v>117.75</v>
      </c>
      <c r="E1104" s="111">
        <v>111.6</v>
      </c>
      <c r="F1104" s="111">
        <v>112.05</v>
      </c>
      <c r="G1104" s="111">
        <v>111.85</v>
      </c>
      <c r="H1104" s="111">
        <v>116.95</v>
      </c>
      <c r="I1104" s="111">
        <v>6132563</v>
      </c>
      <c r="J1104" s="111">
        <v>695464197.5</v>
      </c>
      <c r="K1104" s="113">
        <v>43670</v>
      </c>
      <c r="L1104" s="111">
        <v>24617</v>
      </c>
      <c r="M1104" s="111" t="s">
        <v>1296</v>
      </c>
      <c r="N1104" s="419"/>
    </row>
    <row r="1105" spans="1:14">
      <c r="A1105" s="111" t="s">
        <v>1297</v>
      </c>
      <c r="B1105" s="111" t="s">
        <v>377</v>
      </c>
      <c r="C1105" s="111">
        <v>3239</v>
      </c>
      <c r="D1105" s="111">
        <v>3240</v>
      </c>
      <c r="E1105" s="111">
        <v>3145</v>
      </c>
      <c r="F1105" s="111">
        <v>3166.6</v>
      </c>
      <c r="G1105" s="111">
        <v>3179</v>
      </c>
      <c r="H1105" s="111">
        <v>3217</v>
      </c>
      <c r="I1105" s="111">
        <v>15205</v>
      </c>
      <c r="J1105" s="111">
        <v>48436490.100000001</v>
      </c>
      <c r="K1105" s="113">
        <v>43670</v>
      </c>
      <c r="L1105" s="111">
        <v>2681</v>
      </c>
      <c r="M1105" s="111" t="s">
        <v>1298</v>
      </c>
      <c r="N1105" s="419"/>
    </row>
    <row r="1106" spans="1:14">
      <c r="A1106" s="111" t="s">
        <v>2702</v>
      </c>
      <c r="B1106" s="111" t="s">
        <v>377</v>
      </c>
      <c r="C1106" s="111">
        <v>41.9</v>
      </c>
      <c r="D1106" s="111">
        <v>43.05</v>
      </c>
      <c r="E1106" s="111">
        <v>41.25</v>
      </c>
      <c r="F1106" s="111">
        <v>42.3</v>
      </c>
      <c r="G1106" s="111">
        <v>42.2</v>
      </c>
      <c r="H1106" s="111">
        <v>42.05</v>
      </c>
      <c r="I1106" s="111">
        <v>9502</v>
      </c>
      <c r="J1106" s="111">
        <v>400694.8</v>
      </c>
      <c r="K1106" s="113">
        <v>43670</v>
      </c>
      <c r="L1106" s="111">
        <v>105</v>
      </c>
      <c r="M1106" s="111" t="s">
        <v>2703</v>
      </c>
      <c r="N1106" s="419"/>
    </row>
    <row r="1107" spans="1:14">
      <c r="A1107" s="111" t="s">
        <v>311</v>
      </c>
      <c r="B1107" s="111" t="s">
        <v>377</v>
      </c>
      <c r="C1107" s="111">
        <v>13.85</v>
      </c>
      <c r="D1107" s="111">
        <v>13.95</v>
      </c>
      <c r="E1107" s="111">
        <v>13.4</v>
      </c>
      <c r="F1107" s="111">
        <v>13.7</v>
      </c>
      <c r="G1107" s="111">
        <v>13.75</v>
      </c>
      <c r="H1107" s="111">
        <v>13.85</v>
      </c>
      <c r="I1107" s="111">
        <v>448434</v>
      </c>
      <c r="J1107" s="111">
        <v>6096694.0999999996</v>
      </c>
      <c r="K1107" s="113">
        <v>43670</v>
      </c>
      <c r="L1107" s="111">
        <v>1107</v>
      </c>
      <c r="M1107" s="111" t="s">
        <v>2944</v>
      </c>
      <c r="N1107" s="419"/>
    </row>
    <row r="1108" spans="1:14">
      <c r="A1108" s="111" t="s">
        <v>1299</v>
      </c>
      <c r="B1108" s="111" t="s">
        <v>377</v>
      </c>
      <c r="C1108" s="111">
        <v>45.3</v>
      </c>
      <c r="D1108" s="111">
        <v>45.3</v>
      </c>
      <c r="E1108" s="111">
        <v>43.5</v>
      </c>
      <c r="F1108" s="111">
        <v>44.05</v>
      </c>
      <c r="G1108" s="111">
        <v>44.15</v>
      </c>
      <c r="H1108" s="111">
        <v>45</v>
      </c>
      <c r="I1108" s="111">
        <v>19398</v>
      </c>
      <c r="J1108" s="111">
        <v>860174.45</v>
      </c>
      <c r="K1108" s="113">
        <v>43670</v>
      </c>
      <c r="L1108" s="111">
        <v>250</v>
      </c>
      <c r="M1108" s="111" t="s">
        <v>1300</v>
      </c>
      <c r="N1108" s="419"/>
    </row>
    <row r="1109" spans="1:14">
      <c r="A1109" s="111" t="s">
        <v>205</v>
      </c>
      <c r="B1109" s="111" t="s">
        <v>377</v>
      </c>
      <c r="C1109" s="111">
        <v>10503.65</v>
      </c>
      <c r="D1109" s="111">
        <v>10624</v>
      </c>
      <c r="E1109" s="111">
        <v>10465.5</v>
      </c>
      <c r="F1109" s="111">
        <v>10554.95</v>
      </c>
      <c r="G1109" s="111">
        <v>10563.65</v>
      </c>
      <c r="H1109" s="111">
        <v>10503.2</v>
      </c>
      <c r="I1109" s="111">
        <v>17276</v>
      </c>
      <c r="J1109" s="111">
        <v>182314591.90000001</v>
      </c>
      <c r="K1109" s="113">
        <v>43670</v>
      </c>
      <c r="L1109" s="111">
        <v>614</v>
      </c>
      <c r="M1109" s="111" t="s">
        <v>1301</v>
      </c>
      <c r="N1109" s="419"/>
    </row>
    <row r="1110" spans="1:14">
      <c r="A1110" s="111" t="s">
        <v>3381</v>
      </c>
      <c r="B1110" s="111" t="s">
        <v>377</v>
      </c>
      <c r="C1110" s="111">
        <v>4700</v>
      </c>
      <c r="D1110" s="111">
        <v>4749</v>
      </c>
      <c r="E1110" s="111">
        <v>4615</v>
      </c>
      <c r="F1110" s="111">
        <v>4662.45</v>
      </c>
      <c r="G1110" s="111">
        <v>4646.95</v>
      </c>
      <c r="H1110" s="111">
        <v>4637.3</v>
      </c>
      <c r="I1110" s="111">
        <v>17453</v>
      </c>
      <c r="J1110" s="111">
        <v>81558770.450000003</v>
      </c>
      <c r="K1110" s="113">
        <v>43670</v>
      </c>
      <c r="L1110" s="111">
        <v>3836</v>
      </c>
      <c r="M1110" s="111" t="s">
        <v>1143</v>
      </c>
      <c r="N1110" s="419"/>
    </row>
    <row r="1111" spans="1:14">
      <c r="A1111" s="111" t="s">
        <v>1302</v>
      </c>
      <c r="B1111" s="111" t="s">
        <v>377</v>
      </c>
      <c r="C1111" s="111">
        <v>150.6</v>
      </c>
      <c r="D1111" s="111">
        <v>163.05000000000001</v>
      </c>
      <c r="E1111" s="111">
        <v>150.6</v>
      </c>
      <c r="F1111" s="111">
        <v>156.6</v>
      </c>
      <c r="G1111" s="111">
        <v>156</v>
      </c>
      <c r="H1111" s="111">
        <v>152.1</v>
      </c>
      <c r="I1111" s="111">
        <v>4780</v>
      </c>
      <c r="J1111" s="111">
        <v>761152</v>
      </c>
      <c r="K1111" s="113">
        <v>43670</v>
      </c>
      <c r="L1111" s="111">
        <v>99</v>
      </c>
      <c r="M1111" s="111" t="s">
        <v>1303</v>
      </c>
      <c r="N1111" s="419"/>
    </row>
    <row r="1112" spans="1:14">
      <c r="A1112" s="111" t="s">
        <v>1304</v>
      </c>
      <c r="B1112" s="111" t="s">
        <v>377</v>
      </c>
      <c r="C1112" s="111">
        <v>111.55</v>
      </c>
      <c r="D1112" s="111">
        <v>116.45</v>
      </c>
      <c r="E1112" s="111">
        <v>111.5</v>
      </c>
      <c r="F1112" s="111">
        <v>113.05</v>
      </c>
      <c r="G1112" s="111">
        <v>113</v>
      </c>
      <c r="H1112" s="111">
        <v>111.25</v>
      </c>
      <c r="I1112" s="111">
        <v>451096</v>
      </c>
      <c r="J1112" s="111">
        <v>51274217.899999999</v>
      </c>
      <c r="K1112" s="113">
        <v>43670</v>
      </c>
      <c r="L1112" s="111">
        <v>12721</v>
      </c>
      <c r="M1112" s="111" t="s">
        <v>2477</v>
      </c>
      <c r="N1112" s="419"/>
    </row>
    <row r="1113" spans="1:14">
      <c r="A1113" s="111" t="s">
        <v>1305</v>
      </c>
      <c r="B1113" s="111" t="s">
        <v>377</v>
      </c>
      <c r="C1113" s="111">
        <v>670.1</v>
      </c>
      <c r="D1113" s="111">
        <v>687.95</v>
      </c>
      <c r="E1113" s="111">
        <v>661.15</v>
      </c>
      <c r="F1113" s="111">
        <v>681.65</v>
      </c>
      <c r="G1113" s="111">
        <v>684.8</v>
      </c>
      <c r="H1113" s="111">
        <v>670.15</v>
      </c>
      <c r="I1113" s="111">
        <v>24405</v>
      </c>
      <c r="J1113" s="111">
        <v>16557302.25</v>
      </c>
      <c r="K1113" s="113">
        <v>43670</v>
      </c>
      <c r="L1113" s="111">
        <v>2190</v>
      </c>
      <c r="M1113" s="111" t="s">
        <v>1306</v>
      </c>
      <c r="N1113" s="419"/>
    </row>
    <row r="1114" spans="1:14">
      <c r="A1114" s="111" t="s">
        <v>203</v>
      </c>
      <c r="B1114" s="111" t="s">
        <v>377</v>
      </c>
      <c r="C1114" s="111">
        <v>1206.25</v>
      </c>
      <c r="D1114" s="111">
        <v>1249</v>
      </c>
      <c r="E1114" s="111">
        <v>1182.5</v>
      </c>
      <c r="F1114" s="111">
        <v>1232.75</v>
      </c>
      <c r="G1114" s="111">
        <v>1230.1500000000001</v>
      </c>
      <c r="H1114" s="111">
        <v>1206.45</v>
      </c>
      <c r="I1114" s="111">
        <v>629591</v>
      </c>
      <c r="J1114" s="111">
        <v>764591747.5</v>
      </c>
      <c r="K1114" s="113">
        <v>43670</v>
      </c>
      <c r="L1114" s="111">
        <v>23374</v>
      </c>
      <c r="M1114" s="111" t="s">
        <v>1307</v>
      </c>
      <c r="N1114" s="419"/>
    </row>
    <row r="1115" spans="1:14">
      <c r="A1115" s="111" t="s">
        <v>1308</v>
      </c>
      <c r="B1115" s="111" t="s">
        <v>377</v>
      </c>
      <c r="C1115" s="111">
        <v>1120</v>
      </c>
      <c r="D1115" s="111">
        <v>1120</v>
      </c>
      <c r="E1115" s="111">
        <v>1062.05</v>
      </c>
      <c r="F1115" s="111">
        <v>1075.8</v>
      </c>
      <c r="G1115" s="111">
        <v>1064</v>
      </c>
      <c r="H1115" s="111">
        <v>1110.0999999999999</v>
      </c>
      <c r="I1115" s="111">
        <v>113723</v>
      </c>
      <c r="J1115" s="111">
        <v>122472189.05</v>
      </c>
      <c r="K1115" s="113">
        <v>43670</v>
      </c>
      <c r="L1115" s="111">
        <v>11535</v>
      </c>
      <c r="M1115" s="111" t="s">
        <v>1309</v>
      </c>
      <c r="N1115" s="419"/>
    </row>
    <row r="1116" spans="1:14">
      <c r="A1116" s="111" t="s">
        <v>3114</v>
      </c>
      <c r="B1116" s="111" t="s">
        <v>377</v>
      </c>
      <c r="C1116" s="111">
        <v>2064</v>
      </c>
      <c r="D1116" s="111">
        <v>2064</v>
      </c>
      <c r="E1116" s="111">
        <v>1975</v>
      </c>
      <c r="F1116" s="111">
        <v>2008.15</v>
      </c>
      <c r="G1116" s="111">
        <v>1975</v>
      </c>
      <c r="H1116" s="111">
        <v>2036.5</v>
      </c>
      <c r="I1116" s="111">
        <v>2244</v>
      </c>
      <c r="J1116" s="111">
        <v>4501334.3499999996</v>
      </c>
      <c r="K1116" s="113">
        <v>43670</v>
      </c>
      <c r="L1116" s="111">
        <v>129</v>
      </c>
      <c r="M1116" s="111" t="s">
        <v>3115</v>
      </c>
      <c r="N1116" s="419"/>
    </row>
    <row r="1117" spans="1:14">
      <c r="A1117" s="111" t="s">
        <v>2945</v>
      </c>
      <c r="B1117" s="111" t="s">
        <v>377</v>
      </c>
      <c r="C1117" s="111">
        <v>8.9</v>
      </c>
      <c r="D1117" s="111">
        <v>9.5</v>
      </c>
      <c r="E1117" s="111">
        <v>8.4499999999999993</v>
      </c>
      <c r="F1117" s="111">
        <v>9.4</v>
      </c>
      <c r="G1117" s="111">
        <v>9.5</v>
      </c>
      <c r="H1117" s="111">
        <v>8.9</v>
      </c>
      <c r="I1117" s="111">
        <v>563302</v>
      </c>
      <c r="J1117" s="111">
        <v>5177913.5999999996</v>
      </c>
      <c r="K1117" s="113">
        <v>43670</v>
      </c>
      <c r="L1117" s="111">
        <v>670</v>
      </c>
      <c r="M1117" s="111" t="s">
        <v>2946</v>
      </c>
      <c r="N1117" s="419"/>
    </row>
    <row r="1118" spans="1:14">
      <c r="A1118" s="111" t="s">
        <v>2110</v>
      </c>
      <c r="B1118" s="111" t="s">
        <v>377</v>
      </c>
      <c r="C1118" s="111">
        <v>119.6</v>
      </c>
      <c r="D1118" s="111">
        <v>123.7</v>
      </c>
      <c r="E1118" s="111">
        <v>118.8</v>
      </c>
      <c r="F1118" s="111">
        <v>119.25</v>
      </c>
      <c r="G1118" s="111">
        <v>119</v>
      </c>
      <c r="H1118" s="111">
        <v>121.1</v>
      </c>
      <c r="I1118" s="111">
        <v>4752</v>
      </c>
      <c r="J1118" s="111">
        <v>569035.15</v>
      </c>
      <c r="K1118" s="113">
        <v>43670</v>
      </c>
      <c r="L1118" s="111">
        <v>115</v>
      </c>
      <c r="M1118" s="111" t="s">
        <v>2111</v>
      </c>
      <c r="N1118" s="419"/>
    </row>
    <row r="1119" spans="1:14">
      <c r="A1119" s="111" t="s">
        <v>3594</v>
      </c>
      <c r="B1119" s="111" t="s">
        <v>377</v>
      </c>
      <c r="C1119" s="111">
        <v>22</v>
      </c>
      <c r="D1119" s="111">
        <v>22.4</v>
      </c>
      <c r="E1119" s="111">
        <v>21.05</v>
      </c>
      <c r="F1119" s="111">
        <v>22.15</v>
      </c>
      <c r="G1119" s="111">
        <v>22</v>
      </c>
      <c r="H1119" s="111">
        <v>22</v>
      </c>
      <c r="I1119" s="111">
        <v>2528</v>
      </c>
      <c r="J1119" s="111">
        <v>55360.9</v>
      </c>
      <c r="K1119" s="113">
        <v>43670</v>
      </c>
      <c r="L1119" s="111">
        <v>31</v>
      </c>
      <c r="M1119" s="111" t="s">
        <v>3595</v>
      </c>
      <c r="N1119" s="419"/>
    </row>
    <row r="1120" spans="1:14">
      <c r="A1120" s="111" t="s">
        <v>3346</v>
      </c>
      <c r="B1120" s="111" t="s">
        <v>3045</v>
      </c>
      <c r="C1120" s="111">
        <v>25.55</v>
      </c>
      <c r="D1120" s="111">
        <v>26.25</v>
      </c>
      <c r="E1120" s="111">
        <v>25.55</v>
      </c>
      <c r="F1120" s="111">
        <v>26.25</v>
      </c>
      <c r="G1120" s="111">
        <v>26.25</v>
      </c>
      <c r="H1120" s="111">
        <v>26.85</v>
      </c>
      <c r="I1120" s="111">
        <v>3700</v>
      </c>
      <c r="J1120" s="111">
        <v>95795</v>
      </c>
      <c r="K1120" s="113">
        <v>43670</v>
      </c>
      <c r="L1120" s="111">
        <v>2</v>
      </c>
      <c r="M1120" s="111" t="s">
        <v>3347</v>
      </c>
      <c r="N1120" s="419"/>
    </row>
    <row r="1121" spans="1:14">
      <c r="A1121" s="111" t="s">
        <v>2616</v>
      </c>
      <c r="B1121" s="111" t="s">
        <v>377</v>
      </c>
      <c r="C1121" s="111">
        <v>43.25</v>
      </c>
      <c r="D1121" s="111">
        <v>45.9</v>
      </c>
      <c r="E1121" s="111">
        <v>43.05</v>
      </c>
      <c r="F1121" s="111">
        <v>43.7</v>
      </c>
      <c r="G1121" s="111">
        <v>43.5</v>
      </c>
      <c r="H1121" s="111">
        <v>45.05</v>
      </c>
      <c r="I1121" s="111">
        <v>10662</v>
      </c>
      <c r="J1121" s="111">
        <v>471646.5</v>
      </c>
      <c r="K1121" s="113">
        <v>43670</v>
      </c>
      <c r="L1121" s="111">
        <v>276</v>
      </c>
      <c r="M1121" s="111" t="s">
        <v>1310</v>
      </c>
      <c r="N1121" s="419"/>
    </row>
    <row r="1122" spans="1:14">
      <c r="A1122" s="111" t="s">
        <v>3566</v>
      </c>
      <c r="B1122" s="111" t="s">
        <v>3045</v>
      </c>
      <c r="C1122" s="111">
        <v>133.94999999999999</v>
      </c>
      <c r="D1122" s="111">
        <v>133.94999999999999</v>
      </c>
      <c r="E1122" s="111">
        <v>124.55</v>
      </c>
      <c r="F1122" s="111">
        <v>131.85</v>
      </c>
      <c r="G1122" s="111">
        <v>131.85</v>
      </c>
      <c r="H1122" s="111">
        <v>130.4</v>
      </c>
      <c r="I1122" s="111">
        <v>62</v>
      </c>
      <c r="J1122" s="111">
        <v>8065.7</v>
      </c>
      <c r="K1122" s="113">
        <v>43670</v>
      </c>
      <c r="L1122" s="111">
        <v>3</v>
      </c>
      <c r="M1122" s="111" t="s">
        <v>3567</v>
      </c>
      <c r="N1122" s="419"/>
    </row>
    <row r="1123" spans="1:14">
      <c r="A1123" s="111" t="s">
        <v>2736</v>
      </c>
      <c r="B1123" s="111" t="s">
        <v>377</v>
      </c>
      <c r="C1123" s="111">
        <v>169.55</v>
      </c>
      <c r="D1123" s="111">
        <v>169.55</v>
      </c>
      <c r="E1123" s="111">
        <v>162.5</v>
      </c>
      <c r="F1123" s="111">
        <v>165.15</v>
      </c>
      <c r="G1123" s="111">
        <v>165</v>
      </c>
      <c r="H1123" s="111">
        <v>169.8</v>
      </c>
      <c r="I1123" s="111">
        <v>3531</v>
      </c>
      <c r="J1123" s="111">
        <v>583645.94999999995</v>
      </c>
      <c r="K1123" s="113">
        <v>43670</v>
      </c>
      <c r="L1123" s="111">
        <v>114</v>
      </c>
      <c r="M1123" s="111" t="s">
        <v>2737</v>
      </c>
      <c r="N1123" s="419"/>
    </row>
    <row r="1124" spans="1:14">
      <c r="A1124" s="111" t="s">
        <v>126</v>
      </c>
      <c r="B1124" s="111" t="s">
        <v>377</v>
      </c>
      <c r="C1124" s="111">
        <v>68.400000000000006</v>
      </c>
      <c r="D1124" s="111">
        <v>69.8</v>
      </c>
      <c r="E1124" s="111">
        <v>67.75</v>
      </c>
      <c r="F1124" s="111">
        <v>68.2</v>
      </c>
      <c r="G1124" s="111">
        <v>67.95</v>
      </c>
      <c r="H1124" s="111">
        <v>68.400000000000006</v>
      </c>
      <c r="I1124" s="111">
        <v>25494368</v>
      </c>
      <c r="J1124" s="111">
        <v>1752048069.4000001</v>
      </c>
      <c r="K1124" s="113">
        <v>43670</v>
      </c>
      <c r="L1124" s="111">
        <v>65169</v>
      </c>
      <c r="M1124" s="111" t="s">
        <v>2947</v>
      </c>
      <c r="N1124" s="419"/>
    </row>
    <row r="1125" spans="1:14">
      <c r="A1125" s="111" t="s">
        <v>1311</v>
      </c>
      <c r="B1125" s="111" t="s">
        <v>377</v>
      </c>
      <c r="C1125" s="111">
        <v>36.450000000000003</v>
      </c>
      <c r="D1125" s="111">
        <v>36.450000000000003</v>
      </c>
      <c r="E1125" s="111">
        <v>35.15</v>
      </c>
      <c r="F1125" s="111">
        <v>35.65</v>
      </c>
      <c r="G1125" s="111">
        <v>35.5</v>
      </c>
      <c r="H1125" s="111">
        <v>35.75</v>
      </c>
      <c r="I1125" s="111">
        <v>135623</v>
      </c>
      <c r="J1125" s="111">
        <v>4843068.7</v>
      </c>
      <c r="K1125" s="113">
        <v>43670</v>
      </c>
      <c r="L1125" s="111">
        <v>655</v>
      </c>
      <c r="M1125" s="111" t="s">
        <v>1312</v>
      </c>
      <c r="N1125" s="419"/>
    </row>
    <row r="1126" spans="1:14">
      <c r="A1126" s="111" t="s">
        <v>1879</v>
      </c>
      <c r="B1126" s="111" t="s">
        <v>377</v>
      </c>
      <c r="C1126" s="111">
        <v>707</v>
      </c>
      <c r="D1126" s="111">
        <v>714.3</v>
      </c>
      <c r="E1126" s="111">
        <v>698</v>
      </c>
      <c r="F1126" s="111">
        <v>702.7</v>
      </c>
      <c r="G1126" s="111">
        <v>701.4</v>
      </c>
      <c r="H1126" s="111">
        <v>708</v>
      </c>
      <c r="I1126" s="111">
        <v>158133</v>
      </c>
      <c r="J1126" s="111">
        <v>111178659.45</v>
      </c>
      <c r="K1126" s="113">
        <v>43670</v>
      </c>
      <c r="L1126" s="111">
        <v>4117</v>
      </c>
      <c r="M1126" s="111" t="s">
        <v>1880</v>
      </c>
      <c r="N1126" s="419"/>
    </row>
    <row r="1127" spans="1:14">
      <c r="A1127" s="111" t="s">
        <v>3013</v>
      </c>
      <c r="B1127" s="111" t="s">
        <v>377</v>
      </c>
      <c r="C1127" s="111">
        <v>15.8</v>
      </c>
      <c r="D1127" s="111">
        <v>15.8</v>
      </c>
      <c r="E1127" s="111">
        <v>15</v>
      </c>
      <c r="F1127" s="111">
        <v>15.15</v>
      </c>
      <c r="G1127" s="111">
        <v>15.15</v>
      </c>
      <c r="H1127" s="111">
        <v>15.6</v>
      </c>
      <c r="I1127" s="111">
        <v>8890</v>
      </c>
      <c r="J1127" s="111">
        <v>137196.6</v>
      </c>
      <c r="K1127" s="113">
        <v>43670</v>
      </c>
      <c r="L1127" s="111">
        <v>65</v>
      </c>
      <c r="M1127" s="111" t="s">
        <v>3014</v>
      </c>
      <c r="N1127" s="419"/>
    </row>
    <row r="1128" spans="1:14">
      <c r="A1128" s="111" t="s">
        <v>1313</v>
      </c>
      <c r="B1128" s="111" t="s">
        <v>377</v>
      </c>
      <c r="C1128" s="111">
        <v>189.65</v>
      </c>
      <c r="D1128" s="111">
        <v>193.9</v>
      </c>
      <c r="E1128" s="111">
        <v>188.8</v>
      </c>
      <c r="F1128" s="111">
        <v>190.7</v>
      </c>
      <c r="G1128" s="111">
        <v>190.75</v>
      </c>
      <c r="H1128" s="111">
        <v>191.65</v>
      </c>
      <c r="I1128" s="111">
        <v>225429</v>
      </c>
      <c r="J1128" s="111">
        <v>43135264.100000001</v>
      </c>
      <c r="K1128" s="113">
        <v>43670</v>
      </c>
      <c r="L1128" s="111">
        <v>4597</v>
      </c>
      <c r="M1128" s="111" t="s">
        <v>1831</v>
      </c>
      <c r="N1128" s="419"/>
    </row>
    <row r="1129" spans="1:14">
      <c r="A1129" s="111" t="s">
        <v>3799</v>
      </c>
      <c r="B1129" s="111" t="s">
        <v>377</v>
      </c>
      <c r="C1129" s="111">
        <v>460</v>
      </c>
      <c r="D1129" s="111">
        <v>460</v>
      </c>
      <c r="E1129" s="111">
        <v>460</v>
      </c>
      <c r="F1129" s="111">
        <v>460</v>
      </c>
      <c r="G1129" s="111">
        <v>460</v>
      </c>
      <c r="H1129" s="111">
        <v>480</v>
      </c>
      <c r="I1129" s="111">
        <v>10</v>
      </c>
      <c r="J1129" s="111">
        <v>4600</v>
      </c>
      <c r="K1129" s="113">
        <v>43670</v>
      </c>
      <c r="L1129" s="111">
        <v>1</v>
      </c>
      <c r="M1129" s="111" t="s">
        <v>3800</v>
      </c>
      <c r="N1129" s="419"/>
    </row>
    <row r="1130" spans="1:14" hidden="1">
      <c r="A1130" s="111" t="s">
        <v>1886</v>
      </c>
      <c r="B1130" s="111" t="s">
        <v>377</v>
      </c>
      <c r="C1130" s="111">
        <v>152</v>
      </c>
      <c r="D1130" s="111">
        <v>163.9</v>
      </c>
      <c r="E1130" s="111">
        <v>152</v>
      </c>
      <c r="F1130" s="111">
        <v>156.4</v>
      </c>
      <c r="G1130" s="111">
        <v>156.9</v>
      </c>
      <c r="H1130" s="111">
        <v>151.80000000000001</v>
      </c>
      <c r="I1130" s="111">
        <v>1792</v>
      </c>
      <c r="J1130" s="111">
        <v>281655.55</v>
      </c>
      <c r="K1130" s="113">
        <v>43670</v>
      </c>
      <c r="L1130" s="111">
        <v>59</v>
      </c>
      <c r="M1130" s="111" t="s">
        <v>1887</v>
      </c>
      <c r="N1130" s="419"/>
    </row>
    <row r="1131" spans="1:14">
      <c r="A1131" s="111" t="s">
        <v>1810</v>
      </c>
      <c r="B1131" s="111" t="s">
        <v>377</v>
      </c>
      <c r="C1131" s="111">
        <v>135.85</v>
      </c>
      <c r="D1131" s="111">
        <v>135.85</v>
      </c>
      <c r="E1131" s="111">
        <v>126.85</v>
      </c>
      <c r="F1131" s="111">
        <v>128.4</v>
      </c>
      <c r="G1131" s="111">
        <v>129.05000000000001</v>
      </c>
      <c r="H1131" s="111">
        <v>130.25</v>
      </c>
      <c r="I1131" s="111">
        <v>22219</v>
      </c>
      <c r="J1131" s="111">
        <v>2887873.75</v>
      </c>
      <c r="K1131" s="113">
        <v>43670</v>
      </c>
      <c r="L1131" s="111">
        <v>216</v>
      </c>
      <c r="M1131" s="111" t="s">
        <v>2172</v>
      </c>
      <c r="N1131" s="419"/>
    </row>
    <row r="1132" spans="1:14">
      <c r="A1132" s="111" t="s">
        <v>3283</v>
      </c>
      <c r="B1132" s="111" t="s">
        <v>377</v>
      </c>
      <c r="C1132" s="111">
        <v>603.9</v>
      </c>
      <c r="D1132" s="111">
        <v>607.70000000000005</v>
      </c>
      <c r="E1132" s="111">
        <v>586.1</v>
      </c>
      <c r="F1132" s="111">
        <v>587.9</v>
      </c>
      <c r="G1132" s="111">
        <v>586.20000000000005</v>
      </c>
      <c r="H1132" s="111">
        <v>603.9</v>
      </c>
      <c r="I1132" s="111">
        <v>33048</v>
      </c>
      <c r="J1132" s="111">
        <v>19666290.850000001</v>
      </c>
      <c r="K1132" s="113">
        <v>43670</v>
      </c>
      <c r="L1132" s="111">
        <v>1962</v>
      </c>
      <c r="M1132" s="111" t="s">
        <v>3284</v>
      </c>
      <c r="N1132" s="419"/>
    </row>
    <row r="1133" spans="1:14">
      <c r="A1133" s="111" t="s">
        <v>1314</v>
      </c>
      <c r="B1133" s="111" t="s">
        <v>377</v>
      </c>
      <c r="C1133" s="111">
        <v>178.1</v>
      </c>
      <c r="D1133" s="111">
        <v>178.1</v>
      </c>
      <c r="E1133" s="111">
        <v>171</v>
      </c>
      <c r="F1133" s="111">
        <v>173.45</v>
      </c>
      <c r="G1133" s="111">
        <v>174.9</v>
      </c>
      <c r="H1133" s="111">
        <v>178.3</v>
      </c>
      <c r="I1133" s="111">
        <v>9997</v>
      </c>
      <c r="J1133" s="111">
        <v>1744985.9</v>
      </c>
      <c r="K1133" s="113">
        <v>43670</v>
      </c>
      <c r="L1133" s="111">
        <v>449</v>
      </c>
      <c r="M1133" s="111" t="s">
        <v>1315</v>
      </c>
      <c r="N1133" s="419"/>
    </row>
    <row r="1134" spans="1:14">
      <c r="A1134" s="111" t="s">
        <v>1316</v>
      </c>
      <c r="B1134" s="111" t="s">
        <v>377</v>
      </c>
      <c r="C1134" s="111">
        <v>475.35</v>
      </c>
      <c r="D1134" s="111">
        <v>480.95</v>
      </c>
      <c r="E1134" s="111">
        <v>462.45</v>
      </c>
      <c r="F1134" s="111">
        <v>465.15</v>
      </c>
      <c r="G1134" s="111">
        <v>467</v>
      </c>
      <c r="H1134" s="111">
        <v>476.45</v>
      </c>
      <c r="I1134" s="111">
        <v>66699</v>
      </c>
      <c r="J1134" s="111">
        <v>31356348.199999999</v>
      </c>
      <c r="K1134" s="113">
        <v>43670</v>
      </c>
      <c r="L1134" s="111">
        <v>2379</v>
      </c>
      <c r="M1134" s="111" t="s">
        <v>1317</v>
      </c>
      <c r="N1134" s="419"/>
    </row>
    <row r="1135" spans="1:14">
      <c r="A1135" s="111" t="s">
        <v>2704</v>
      </c>
      <c r="B1135" s="111" t="s">
        <v>377</v>
      </c>
      <c r="C1135" s="111">
        <v>112.05</v>
      </c>
      <c r="D1135" s="111">
        <v>114.95</v>
      </c>
      <c r="E1135" s="111">
        <v>107.25</v>
      </c>
      <c r="F1135" s="111">
        <v>111.95</v>
      </c>
      <c r="G1135" s="111">
        <v>109.5</v>
      </c>
      <c r="H1135" s="111">
        <v>116.8</v>
      </c>
      <c r="I1135" s="111">
        <v>833</v>
      </c>
      <c r="J1135" s="111">
        <v>92002.1</v>
      </c>
      <c r="K1135" s="113">
        <v>43670</v>
      </c>
      <c r="L1135" s="111">
        <v>173</v>
      </c>
      <c r="M1135" s="111" t="s">
        <v>2705</v>
      </c>
      <c r="N1135" s="419"/>
    </row>
    <row r="1136" spans="1:14">
      <c r="A1136" s="111" t="s">
        <v>127</v>
      </c>
      <c r="B1136" s="111" t="s">
        <v>377</v>
      </c>
      <c r="C1136" s="111">
        <v>209.65</v>
      </c>
      <c r="D1136" s="111">
        <v>213</v>
      </c>
      <c r="E1136" s="111">
        <v>208.55</v>
      </c>
      <c r="F1136" s="111">
        <v>209.8</v>
      </c>
      <c r="G1136" s="111">
        <v>209.7</v>
      </c>
      <c r="H1136" s="111">
        <v>210.45</v>
      </c>
      <c r="I1136" s="111">
        <v>10227035</v>
      </c>
      <c r="J1136" s="111">
        <v>2154509791.9499998</v>
      </c>
      <c r="K1136" s="113">
        <v>43670</v>
      </c>
      <c r="L1136" s="111">
        <v>89122</v>
      </c>
      <c r="M1136" s="111" t="s">
        <v>2948</v>
      </c>
      <c r="N1136" s="419"/>
    </row>
    <row r="1137" spans="1:14">
      <c r="A1137" s="111" t="s">
        <v>1318</v>
      </c>
      <c r="B1137" s="111" t="s">
        <v>377</v>
      </c>
      <c r="C1137" s="111">
        <v>940.05</v>
      </c>
      <c r="D1137" s="111">
        <v>955.1</v>
      </c>
      <c r="E1137" s="111">
        <v>916</v>
      </c>
      <c r="F1137" s="111">
        <v>933.7</v>
      </c>
      <c r="G1137" s="111">
        <v>916</v>
      </c>
      <c r="H1137" s="111">
        <v>934.65</v>
      </c>
      <c r="I1137" s="111">
        <v>11480</v>
      </c>
      <c r="J1137" s="111">
        <v>10724031.800000001</v>
      </c>
      <c r="K1137" s="113">
        <v>43670</v>
      </c>
      <c r="L1137" s="111">
        <v>526</v>
      </c>
      <c r="M1137" s="111" t="s">
        <v>1319</v>
      </c>
      <c r="N1137" s="419"/>
    </row>
    <row r="1138" spans="1:14">
      <c r="A1138" s="111" t="s">
        <v>1320</v>
      </c>
      <c r="B1138" s="111" t="s">
        <v>377</v>
      </c>
      <c r="C1138" s="111">
        <v>189.1</v>
      </c>
      <c r="D1138" s="111">
        <v>195.55</v>
      </c>
      <c r="E1138" s="111">
        <v>181</v>
      </c>
      <c r="F1138" s="111">
        <v>181.4</v>
      </c>
      <c r="G1138" s="111">
        <v>181</v>
      </c>
      <c r="H1138" s="111">
        <v>193.25</v>
      </c>
      <c r="I1138" s="111">
        <v>6940</v>
      </c>
      <c r="J1138" s="111">
        <v>1285138.6499999999</v>
      </c>
      <c r="K1138" s="113">
        <v>43670</v>
      </c>
      <c r="L1138" s="111">
        <v>513</v>
      </c>
      <c r="M1138" s="111" t="s">
        <v>1321</v>
      </c>
      <c r="N1138" s="419"/>
    </row>
    <row r="1139" spans="1:14">
      <c r="A1139" s="111" t="s">
        <v>3391</v>
      </c>
      <c r="B1139" s="111" t="s">
        <v>3045</v>
      </c>
      <c r="C1139" s="111">
        <v>71.599999999999994</v>
      </c>
      <c r="D1139" s="111">
        <v>76.5</v>
      </c>
      <c r="E1139" s="111">
        <v>71.599999999999994</v>
      </c>
      <c r="F1139" s="111">
        <v>74.45</v>
      </c>
      <c r="G1139" s="111">
        <v>75.2</v>
      </c>
      <c r="H1139" s="111">
        <v>75.349999999999994</v>
      </c>
      <c r="I1139" s="111">
        <v>11616</v>
      </c>
      <c r="J1139" s="111">
        <v>857784.15</v>
      </c>
      <c r="K1139" s="113">
        <v>43670</v>
      </c>
      <c r="L1139" s="111">
        <v>308</v>
      </c>
      <c r="M1139" s="111" t="s">
        <v>3392</v>
      </c>
      <c r="N1139" s="419"/>
    </row>
    <row r="1140" spans="1:14">
      <c r="A1140" s="111" t="s">
        <v>1322</v>
      </c>
      <c r="B1140" s="111" t="s">
        <v>377</v>
      </c>
      <c r="C1140" s="111">
        <v>66.400000000000006</v>
      </c>
      <c r="D1140" s="111">
        <v>67.400000000000006</v>
      </c>
      <c r="E1140" s="111">
        <v>65.099999999999994</v>
      </c>
      <c r="F1140" s="111">
        <v>65.8</v>
      </c>
      <c r="G1140" s="111">
        <v>66.150000000000006</v>
      </c>
      <c r="H1140" s="111">
        <v>66.900000000000006</v>
      </c>
      <c r="I1140" s="111">
        <v>33198</v>
      </c>
      <c r="J1140" s="111">
        <v>2194082.35</v>
      </c>
      <c r="K1140" s="113">
        <v>43670</v>
      </c>
      <c r="L1140" s="111">
        <v>250</v>
      </c>
      <c r="M1140" s="111" t="s">
        <v>1323</v>
      </c>
      <c r="N1140" s="419"/>
    </row>
    <row r="1141" spans="1:14">
      <c r="A1141" s="111" t="s">
        <v>1963</v>
      </c>
      <c r="B1141" s="111" t="s">
        <v>377</v>
      </c>
      <c r="C1141" s="111">
        <v>6.85</v>
      </c>
      <c r="D1141" s="111">
        <v>7.1</v>
      </c>
      <c r="E1141" s="111">
        <v>6.85</v>
      </c>
      <c r="F1141" s="111">
        <v>7</v>
      </c>
      <c r="G1141" s="111">
        <v>7</v>
      </c>
      <c r="H1141" s="111">
        <v>7</v>
      </c>
      <c r="I1141" s="111">
        <v>25143</v>
      </c>
      <c r="J1141" s="111">
        <v>175368.4</v>
      </c>
      <c r="K1141" s="113">
        <v>43670</v>
      </c>
      <c r="L1141" s="111">
        <v>57</v>
      </c>
      <c r="M1141" s="111" t="s">
        <v>1964</v>
      </c>
      <c r="N1141" s="419"/>
    </row>
    <row r="1142" spans="1:14">
      <c r="A1142" s="111" t="s">
        <v>1324</v>
      </c>
      <c r="B1142" s="111" t="s">
        <v>377</v>
      </c>
      <c r="C1142" s="111">
        <v>126.95</v>
      </c>
      <c r="D1142" s="111">
        <v>127.8</v>
      </c>
      <c r="E1142" s="111">
        <v>122.25</v>
      </c>
      <c r="F1142" s="111">
        <v>123.2</v>
      </c>
      <c r="G1142" s="111">
        <v>122.6</v>
      </c>
      <c r="H1142" s="111">
        <v>123.55</v>
      </c>
      <c r="I1142" s="111">
        <v>2491743</v>
      </c>
      <c r="J1142" s="111">
        <v>311941781.35000002</v>
      </c>
      <c r="K1142" s="113">
        <v>43670</v>
      </c>
      <c r="L1142" s="111">
        <v>23208</v>
      </c>
      <c r="M1142" s="111" t="s">
        <v>1325</v>
      </c>
      <c r="N1142" s="419"/>
    </row>
    <row r="1143" spans="1:14">
      <c r="A1143" s="111" t="s">
        <v>2076</v>
      </c>
      <c r="B1143" s="111" t="s">
        <v>377</v>
      </c>
      <c r="C1143" s="111">
        <v>49</v>
      </c>
      <c r="D1143" s="111">
        <v>49.8</v>
      </c>
      <c r="E1143" s="111">
        <v>48.35</v>
      </c>
      <c r="F1143" s="111">
        <v>48.85</v>
      </c>
      <c r="G1143" s="111">
        <v>49.15</v>
      </c>
      <c r="H1143" s="111">
        <v>49.2</v>
      </c>
      <c r="I1143" s="111">
        <v>180896</v>
      </c>
      <c r="J1143" s="111">
        <v>8849789.5500000007</v>
      </c>
      <c r="K1143" s="113">
        <v>43670</v>
      </c>
      <c r="L1143" s="111">
        <v>959</v>
      </c>
      <c r="M1143" s="111" t="s">
        <v>2077</v>
      </c>
      <c r="N1143" s="419"/>
    </row>
    <row r="1144" spans="1:14">
      <c r="A1144" s="111" t="s">
        <v>1326</v>
      </c>
      <c r="B1144" s="111" t="s">
        <v>377</v>
      </c>
      <c r="C1144" s="111">
        <v>2.6</v>
      </c>
      <c r="D1144" s="111">
        <v>2.6</v>
      </c>
      <c r="E1144" s="111">
        <v>2.4</v>
      </c>
      <c r="F1144" s="111">
        <v>2.5</v>
      </c>
      <c r="G1144" s="111">
        <v>2.5499999999999998</v>
      </c>
      <c r="H1144" s="111">
        <v>2.5499999999999998</v>
      </c>
      <c r="I1144" s="111">
        <v>164682</v>
      </c>
      <c r="J1144" s="111">
        <v>407811.6</v>
      </c>
      <c r="K1144" s="113">
        <v>43670</v>
      </c>
      <c r="L1144" s="111">
        <v>135</v>
      </c>
      <c r="M1144" s="111" t="s">
        <v>1327</v>
      </c>
      <c r="N1144" s="419"/>
    </row>
    <row r="1145" spans="1:14">
      <c r="A1145" s="111" t="s">
        <v>3422</v>
      </c>
      <c r="B1145" s="111" t="s">
        <v>377</v>
      </c>
      <c r="C1145" s="111">
        <v>0.25</v>
      </c>
      <c r="D1145" s="111">
        <v>0.25</v>
      </c>
      <c r="E1145" s="111">
        <v>0.2</v>
      </c>
      <c r="F1145" s="111">
        <v>0.25</v>
      </c>
      <c r="G1145" s="111">
        <v>0.25</v>
      </c>
      <c r="H1145" s="111">
        <v>0.25</v>
      </c>
      <c r="I1145" s="111">
        <v>85000</v>
      </c>
      <c r="J1145" s="111">
        <v>18752.5</v>
      </c>
      <c r="K1145" s="113">
        <v>43670</v>
      </c>
      <c r="L1145" s="111">
        <v>11</v>
      </c>
      <c r="M1145" s="111" t="s">
        <v>3423</v>
      </c>
      <c r="N1145" s="419"/>
    </row>
    <row r="1146" spans="1:14">
      <c r="A1146" s="111" t="s">
        <v>2587</v>
      </c>
      <c r="B1146" s="111" t="s">
        <v>377</v>
      </c>
      <c r="C1146" s="111">
        <v>82</v>
      </c>
      <c r="D1146" s="111">
        <v>82</v>
      </c>
      <c r="E1146" s="111">
        <v>78</v>
      </c>
      <c r="F1146" s="111">
        <v>79.099999999999994</v>
      </c>
      <c r="G1146" s="111">
        <v>79</v>
      </c>
      <c r="H1146" s="111">
        <v>80.55</v>
      </c>
      <c r="I1146" s="111">
        <v>6882</v>
      </c>
      <c r="J1146" s="111">
        <v>545274.75</v>
      </c>
      <c r="K1146" s="113">
        <v>43670</v>
      </c>
      <c r="L1146" s="111">
        <v>93</v>
      </c>
      <c r="M1146" s="111" t="s">
        <v>2588</v>
      </c>
      <c r="N1146" s="419"/>
    </row>
    <row r="1147" spans="1:14">
      <c r="A1147" s="111" t="s">
        <v>1328</v>
      </c>
      <c r="B1147" s="111" t="s">
        <v>377</v>
      </c>
      <c r="C1147" s="111">
        <v>44.2</v>
      </c>
      <c r="D1147" s="111">
        <v>46.45</v>
      </c>
      <c r="E1147" s="111">
        <v>44.2</v>
      </c>
      <c r="F1147" s="111">
        <v>45.45</v>
      </c>
      <c r="G1147" s="111">
        <v>45</v>
      </c>
      <c r="H1147" s="111">
        <v>45.5</v>
      </c>
      <c r="I1147" s="111">
        <v>11681</v>
      </c>
      <c r="J1147" s="111">
        <v>527692.25</v>
      </c>
      <c r="K1147" s="113">
        <v>43670</v>
      </c>
      <c r="L1147" s="111">
        <v>100</v>
      </c>
      <c r="M1147" s="111" t="s">
        <v>1329</v>
      </c>
      <c r="N1147" s="419"/>
    </row>
    <row r="1148" spans="1:14">
      <c r="A1148" s="111" t="s">
        <v>3294</v>
      </c>
      <c r="B1148" s="111" t="s">
        <v>377</v>
      </c>
      <c r="C1148" s="111">
        <v>31.3</v>
      </c>
      <c r="D1148" s="111">
        <v>31.95</v>
      </c>
      <c r="E1148" s="111">
        <v>28.2</v>
      </c>
      <c r="F1148" s="111">
        <v>28.5</v>
      </c>
      <c r="G1148" s="111">
        <v>28.2</v>
      </c>
      <c r="H1148" s="111">
        <v>28.2</v>
      </c>
      <c r="I1148" s="111">
        <v>1118</v>
      </c>
      <c r="J1148" s="111">
        <v>33965.949999999997</v>
      </c>
      <c r="K1148" s="113">
        <v>43670</v>
      </c>
      <c r="L1148" s="111">
        <v>39</v>
      </c>
      <c r="M1148" s="111" t="s">
        <v>3295</v>
      </c>
      <c r="N1148" s="419"/>
    </row>
    <row r="1149" spans="1:14">
      <c r="A1149" s="111" t="s">
        <v>1330</v>
      </c>
      <c r="B1149" s="111" t="s">
        <v>377</v>
      </c>
      <c r="C1149" s="111">
        <v>170.7</v>
      </c>
      <c r="D1149" s="111">
        <v>180</v>
      </c>
      <c r="E1149" s="111">
        <v>165.15</v>
      </c>
      <c r="F1149" s="111">
        <v>178.9</v>
      </c>
      <c r="G1149" s="111">
        <v>177.5</v>
      </c>
      <c r="H1149" s="111">
        <v>172.2</v>
      </c>
      <c r="I1149" s="111">
        <v>9017</v>
      </c>
      <c r="J1149" s="111">
        <v>1576059.35</v>
      </c>
      <c r="K1149" s="113">
        <v>43670</v>
      </c>
      <c r="L1149" s="111">
        <v>509</v>
      </c>
      <c r="M1149" s="111" t="s">
        <v>1331</v>
      </c>
      <c r="N1149" s="419"/>
    </row>
    <row r="1150" spans="1:14">
      <c r="A1150" s="111" t="s">
        <v>1795</v>
      </c>
      <c r="B1150" s="111" t="s">
        <v>377</v>
      </c>
      <c r="C1150" s="111">
        <v>183.7</v>
      </c>
      <c r="D1150" s="111">
        <v>185</v>
      </c>
      <c r="E1150" s="111">
        <v>176.9</v>
      </c>
      <c r="F1150" s="111">
        <v>179.35</v>
      </c>
      <c r="G1150" s="111">
        <v>181.35</v>
      </c>
      <c r="H1150" s="111">
        <v>178.25</v>
      </c>
      <c r="I1150" s="111">
        <v>4762</v>
      </c>
      <c r="J1150" s="111">
        <v>857892.35</v>
      </c>
      <c r="K1150" s="113">
        <v>43670</v>
      </c>
      <c r="L1150" s="111">
        <v>224</v>
      </c>
      <c r="M1150" s="111" t="s">
        <v>1796</v>
      </c>
      <c r="N1150" s="419"/>
    </row>
    <row r="1151" spans="1:14">
      <c r="A1151" s="111" t="s">
        <v>3539</v>
      </c>
      <c r="B1151" s="111" t="s">
        <v>3045</v>
      </c>
      <c r="C1151" s="111">
        <v>3.25</v>
      </c>
      <c r="D1151" s="111">
        <v>3.25</v>
      </c>
      <c r="E1151" s="111">
        <v>3.25</v>
      </c>
      <c r="F1151" s="111">
        <v>3.25</v>
      </c>
      <c r="G1151" s="111">
        <v>3.25</v>
      </c>
      <c r="H1151" s="111">
        <v>3.4</v>
      </c>
      <c r="I1151" s="111">
        <v>3440</v>
      </c>
      <c r="J1151" s="111">
        <v>11180</v>
      </c>
      <c r="K1151" s="113">
        <v>43670</v>
      </c>
      <c r="L1151" s="111">
        <v>6</v>
      </c>
      <c r="M1151" s="111" t="s">
        <v>3540</v>
      </c>
      <c r="N1151" s="419"/>
    </row>
    <row r="1152" spans="1:14">
      <c r="A1152" s="111" t="s">
        <v>3397</v>
      </c>
      <c r="B1152" s="111" t="s">
        <v>377</v>
      </c>
      <c r="C1152" s="111">
        <v>21.3</v>
      </c>
      <c r="D1152" s="111">
        <v>22.75</v>
      </c>
      <c r="E1152" s="111">
        <v>21.25</v>
      </c>
      <c r="F1152" s="111">
        <v>21.65</v>
      </c>
      <c r="G1152" s="111">
        <v>22</v>
      </c>
      <c r="H1152" s="111">
        <v>21.3</v>
      </c>
      <c r="I1152" s="111">
        <v>615</v>
      </c>
      <c r="J1152" s="111">
        <v>13127.25</v>
      </c>
      <c r="K1152" s="113">
        <v>43670</v>
      </c>
      <c r="L1152" s="111">
        <v>7</v>
      </c>
      <c r="M1152" s="111" t="s">
        <v>3398</v>
      </c>
      <c r="N1152" s="419"/>
    </row>
    <row r="1153" spans="1:14">
      <c r="A1153" s="111" t="s">
        <v>1332</v>
      </c>
      <c r="B1153" s="111" t="s">
        <v>377</v>
      </c>
      <c r="C1153" s="111">
        <v>23.2</v>
      </c>
      <c r="D1153" s="111">
        <v>26</v>
      </c>
      <c r="E1153" s="111">
        <v>23.2</v>
      </c>
      <c r="F1153" s="111">
        <v>23.4</v>
      </c>
      <c r="G1153" s="111">
        <v>23.2</v>
      </c>
      <c r="H1153" s="111">
        <v>23.55</v>
      </c>
      <c r="I1153" s="111">
        <v>1789</v>
      </c>
      <c r="J1153" s="111">
        <v>41930.25</v>
      </c>
      <c r="K1153" s="113">
        <v>43670</v>
      </c>
      <c r="L1153" s="111">
        <v>42</v>
      </c>
      <c r="M1153" s="111" t="s">
        <v>1333</v>
      </c>
      <c r="N1153" s="419"/>
    </row>
    <row r="1154" spans="1:14">
      <c r="A1154" s="111" t="s">
        <v>1334</v>
      </c>
      <c r="B1154" s="111" t="s">
        <v>377</v>
      </c>
      <c r="C1154" s="111">
        <v>263.45</v>
      </c>
      <c r="D1154" s="111">
        <v>265.35000000000002</v>
      </c>
      <c r="E1154" s="111">
        <v>252.1</v>
      </c>
      <c r="F1154" s="111">
        <v>261.3</v>
      </c>
      <c r="G1154" s="111">
        <v>262.60000000000002</v>
      </c>
      <c r="H1154" s="111">
        <v>262.75</v>
      </c>
      <c r="I1154" s="111">
        <v>120705</v>
      </c>
      <c r="J1154" s="111">
        <v>31099430.199999999</v>
      </c>
      <c r="K1154" s="113">
        <v>43670</v>
      </c>
      <c r="L1154" s="111">
        <v>6833</v>
      </c>
      <c r="M1154" s="111" t="s">
        <v>1335</v>
      </c>
      <c r="N1154" s="419"/>
    </row>
    <row r="1155" spans="1:14">
      <c r="A1155" s="111" t="s">
        <v>1951</v>
      </c>
      <c r="B1155" s="111" t="s">
        <v>377</v>
      </c>
      <c r="C1155" s="111">
        <v>27.15</v>
      </c>
      <c r="D1155" s="111">
        <v>27.15</v>
      </c>
      <c r="E1155" s="111">
        <v>25.95</v>
      </c>
      <c r="F1155" s="111">
        <v>26.25</v>
      </c>
      <c r="G1155" s="111">
        <v>26</v>
      </c>
      <c r="H1155" s="111">
        <v>27.65</v>
      </c>
      <c r="I1155" s="111">
        <v>134111</v>
      </c>
      <c r="J1155" s="111">
        <v>3549306.2</v>
      </c>
      <c r="K1155" s="113">
        <v>43670</v>
      </c>
      <c r="L1155" s="111">
        <v>1022</v>
      </c>
      <c r="M1155" s="111" t="s">
        <v>1952</v>
      </c>
      <c r="N1155" s="419"/>
    </row>
    <row r="1156" spans="1:14">
      <c r="A1156" s="111" t="s">
        <v>1919</v>
      </c>
      <c r="B1156" s="111" t="s">
        <v>377</v>
      </c>
      <c r="C1156" s="111">
        <v>38.65</v>
      </c>
      <c r="D1156" s="111">
        <v>39</v>
      </c>
      <c r="E1156" s="111">
        <v>38.15</v>
      </c>
      <c r="F1156" s="111">
        <v>38.85</v>
      </c>
      <c r="G1156" s="111">
        <v>38.9</v>
      </c>
      <c r="H1156" s="111">
        <v>39.1</v>
      </c>
      <c r="I1156" s="111">
        <v>7561</v>
      </c>
      <c r="J1156" s="111">
        <v>292692.05</v>
      </c>
      <c r="K1156" s="113">
        <v>43670</v>
      </c>
      <c r="L1156" s="111">
        <v>126</v>
      </c>
      <c r="M1156" s="111" t="s">
        <v>1920</v>
      </c>
      <c r="N1156" s="419"/>
    </row>
    <row r="1157" spans="1:14">
      <c r="A1157" s="111" t="s">
        <v>2673</v>
      </c>
      <c r="B1157" s="111" t="s">
        <v>377</v>
      </c>
      <c r="C1157" s="111">
        <v>0.25</v>
      </c>
      <c r="D1157" s="111">
        <v>0.25</v>
      </c>
      <c r="E1157" s="111">
        <v>0.25</v>
      </c>
      <c r="F1157" s="111">
        <v>0.25</v>
      </c>
      <c r="G1157" s="111">
        <v>0.25</v>
      </c>
      <c r="H1157" s="111">
        <v>0.3</v>
      </c>
      <c r="I1157" s="111">
        <v>38288</v>
      </c>
      <c r="J1157" s="111">
        <v>9572</v>
      </c>
      <c r="K1157" s="113">
        <v>43670</v>
      </c>
      <c r="L1157" s="111">
        <v>10</v>
      </c>
      <c r="M1157" s="111" t="s">
        <v>2674</v>
      </c>
      <c r="N1157" s="419"/>
    </row>
    <row r="1158" spans="1:14">
      <c r="A1158" s="111" t="s">
        <v>2383</v>
      </c>
      <c r="B1158" s="111" t="s">
        <v>3045</v>
      </c>
      <c r="C1158" s="111">
        <v>1.35</v>
      </c>
      <c r="D1158" s="111">
        <v>1.35</v>
      </c>
      <c r="E1158" s="111">
        <v>1.35</v>
      </c>
      <c r="F1158" s="111">
        <v>1.35</v>
      </c>
      <c r="G1158" s="111">
        <v>1.35</v>
      </c>
      <c r="H1158" s="111">
        <v>1.4</v>
      </c>
      <c r="I1158" s="111">
        <v>1654</v>
      </c>
      <c r="J1158" s="111">
        <v>2232.9</v>
      </c>
      <c r="K1158" s="113">
        <v>43670</v>
      </c>
      <c r="L1158" s="111">
        <v>12</v>
      </c>
      <c r="M1158" s="111" t="s">
        <v>2384</v>
      </c>
      <c r="N1158" s="419"/>
    </row>
    <row r="1159" spans="1:14">
      <c r="A1159" s="111" t="s">
        <v>1337</v>
      </c>
      <c r="B1159" s="111" t="s">
        <v>3045</v>
      </c>
      <c r="C1159" s="111">
        <v>18</v>
      </c>
      <c r="D1159" s="111">
        <v>18.5</v>
      </c>
      <c r="E1159" s="111">
        <v>17.100000000000001</v>
      </c>
      <c r="F1159" s="111">
        <v>17.7</v>
      </c>
      <c r="G1159" s="111">
        <v>18.45</v>
      </c>
      <c r="H1159" s="111">
        <v>18</v>
      </c>
      <c r="I1159" s="111">
        <v>22296</v>
      </c>
      <c r="J1159" s="111">
        <v>392755.8</v>
      </c>
      <c r="K1159" s="113">
        <v>43670</v>
      </c>
      <c r="L1159" s="111">
        <v>115</v>
      </c>
      <c r="M1159" s="111" t="s">
        <v>1338</v>
      </c>
      <c r="N1159" s="419"/>
    </row>
    <row r="1160" spans="1:14">
      <c r="A1160" s="111" t="s">
        <v>2523</v>
      </c>
      <c r="B1160" s="111" t="s">
        <v>377</v>
      </c>
      <c r="C1160" s="111">
        <v>92.65</v>
      </c>
      <c r="D1160" s="111">
        <v>92.65</v>
      </c>
      <c r="E1160" s="111">
        <v>91</v>
      </c>
      <c r="F1160" s="111">
        <v>92.35</v>
      </c>
      <c r="G1160" s="111">
        <v>92.2</v>
      </c>
      <c r="H1160" s="111">
        <v>91.85</v>
      </c>
      <c r="I1160" s="111">
        <v>177102</v>
      </c>
      <c r="J1160" s="111">
        <v>16299161.449999999</v>
      </c>
      <c r="K1160" s="113">
        <v>43670</v>
      </c>
      <c r="L1160" s="111">
        <v>2683</v>
      </c>
      <c r="M1160" s="111" t="s">
        <v>1336</v>
      </c>
      <c r="N1160" s="419"/>
    </row>
    <row r="1161" spans="1:14">
      <c r="A1161" s="111" t="s">
        <v>1339</v>
      </c>
      <c r="B1161" s="111" t="s">
        <v>377</v>
      </c>
      <c r="C1161" s="111">
        <v>23.85</v>
      </c>
      <c r="D1161" s="111">
        <v>24.1</v>
      </c>
      <c r="E1161" s="111">
        <v>23.65</v>
      </c>
      <c r="F1161" s="111">
        <v>23.8</v>
      </c>
      <c r="G1161" s="111">
        <v>24.1</v>
      </c>
      <c r="H1161" s="111">
        <v>24.1</v>
      </c>
      <c r="I1161" s="111">
        <v>36482</v>
      </c>
      <c r="J1161" s="111">
        <v>872155.7</v>
      </c>
      <c r="K1161" s="113">
        <v>43670</v>
      </c>
      <c r="L1161" s="111">
        <v>209</v>
      </c>
      <c r="M1161" s="111" t="s">
        <v>1340</v>
      </c>
      <c r="N1161" s="419"/>
    </row>
    <row r="1162" spans="1:14">
      <c r="A1162" s="111" t="s">
        <v>2513</v>
      </c>
      <c r="B1162" s="111" t="s">
        <v>377</v>
      </c>
      <c r="C1162" s="111">
        <v>0.7</v>
      </c>
      <c r="D1162" s="111">
        <v>0.75</v>
      </c>
      <c r="E1162" s="111">
        <v>0.65</v>
      </c>
      <c r="F1162" s="111">
        <v>0.7</v>
      </c>
      <c r="G1162" s="111">
        <v>0.7</v>
      </c>
      <c r="H1162" s="111">
        <v>0.7</v>
      </c>
      <c r="I1162" s="111">
        <v>23996</v>
      </c>
      <c r="J1162" s="111">
        <v>17063.3</v>
      </c>
      <c r="K1162" s="113">
        <v>43670</v>
      </c>
      <c r="L1162" s="111">
        <v>37</v>
      </c>
      <c r="M1162" s="111" t="s">
        <v>2514</v>
      </c>
      <c r="N1162" s="419"/>
    </row>
    <row r="1163" spans="1:14">
      <c r="A1163" s="111" t="s">
        <v>2706</v>
      </c>
      <c r="B1163" s="111" t="s">
        <v>377</v>
      </c>
      <c r="C1163" s="111">
        <v>497.95</v>
      </c>
      <c r="D1163" s="111">
        <v>497.95</v>
      </c>
      <c r="E1163" s="111">
        <v>484.5</v>
      </c>
      <c r="F1163" s="111">
        <v>486</v>
      </c>
      <c r="G1163" s="111">
        <v>485</v>
      </c>
      <c r="H1163" s="111">
        <v>490.1</v>
      </c>
      <c r="I1163" s="111">
        <v>9571</v>
      </c>
      <c r="J1163" s="111">
        <v>4668789.5999999996</v>
      </c>
      <c r="K1163" s="113">
        <v>43670</v>
      </c>
      <c r="L1163" s="111">
        <v>472</v>
      </c>
      <c r="M1163" s="111" t="s">
        <v>2707</v>
      </c>
      <c r="N1163" s="419"/>
    </row>
    <row r="1164" spans="1:14">
      <c r="A1164" s="111" t="s">
        <v>2949</v>
      </c>
      <c r="B1164" s="111" t="s">
        <v>377</v>
      </c>
      <c r="C1164" s="111">
        <v>322.25</v>
      </c>
      <c r="D1164" s="111">
        <v>322.25</v>
      </c>
      <c r="E1164" s="111">
        <v>314.10000000000002</v>
      </c>
      <c r="F1164" s="111">
        <v>315.13</v>
      </c>
      <c r="G1164" s="111">
        <v>315</v>
      </c>
      <c r="H1164" s="111">
        <v>321.54000000000002</v>
      </c>
      <c r="I1164" s="111">
        <v>1242</v>
      </c>
      <c r="J1164" s="111">
        <v>394929.55</v>
      </c>
      <c r="K1164" s="113">
        <v>43670</v>
      </c>
      <c r="L1164" s="111">
        <v>92</v>
      </c>
      <c r="M1164" s="111" t="s">
        <v>2950</v>
      </c>
      <c r="N1164" s="419"/>
    </row>
    <row r="1165" spans="1:14">
      <c r="A1165" s="111" t="s">
        <v>128</v>
      </c>
      <c r="B1165" s="111" t="s">
        <v>377</v>
      </c>
      <c r="C1165" s="111">
        <v>60.6</v>
      </c>
      <c r="D1165" s="111">
        <v>60.75</v>
      </c>
      <c r="E1165" s="111">
        <v>59.45</v>
      </c>
      <c r="F1165" s="111">
        <v>59.95</v>
      </c>
      <c r="G1165" s="111">
        <v>60.45</v>
      </c>
      <c r="H1165" s="111">
        <v>60.5</v>
      </c>
      <c r="I1165" s="111">
        <v>321058</v>
      </c>
      <c r="J1165" s="111">
        <v>19288327.350000001</v>
      </c>
      <c r="K1165" s="113">
        <v>43670</v>
      </c>
      <c r="L1165" s="111">
        <v>6790</v>
      </c>
      <c r="M1165" s="111" t="s">
        <v>2951</v>
      </c>
      <c r="N1165" s="419"/>
    </row>
    <row r="1166" spans="1:14">
      <c r="A1166" s="111" t="s">
        <v>2952</v>
      </c>
      <c r="B1166" s="111" t="s">
        <v>377</v>
      </c>
      <c r="C1166" s="111">
        <v>35.85</v>
      </c>
      <c r="D1166" s="111">
        <v>37.950000000000003</v>
      </c>
      <c r="E1166" s="111">
        <v>35.799999999999997</v>
      </c>
      <c r="F1166" s="111">
        <v>35.85</v>
      </c>
      <c r="G1166" s="111">
        <v>35.85</v>
      </c>
      <c r="H1166" s="111">
        <v>36.299999999999997</v>
      </c>
      <c r="I1166" s="111">
        <v>10879</v>
      </c>
      <c r="J1166" s="111">
        <v>394183.3</v>
      </c>
      <c r="K1166" s="113">
        <v>43670</v>
      </c>
      <c r="L1166" s="111">
        <v>102</v>
      </c>
      <c r="M1166" s="111" t="s">
        <v>2953</v>
      </c>
      <c r="N1166" s="419"/>
    </row>
    <row r="1167" spans="1:14">
      <c r="A1167" s="111" t="s">
        <v>2954</v>
      </c>
      <c r="B1167" s="111" t="s">
        <v>377</v>
      </c>
      <c r="C1167" s="111">
        <v>585</v>
      </c>
      <c r="D1167" s="111">
        <v>604.75</v>
      </c>
      <c r="E1167" s="111">
        <v>574.45000000000005</v>
      </c>
      <c r="F1167" s="111">
        <v>584.5</v>
      </c>
      <c r="G1167" s="111">
        <v>584.5</v>
      </c>
      <c r="H1167" s="111">
        <v>589.45000000000005</v>
      </c>
      <c r="I1167" s="111">
        <v>212</v>
      </c>
      <c r="J1167" s="111">
        <v>123487.95</v>
      </c>
      <c r="K1167" s="113">
        <v>43670</v>
      </c>
      <c r="L1167" s="111">
        <v>87</v>
      </c>
      <c r="M1167" s="111" t="s">
        <v>2955</v>
      </c>
      <c r="N1167" s="419"/>
    </row>
    <row r="1168" spans="1:14">
      <c r="A1168" s="111" t="s">
        <v>2956</v>
      </c>
      <c r="B1168" s="111" t="s">
        <v>377</v>
      </c>
      <c r="C1168" s="111">
        <v>1.3</v>
      </c>
      <c r="D1168" s="111">
        <v>1.35</v>
      </c>
      <c r="E1168" s="111">
        <v>1.25</v>
      </c>
      <c r="F1168" s="111">
        <v>1.35</v>
      </c>
      <c r="G1168" s="111">
        <v>1.35</v>
      </c>
      <c r="H1168" s="111">
        <v>1.3</v>
      </c>
      <c r="I1168" s="111">
        <v>411412</v>
      </c>
      <c r="J1168" s="111">
        <v>555020.65</v>
      </c>
      <c r="K1168" s="113">
        <v>43670</v>
      </c>
      <c r="L1168" s="111">
        <v>146</v>
      </c>
      <c r="M1168" s="111" t="s">
        <v>2957</v>
      </c>
      <c r="N1168" s="419"/>
    </row>
    <row r="1169" spans="1:14" hidden="1">
      <c r="A1169" s="111" t="s">
        <v>2958</v>
      </c>
      <c r="B1169" s="111" t="s">
        <v>377</v>
      </c>
      <c r="C1169" s="111">
        <v>60.65</v>
      </c>
      <c r="D1169" s="111">
        <v>60.85</v>
      </c>
      <c r="E1169" s="111">
        <v>58.25</v>
      </c>
      <c r="F1169" s="111">
        <v>60.1</v>
      </c>
      <c r="G1169" s="111">
        <v>60.85</v>
      </c>
      <c r="H1169" s="111">
        <v>60</v>
      </c>
      <c r="I1169" s="111">
        <v>56521</v>
      </c>
      <c r="J1169" s="111">
        <v>3358358</v>
      </c>
      <c r="K1169" s="113">
        <v>43670</v>
      </c>
      <c r="L1169" s="111">
        <v>562</v>
      </c>
      <c r="M1169" s="111" t="s">
        <v>2959</v>
      </c>
      <c r="N1169" s="419"/>
    </row>
    <row r="1170" spans="1:14" hidden="1">
      <c r="A1170" s="111" t="s">
        <v>1341</v>
      </c>
      <c r="B1170" s="111" t="s">
        <v>377</v>
      </c>
      <c r="C1170" s="111">
        <v>1778</v>
      </c>
      <c r="D1170" s="111">
        <v>1819</v>
      </c>
      <c r="E1170" s="111">
        <v>1764.3</v>
      </c>
      <c r="F1170" s="111">
        <v>1805.65</v>
      </c>
      <c r="G1170" s="111">
        <v>1806</v>
      </c>
      <c r="H1170" s="111">
        <v>1783.8</v>
      </c>
      <c r="I1170" s="111">
        <v>470199</v>
      </c>
      <c r="J1170" s="111">
        <v>843230618.85000002</v>
      </c>
      <c r="K1170" s="113">
        <v>43670</v>
      </c>
      <c r="L1170" s="111">
        <v>27099</v>
      </c>
      <c r="M1170" s="111" t="s">
        <v>2960</v>
      </c>
      <c r="N1170" s="419"/>
    </row>
    <row r="1171" spans="1:14" hidden="1">
      <c r="A1171" s="111" t="s">
        <v>3334</v>
      </c>
      <c r="B1171" s="111" t="s">
        <v>377</v>
      </c>
      <c r="C1171" s="111">
        <v>1537</v>
      </c>
      <c r="D1171" s="111">
        <v>1541</v>
      </c>
      <c r="E1171" s="111">
        <v>1534.05</v>
      </c>
      <c r="F1171" s="111">
        <v>1534.65</v>
      </c>
      <c r="G1171" s="111">
        <v>1534.05</v>
      </c>
      <c r="H1171" s="111">
        <v>1532</v>
      </c>
      <c r="I1171" s="111">
        <v>1670</v>
      </c>
      <c r="J1171" s="111">
        <v>2565358.35</v>
      </c>
      <c r="K1171" s="113">
        <v>43670</v>
      </c>
      <c r="L1171" s="111">
        <v>64</v>
      </c>
      <c r="M1171" s="111" t="s">
        <v>3335</v>
      </c>
      <c r="N1171" s="419"/>
    </row>
    <row r="1172" spans="1:14" hidden="1">
      <c r="A1172" s="111" t="s">
        <v>3873</v>
      </c>
      <c r="B1172" s="111" t="s">
        <v>377</v>
      </c>
      <c r="C1172" s="111">
        <v>1159</v>
      </c>
      <c r="D1172" s="111">
        <v>1159</v>
      </c>
      <c r="E1172" s="111">
        <v>1148</v>
      </c>
      <c r="F1172" s="111">
        <v>1148.5</v>
      </c>
      <c r="G1172" s="111">
        <v>1148.5</v>
      </c>
      <c r="H1172" s="111">
        <v>1157</v>
      </c>
      <c r="I1172" s="111">
        <v>2485</v>
      </c>
      <c r="J1172" s="111">
        <v>2854127.2</v>
      </c>
      <c r="K1172" s="113">
        <v>43670</v>
      </c>
      <c r="L1172" s="111">
        <v>37</v>
      </c>
      <c r="M1172" s="111" t="s">
        <v>3874</v>
      </c>
      <c r="N1172" s="419"/>
    </row>
    <row r="1173" spans="1:14" hidden="1">
      <c r="A1173" s="111" t="s">
        <v>1813</v>
      </c>
      <c r="B1173" s="111" t="s">
        <v>377</v>
      </c>
      <c r="C1173" s="111">
        <v>458.4</v>
      </c>
      <c r="D1173" s="111">
        <v>465.95</v>
      </c>
      <c r="E1173" s="111">
        <v>447</v>
      </c>
      <c r="F1173" s="111">
        <v>452.7</v>
      </c>
      <c r="G1173" s="111">
        <v>447.05</v>
      </c>
      <c r="H1173" s="111">
        <v>456.4</v>
      </c>
      <c r="I1173" s="111">
        <v>192571</v>
      </c>
      <c r="J1173" s="111">
        <v>87781890.799999997</v>
      </c>
      <c r="K1173" s="113">
        <v>43670</v>
      </c>
      <c r="L1173" s="111">
        <v>13660</v>
      </c>
      <c r="M1173" s="111" t="s">
        <v>2961</v>
      </c>
      <c r="N1173" s="419"/>
    </row>
    <row r="1174" spans="1:14" hidden="1">
      <c r="A1174" s="111" t="s">
        <v>2962</v>
      </c>
      <c r="B1174" s="111" t="s">
        <v>377</v>
      </c>
      <c r="C1174" s="111">
        <v>130.75</v>
      </c>
      <c r="D1174" s="111">
        <v>133</v>
      </c>
      <c r="E1174" s="111">
        <v>128</v>
      </c>
      <c r="F1174" s="111">
        <v>130.19999999999999</v>
      </c>
      <c r="G1174" s="111">
        <v>129.69999999999999</v>
      </c>
      <c r="H1174" s="111">
        <v>130.75</v>
      </c>
      <c r="I1174" s="111">
        <v>64356</v>
      </c>
      <c r="J1174" s="111">
        <v>8409686.9499999993</v>
      </c>
      <c r="K1174" s="113">
        <v>43670</v>
      </c>
      <c r="L1174" s="111">
        <v>1950</v>
      </c>
      <c r="M1174" s="111" t="s">
        <v>2963</v>
      </c>
      <c r="N1174" s="419"/>
    </row>
    <row r="1175" spans="1:14" hidden="1">
      <c r="A1175" s="111" t="s">
        <v>3211</v>
      </c>
      <c r="B1175" s="111" t="s">
        <v>377</v>
      </c>
      <c r="C1175" s="111">
        <v>1.35</v>
      </c>
      <c r="D1175" s="111">
        <v>1.4</v>
      </c>
      <c r="E1175" s="111">
        <v>1.35</v>
      </c>
      <c r="F1175" s="111">
        <v>1.4</v>
      </c>
      <c r="G1175" s="111">
        <v>1.4</v>
      </c>
      <c r="H1175" s="111">
        <v>1.4</v>
      </c>
      <c r="I1175" s="111">
        <v>9251</v>
      </c>
      <c r="J1175" s="111">
        <v>12763.9</v>
      </c>
      <c r="K1175" s="113">
        <v>43670</v>
      </c>
      <c r="L1175" s="111">
        <v>14</v>
      </c>
      <c r="M1175" s="111" t="s">
        <v>3212</v>
      </c>
      <c r="N1175" s="419"/>
    </row>
    <row r="1176" spans="1:14" hidden="1">
      <c r="A1176" s="111" t="s">
        <v>1342</v>
      </c>
      <c r="B1176" s="111" t="s">
        <v>377</v>
      </c>
      <c r="C1176" s="111">
        <v>308.8</v>
      </c>
      <c r="D1176" s="111">
        <v>310.39999999999998</v>
      </c>
      <c r="E1176" s="111">
        <v>301.60000000000002</v>
      </c>
      <c r="F1176" s="111">
        <v>305.45</v>
      </c>
      <c r="G1176" s="111">
        <v>302</v>
      </c>
      <c r="H1176" s="111">
        <v>304.25</v>
      </c>
      <c r="I1176" s="111">
        <v>330120</v>
      </c>
      <c r="J1176" s="111">
        <v>101356550.90000001</v>
      </c>
      <c r="K1176" s="113">
        <v>43670</v>
      </c>
      <c r="L1176" s="111">
        <v>14903</v>
      </c>
      <c r="M1176" s="111" t="s">
        <v>1343</v>
      </c>
      <c r="N1176" s="419"/>
    </row>
    <row r="1177" spans="1:14" hidden="1">
      <c r="A1177" s="111" t="s">
        <v>1967</v>
      </c>
      <c r="B1177" s="111" t="s">
        <v>377</v>
      </c>
      <c r="C1177" s="111">
        <v>52</v>
      </c>
      <c r="D1177" s="111">
        <v>52.65</v>
      </c>
      <c r="E1177" s="111">
        <v>48.65</v>
      </c>
      <c r="F1177" s="111">
        <v>51.6</v>
      </c>
      <c r="G1177" s="111">
        <v>51.55</v>
      </c>
      <c r="H1177" s="111">
        <v>51.5</v>
      </c>
      <c r="I1177" s="111">
        <v>39910</v>
      </c>
      <c r="J1177" s="111">
        <v>2019238.25</v>
      </c>
      <c r="K1177" s="113">
        <v>43670</v>
      </c>
      <c r="L1177" s="111">
        <v>610</v>
      </c>
      <c r="M1177" s="111" t="s">
        <v>3218</v>
      </c>
      <c r="N1177" s="419"/>
    </row>
    <row r="1178" spans="1:14" hidden="1">
      <c r="A1178" s="111" t="s">
        <v>1344</v>
      </c>
      <c r="B1178" s="111" t="s">
        <v>377</v>
      </c>
      <c r="C1178" s="111">
        <v>90</v>
      </c>
      <c r="D1178" s="111">
        <v>91.5</v>
      </c>
      <c r="E1178" s="111">
        <v>88.4</v>
      </c>
      <c r="F1178" s="111">
        <v>89.5</v>
      </c>
      <c r="G1178" s="111">
        <v>89.6</v>
      </c>
      <c r="H1178" s="111">
        <v>90.3</v>
      </c>
      <c r="I1178" s="111">
        <v>373851</v>
      </c>
      <c r="J1178" s="111">
        <v>33505768.25</v>
      </c>
      <c r="K1178" s="113">
        <v>43670</v>
      </c>
      <c r="L1178" s="111">
        <v>6035</v>
      </c>
      <c r="M1178" s="111" t="s">
        <v>1345</v>
      </c>
      <c r="N1178" s="419"/>
    </row>
    <row r="1179" spans="1:14">
      <c r="A1179" s="111" t="s">
        <v>1346</v>
      </c>
      <c r="B1179" s="111" t="s">
        <v>377</v>
      </c>
      <c r="C1179" s="111">
        <v>688.3</v>
      </c>
      <c r="D1179" s="111">
        <v>690.35</v>
      </c>
      <c r="E1179" s="111">
        <v>684.75</v>
      </c>
      <c r="F1179" s="111">
        <v>685.95</v>
      </c>
      <c r="G1179" s="111">
        <v>685.1</v>
      </c>
      <c r="H1179" s="111">
        <v>689.45</v>
      </c>
      <c r="I1179" s="111">
        <v>259539</v>
      </c>
      <c r="J1179" s="111">
        <v>178602957</v>
      </c>
      <c r="K1179" s="113">
        <v>43670</v>
      </c>
      <c r="L1179" s="111">
        <v>3533</v>
      </c>
      <c r="M1179" s="111" t="s">
        <v>1347</v>
      </c>
      <c r="N1179" s="419"/>
    </row>
    <row r="1180" spans="1:14">
      <c r="A1180" s="111" t="s">
        <v>3116</v>
      </c>
      <c r="B1180" s="111" t="s">
        <v>3045</v>
      </c>
      <c r="C1180" s="111">
        <v>21</v>
      </c>
      <c r="D1180" s="111">
        <v>21</v>
      </c>
      <c r="E1180" s="111">
        <v>20.05</v>
      </c>
      <c r="F1180" s="111">
        <v>20.05</v>
      </c>
      <c r="G1180" s="111">
        <v>20.05</v>
      </c>
      <c r="H1180" s="111">
        <v>20.3</v>
      </c>
      <c r="I1180" s="111">
        <v>2109</v>
      </c>
      <c r="J1180" s="111">
        <v>43371.85</v>
      </c>
      <c r="K1180" s="113">
        <v>43670</v>
      </c>
      <c r="L1180" s="111">
        <v>23</v>
      </c>
      <c r="M1180" s="111" t="s">
        <v>3117</v>
      </c>
      <c r="N1180" s="419"/>
    </row>
    <row r="1181" spans="1:14">
      <c r="A1181" s="111" t="s">
        <v>1348</v>
      </c>
      <c r="B1181" s="111" t="s">
        <v>377</v>
      </c>
      <c r="C1181" s="111">
        <v>157</v>
      </c>
      <c r="D1181" s="111">
        <v>161.1</v>
      </c>
      <c r="E1181" s="111">
        <v>155.30000000000001</v>
      </c>
      <c r="F1181" s="111">
        <v>158.9</v>
      </c>
      <c r="G1181" s="111">
        <v>159.30000000000001</v>
      </c>
      <c r="H1181" s="111">
        <v>156.30000000000001</v>
      </c>
      <c r="I1181" s="111">
        <v>325626</v>
      </c>
      <c r="J1181" s="111">
        <v>51691056.799999997</v>
      </c>
      <c r="K1181" s="113">
        <v>43670</v>
      </c>
      <c r="L1181" s="111">
        <v>4171</v>
      </c>
      <c r="M1181" s="111" t="s">
        <v>1349</v>
      </c>
      <c r="N1181" s="419"/>
    </row>
    <row r="1182" spans="1:14">
      <c r="A1182" s="111" t="s">
        <v>3118</v>
      </c>
      <c r="B1182" s="111" t="s">
        <v>377</v>
      </c>
      <c r="C1182" s="111">
        <v>16.149999999999999</v>
      </c>
      <c r="D1182" s="111">
        <v>16.45</v>
      </c>
      <c r="E1182" s="111">
        <v>16</v>
      </c>
      <c r="F1182" s="111">
        <v>16.149999999999999</v>
      </c>
      <c r="G1182" s="111">
        <v>16</v>
      </c>
      <c r="H1182" s="111">
        <v>16.350000000000001</v>
      </c>
      <c r="I1182" s="111">
        <v>8486</v>
      </c>
      <c r="J1182" s="111">
        <v>137320.70000000001</v>
      </c>
      <c r="K1182" s="113">
        <v>43670</v>
      </c>
      <c r="L1182" s="111">
        <v>40</v>
      </c>
      <c r="M1182" s="111" t="s">
        <v>3119</v>
      </c>
      <c r="N1182" s="419"/>
    </row>
    <row r="1183" spans="1:14">
      <c r="A1183" s="111" t="s">
        <v>2964</v>
      </c>
      <c r="B1183" s="111" t="s">
        <v>377</v>
      </c>
      <c r="C1183" s="111">
        <v>59</v>
      </c>
      <c r="D1183" s="111">
        <v>59</v>
      </c>
      <c r="E1183" s="111">
        <v>54</v>
      </c>
      <c r="F1183" s="111">
        <v>54.75</v>
      </c>
      <c r="G1183" s="111">
        <v>54.05</v>
      </c>
      <c r="H1183" s="111">
        <v>59</v>
      </c>
      <c r="I1183" s="111">
        <v>81578</v>
      </c>
      <c r="J1183" s="111">
        <v>4501279.55</v>
      </c>
      <c r="K1183" s="113">
        <v>43670</v>
      </c>
      <c r="L1183" s="111">
        <v>770</v>
      </c>
      <c r="M1183" s="111" t="s">
        <v>2965</v>
      </c>
      <c r="N1183" s="419"/>
    </row>
    <row r="1184" spans="1:14">
      <c r="A1184" s="111" t="s">
        <v>209</v>
      </c>
      <c r="B1184" s="111" t="s">
        <v>377</v>
      </c>
      <c r="C1184" s="111">
        <v>761.25</v>
      </c>
      <c r="D1184" s="111">
        <v>765</v>
      </c>
      <c r="E1184" s="111">
        <v>750</v>
      </c>
      <c r="F1184" s="111">
        <v>750.65</v>
      </c>
      <c r="G1184" s="111">
        <v>750</v>
      </c>
      <c r="H1184" s="111">
        <v>761.2</v>
      </c>
      <c r="I1184" s="111">
        <v>353276</v>
      </c>
      <c r="J1184" s="111">
        <v>266718823.59999999</v>
      </c>
      <c r="K1184" s="113">
        <v>43670</v>
      </c>
      <c r="L1184" s="111">
        <v>19184</v>
      </c>
      <c r="M1184" s="111" t="s">
        <v>1350</v>
      </c>
      <c r="N1184" s="419"/>
    </row>
    <row r="1185" spans="1:14">
      <c r="A1185" s="111" t="s">
        <v>1351</v>
      </c>
      <c r="B1185" s="111" t="s">
        <v>377</v>
      </c>
      <c r="C1185" s="111">
        <v>171.1</v>
      </c>
      <c r="D1185" s="111">
        <v>173.45</v>
      </c>
      <c r="E1185" s="111">
        <v>169.3</v>
      </c>
      <c r="F1185" s="111">
        <v>171.6</v>
      </c>
      <c r="G1185" s="111">
        <v>171.5</v>
      </c>
      <c r="H1185" s="111">
        <v>173.8</v>
      </c>
      <c r="I1185" s="111">
        <v>5714</v>
      </c>
      <c r="J1185" s="111">
        <v>979940.1</v>
      </c>
      <c r="K1185" s="113">
        <v>43670</v>
      </c>
      <c r="L1185" s="111">
        <v>238</v>
      </c>
      <c r="M1185" s="111" t="s">
        <v>1352</v>
      </c>
      <c r="N1185" s="419"/>
    </row>
    <row r="1186" spans="1:14">
      <c r="A1186" s="111" t="s">
        <v>1353</v>
      </c>
      <c r="B1186" s="111" t="s">
        <v>377</v>
      </c>
      <c r="C1186" s="111">
        <v>208.65</v>
      </c>
      <c r="D1186" s="111">
        <v>210.55</v>
      </c>
      <c r="E1186" s="111">
        <v>205</v>
      </c>
      <c r="F1186" s="111">
        <v>205.9</v>
      </c>
      <c r="G1186" s="111">
        <v>205.3</v>
      </c>
      <c r="H1186" s="111">
        <v>207.35</v>
      </c>
      <c r="I1186" s="111">
        <v>9156</v>
      </c>
      <c r="J1186" s="111">
        <v>1898590.35</v>
      </c>
      <c r="K1186" s="113">
        <v>43670</v>
      </c>
      <c r="L1186" s="111">
        <v>342</v>
      </c>
      <c r="M1186" s="111" t="s">
        <v>1354</v>
      </c>
      <c r="N1186" s="419"/>
    </row>
    <row r="1187" spans="1:14">
      <c r="A1187" s="111" t="s">
        <v>1355</v>
      </c>
      <c r="B1187" s="111" t="s">
        <v>377</v>
      </c>
      <c r="C1187" s="111">
        <v>83.5</v>
      </c>
      <c r="D1187" s="111">
        <v>83.85</v>
      </c>
      <c r="E1187" s="111">
        <v>77.8</v>
      </c>
      <c r="F1187" s="111">
        <v>78.599999999999994</v>
      </c>
      <c r="G1187" s="111">
        <v>78.5</v>
      </c>
      <c r="H1187" s="111">
        <v>82.45</v>
      </c>
      <c r="I1187" s="111">
        <v>37602</v>
      </c>
      <c r="J1187" s="111">
        <v>2989427.6</v>
      </c>
      <c r="K1187" s="113">
        <v>43670</v>
      </c>
      <c r="L1187" s="111">
        <v>599</v>
      </c>
      <c r="M1187" s="111" t="s">
        <v>1356</v>
      </c>
      <c r="N1187" s="419"/>
    </row>
    <row r="1188" spans="1:14">
      <c r="A1188" s="111" t="s">
        <v>3120</v>
      </c>
      <c r="B1188" s="111" t="s">
        <v>377</v>
      </c>
      <c r="C1188" s="111">
        <v>2.7</v>
      </c>
      <c r="D1188" s="111">
        <v>2.75</v>
      </c>
      <c r="E1188" s="111">
        <v>2.6</v>
      </c>
      <c r="F1188" s="111">
        <v>2.65</v>
      </c>
      <c r="G1188" s="111">
        <v>2.65</v>
      </c>
      <c r="H1188" s="111">
        <v>2.65</v>
      </c>
      <c r="I1188" s="111">
        <v>158459</v>
      </c>
      <c r="J1188" s="111">
        <v>421909</v>
      </c>
      <c r="K1188" s="113">
        <v>43670</v>
      </c>
      <c r="L1188" s="111">
        <v>106</v>
      </c>
      <c r="M1188" s="111" t="s">
        <v>3121</v>
      </c>
      <c r="N1188" s="419"/>
    </row>
    <row r="1189" spans="1:14">
      <c r="A1189" s="111" t="s">
        <v>1357</v>
      </c>
      <c r="B1189" s="111" t="s">
        <v>377</v>
      </c>
      <c r="C1189" s="111">
        <v>315.2</v>
      </c>
      <c r="D1189" s="111">
        <v>324.10000000000002</v>
      </c>
      <c r="E1189" s="111">
        <v>308.25</v>
      </c>
      <c r="F1189" s="111">
        <v>309.55</v>
      </c>
      <c r="G1189" s="111">
        <v>309</v>
      </c>
      <c r="H1189" s="111">
        <v>320.95</v>
      </c>
      <c r="I1189" s="111">
        <v>1188</v>
      </c>
      <c r="J1189" s="111">
        <v>374748.2</v>
      </c>
      <c r="K1189" s="113">
        <v>43670</v>
      </c>
      <c r="L1189" s="111">
        <v>137</v>
      </c>
      <c r="M1189" s="111" t="s">
        <v>1358</v>
      </c>
      <c r="N1189" s="419"/>
    </row>
    <row r="1190" spans="1:14">
      <c r="A1190" s="111" t="s">
        <v>1359</v>
      </c>
      <c r="B1190" s="111" t="s">
        <v>377</v>
      </c>
      <c r="C1190" s="111">
        <v>970.1</v>
      </c>
      <c r="D1190" s="111">
        <v>972.35</v>
      </c>
      <c r="E1190" s="111">
        <v>931</v>
      </c>
      <c r="F1190" s="111">
        <v>953.65</v>
      </c>
      <c r="G1190" s="111">
        <v>964</v>
      </c>
      <c r="H1190" s="111">
        <v>974.4</v>
      </c>
      <c r="I1190" s="111">
        <v>1199</v>
      </c>
      <c r="J1190" s="111">
        <v>1135392.8500000001</v>
      </c>
      <c r="K1190" s="113">
        <v>43670</v>
      </c>
      <c r="L1190" s="111">
        <v>291</v>
      </c>
      <c r="M1190" s="111" t="s">
        <v>1360</v>
      </c>
      <c r="N1190" s="419"/>
    </row>
    <row r="1191" spans="1:14">
      <c r="A1191" s="111" t="s">
        <v>1361</v>
      </c>
      <c r="B1191" s="111" t="s">
        <v>377</v>
      </c>
      <c r="C1191" s="111">
        <v>967.9</v>
      </c>
      <c r="D1191" s="111">
        <v>971.4</v>
      </c>
      <c r="E1191" s="111">
        <v>950</v>
      </c>
      <c r="F1191" s="111">
        <v>959.75</v>
      </c>
      <c r="G1191" s="111">
        <v>962</v>
      </c>
      <c r="H1191" s="111">
        <v>966.8</v>
      </c>
      <c r="I1191" s="111">
        <v>7406</v>
      </c>
      <c r="J1191" s="111">
        <v>7100290.0499999998</v>
      </c>
      <c r="K1191" s="113">
        <v>43670</v>
      </c>
      <c r="L1191" s="111">
        <v>265</v>
      </c>
      <c r="M1191" s="111" t="s">
        <v>1362</v>
      </c>
      <c r="N1191" s="419"/>
    </row>
    <row r="1192" spans="1:14">
      <c r="A1192" s="111" t="s">
        <v>1363</v>
      </c>
      <c r="B1192" s="111" t="s">
        <v>377</v>
      </c>
      <c r="C1192" s="111">
        <v>666.95</v>
      </c>
      <c r="D1192" s="111">
        <v>671.65</v>
      </c>
      <c r="E1192" s="111">
        <v>648</v>
      </c>
      <c r="F1192" s="111">
        <v>652.65</v>
      </c>
      <c r="G1192" s="111">
        <v>651.35</v>
      </c>
      <c r="H1192" s="111">
        <v>669.45</v>
      </c>
      <c r="I1192" s="111">
        <v>610556</v>
      </c>
      <c r="J1192" s="111">
        <v>401428062.39999998</v>
      </c>
      <c r="K1192" s="113">
        <v>43670</v>
      </c>
      <c r="L1192" s="111">
        <v>14981</v>
      </c>
      <c r="M1192" s="111" t="s">
        <v>1364</v>
      </c>
      <c r="N1192" s="419"/>
    </row>
    <row r="1193" spans="1:14">
      <c r="A1193" s="111" t="s">
        <v>1365</v>
      </c>
      <c r="B1193" s="111" t="s">
        <v>377</v>
      </c>
      <c r="C1193" s="111">
        <v>538.70000000000005</v>
      </c>
      <c r="D1193" s="111">
        <v>555</v>
      </c>
      <c r="E1193" s="111">
        <v>535.6</v>
      </c>
      <c r="F1193" s="111">
        <v>542.35</v>
      </c>
      <c r="G1193" s="111">
        <v>541.5</v>
      </c>
      <c r="H1193" s="111">
        <v>535.4</v>
      </c>
      <c r="I1193" s="111">
        <v>9836</v>
      </c>
      <c r="J1193" s="111">
        <v>5332879.2</v>
      </c>
      <c r="K1193" s="113">
        <v>43670</v>
      </c>
      <c r="L1193" s="111">
        <v>924</v>
      </c>
      <c r="M1193" s="111" t="s">
        <v>1366</v>
      </c>
      <c r="N1193" s="419"/>
    </row>
    <row r="1194" spans="1:14">
      <c r="A1194" s="111" t="s">
        <v>1843</v>
      </c>
      <c r="B1194" s="111" t="s">
        <v>377</v>
      </c>
      <c r="C1194" s="111">
        <v>467.15</v>
      </c>
      <c r="D1194" s="111">
        <v>477.15</v>
      </c>
      <c r="E1194" s="111">
        <v>448.4</v>
      </c>
      <c r="F1194" s="111">
        <v>456.3</v>
      </c>
      <c r="G1194" s="111">
        <v>456.7</v>
      </c>
      <c r="H1194" s="111">
        <v>467.15</v>
      </c>
      <c r="I1194" s="111">
        <v>6250325</v>
      </c>
      <c r="J1194" s="111">
        <v>2879411273.3000002</v>
      </c>
      <c r="K1194" s="113">
        <v>43670</v>
      </c>
      <c r="L1194" s="111">
        <v>95002</v>
      </c>
      <c r="M1194" s="111" t="s">
        <v>2708</v>
      </c>
      <c r="N1194" s="419"/>
    </row>
    <row r="1195" spans="1:14">
      <c r="A1195" s="111" t="s">
        <v>1367</v>
      </c>
      <c r="B1195" s="111" t="s">
        <v>377</v>
      </c>
      <c r="C1195" s="111">
        <v>53.8</v>
      </c>
      <c r="D1195" s="111">
        <v>54.25</v>
      </c>
      <c r="E1195" s="111">
        <v>52.5</v>
      </c>
      <c r="F1195" s="111">
        <v>52.6</v>
      </c>
      <c r="G1195" s="111">
        <v>52.5</v>
      </c>
      <c r="H1195" s="111">
        <v>53.6</v>
      </c>
      <c r="I1195" s="111">
        <v>561567</v>
      </c>
      <c r="J1195" s="111">
        <v>29798171.050000001</v>
      </c>
      <c r="K1195" s="113">
        <v>43670</v>
      </c>
      <c r="L1195" s="111">
        <v>3069</v>
      </c>
      <c r="M1195" s="111" t="s">
        <v>2966</v>
      </c>
      <c r="N1195" s="419"/>
    </row>
    <row r="1196" spans="1:14">
      <c r="A1196" s="111" t="s">
        <v>129</v>
      </c>
      <c r="B1196" s="111" t="s">
        <v>377</v>
      </c>
      <c r="C1196" s="111">
        <v>1.7</v>
      </c>
      <c r="D1196" s="111">
        <v>1.75</v>
      </c>
      <c r="E1196" s="111">
        <v>1.7</v>
      </c>
      <c r="F1196" s="111">
        <v>1.7</v>
      </c>
      <c r="G1196" s="111">
        <v>1.7</v>
      </c>
      <c r="H1196" s="111">
        <v>1.75</v>
      </c>
      <c r="I1196" s="111">
        <v>5474783</v>
      </c>
      <c r="J1196" s="111">
        <v>9356143.4499999993</v>
      </c>
      <c r="K1196" s="113">
        <v>43670</v>
      </c>
      <c r="L1196" s="111">
        <v>2353</v>
      </c>
      <c r="M1196" s="111" t="s">
        <v>2967</v>
      </c>
      <c r="N1196" s="419"/>
    </row>
    <row r="1197" spans="1:14">
      <c r="A1197" s="111" t="s">
        <v>130</v>
      </c>
      <c r="B1197" s="111" t="s">
        <v>377</v>
      </c>
      <c r="C1197" s="111">
        <v>148</v>
      </c>
      <c r="D1197" s="111">
        <v>148.5</v>
      </c>
      <c r="E1197" s="111">
        <v>142.4</v>
      </c>
      <c r="F1197" s="111">
        <v>142.9</v>
      </c>
      <c r="G1197" s="111">
        <v>142.94999999999999</v>
      </c>
      <c r="H1197" s="111">
        <v>147.5</v>
      </c>
      <c r="I1197" s="111">
        <v>5725154</v>
      </c>
      <c r="J1197" s="111">
        <v>826809445.29999995</v>
      </c>
      <c r="K1197" s="113">
        <v>43670</v>
      </c>
      <c r="L1197" s="111">
        <v>37009</v>
      </c>
      <c r="M1197" s="111" t="s">
        <v>2968</v>
      </c>
      <c r="N1197" s="419"/>
    </row>
    <row r="1198" spans="1:14">
      <c r="A1198" s="111" t="s">
        <v>1369</v>
      </c>
      <c r="B1198" s="111" t="s">
        <v>377</v>
      </c>
      <c r="C1198" s="111">
        <v>105.2</v>
      </c>
      <c r="D1198" s="111">
        <v>113.3</v>
      </c>
      <c r="E1198" s="111">
        <v>103.2</v>
      </c>
      <c r="F1198" s="111">
        <v>111.2</v>
      </c>
      <c r="G1198" s="111">
        <v>111.05</v>
      </c>
      <c r="H1198" s="111">
        <v>105.75</v>
      </c>
      <c r="I1198" s="111">
        <v>429469</v>
      </c>
      <c r="J1198" s="111">
        <v>46713668.049999997</v>
      </c>
      <c r="K1198" s="113">
        <v>43670</v>
      </c>
      <c r="L1198" s="111">
        <v>20332</v>
      </c>
      <c r="M1198" s="111" t="s">
        <v>1370</v>
      </c>
      <c r="N1198" s="419"/>
    </row>
    <row r="1199" spans="1:14">
      <c r="A1199" s="111" t="s">
        <v>3122</v>
      </c>
      <c r="B1199" s="111" t="s">
        <v>3045</v>
      </c>
      <c r="C1199" s="111">
        <v>117</v>
      </c>
      <c r="D1199" s="111">
        <v>119</v>
      </c>
      <c r="E1199" s="111">
        <v>114</v>
      </c>
      <c r="F1199" s="111">
        <v>114</v>
      </c>
      <c r="G1199" s="111">
        <v>114</v>
      </c>
      <c r="H1199" s="111">
        <v>119.95</v>
      </c>
      <c r="I1199" s="111">
        <v>27159</v>
      </c>
      <c r="J1199" s="111">
        <v>3112404.85</v>
      </c>
      <c r="K1199" s="113">
        <v>43670</v>
      </c>
      <c r="L1199" s="111">
        <v>346</v>
      </c>
      <c r="M1199" s="111" t="s">
        <v>3123</v>
      </c>
      <c r="N1199" s="419"/>
    </row>
    <row r="1200" spans="1:14">
      <c r="A1200" s="111" t="s">
        <v>3729</v>
      </c>
      <c r="B1200" s="111" t="s">
        <v>3045</v>
      </c>
      <c r="C1200" s="111">
        <v>2.2000000000000002</v>
      </c>
      <c r="D1200" s="111">
        <v>2.2000000000000002</v>
      </c>
      <c r="E1200" s="111">
        <v>2.2000000000000002</v>
      </c>
      <c r="F1200" s="111">
        <v>2.2000000000000002</v>
      </c>
      <c r="G1200" s="111">
        <v>2.2000000000000002</v>
      </c>
      <c r="H1200" s="111">
        <v>2.2000000000000002</v>
      </c>
      <c r="I1200" s="111">
        <v>155</v>
      </c>
      <c r="J1200" s="111">
        <v>341</v>
      </c>
      <c r="K1200" s="113">
        <v>43670</v>
      </c>
      <c r="L1200" s="111">
        <v>2</v>
      </c>
      <c r="M1200" s="111" t="s">
        <v>3730</v>
      </c>
      <c r="N1200" s="419"/>
    </row>
    <row r="1201" spans="1:14">
      <c r="A1201" s="111" t="s">
        <v>1371</v>
      </c>
      <c r="B1201" s="111" t="s">
        <v>377</v>
      </c>
      <c r="C1201" s="111">
        <v>410</v>
      </c>
      <c r="D1201" s="111">
        <v>412.5</v>
      </c>
      <c r="E1201" s="111">
        <v>403.1</v>
      </c>
      <c r="F1201" s="111">
        <v>404.15</v>
      </c>
      <c r="G1201" s="111">
        <v>403.55</v>
      </c>
      <c r="H1201" s="111">
        <v>409.65</v>
      </c>
      <c r="I1201" s="111">
        <v>133527</v>
      </c>
      <c r="J1201" s="111">
        <v>54262007.149999999</v>
      </c>
      <c r="K1201" s="113">
        <v>43670</v>
      </c>
      <c r="L1201" s="111">
        <v>2909</v>
      </c>
      <c r="M1201" s="111" t="s">
        <v>1372</v>
      </c>
      <c r="N1201" s="419"/>
    </row>
    <row r="1202" spans="1:14">
      <c r="A1202" s="111" t="s">
        <v>131</v>
      </c>
      <c r="B1202" s="111" t="s">
        <v>377</v>
      </c>
      <c r="C1202" s="111">
        <v>53.25</v>
      </c>
      <c r="D1202" s="111">
        <v>54.8</v>
      </c>
      <c r="E1202" s="111">
        <v>49.5</v>
      </c>
      <c r="F1202" s="111">
        <v>49.9</v>
      </c>
      <c r="G1202" s="111">
        <v>49.9</v>
      </c>
      <c r="H1202" s="111">
        <v>52.95</v>
      </c>
      <c r="I1202" s="111">
        <v>25148646</v>
      </c>
      <c r="J1202" s="111">
        <v>1307402816.45</v>
      </c>
      <c r="K1202" s="113">
        <v>43670</v>
      </c>
      <c r="L1202" s="111">
        <v>81137</v>
      </c>
      <c r="M1202" s="111" t="s">
        <v>1373</v>
      </c>
      <c r="N1202" s="419"/>
    </row>
    <row r="1203" spans="1:14" hidden="1">
      <c r="A1203" s="111" t="s">
        <v>2611</v>
      </c>
      <c r="B1203" s="111" t="s">
        <v>377</v>
      </c>
      <c r="C1203" s="111">
        <v>120</v>
      </c>
      <c r="D1203" s="111">
        <v>121</v>
      </c>
      <c r="E1203" s="111">
        <v>116.28</v>
      </c>
      <c r="F1203" s="111">
        <v>116.28</v>
      </c>
      <c r="G1203" s="111">
        <v>116.28</v>
      </c>
      <c r="H1203" s="111">
        <v>117.97</v>
      </c>
      <c r="I1203" s="111">
        <v>447</v>
      </c>
      <c r="J1203" s="111">
        <v>52313.8</v>
      </c>
      <c r="K1203" s="113">
        <v>43670</v>
      </c>
      <c r="L1203" s="111">
        <v>21</v>
      </c>
      <c r="M1203" s="111" t="s">
        <v>2612</v>
      </c>
      <c r="N1203" s="419"/>
    </row>
    <row r="1204" spans="1:14" hidden="1">
      <c r="A1204" s="111" t="s">
        <v>2148</v>
      </c>
      <c r="B1204" s="111" t="s">
        <v>377</v>
      </c>
      <c r="C1204" s="111">
        <v>48.46</v>
      </c>
      <c r="D1204" s="111">
        <v>48.46</v>
      </c>
      <c r="E1204" s="111">
        <v>47.76</v>
      </c>
      <c r="F1204" s="111">
        <v>48.41</v>
      </c>
      <c r="G1204" s="111">
        <v>48.41</v>
      </c>
      <c r="H1204" s="111">
        <v>48.49</v>
      </c>
      <c r="I1204" s="111">
        <v>787</v>
      </c>
      <c r="J1204" s="111">
        <v>37673.01</v>
      </c>
      <c r="K1204" s="113">
        <v>43670</v>
      </c>
      <c r="L1204" s="111">
        <v>40</v>
      </c>
      <c r="M1204" s="111" t="s">
        <v>2149</v>
      </c>
      <c r="N1204" s="419"/>
    </row>
    <row r="1205" spans="1:14" hidden="1">
      <c r="A1205" s="111" t="s">
        <v>2650</v>
      </c>
      <c r="B1205" s="111" t="s">
        <v>377</v>
      </c>
      <c r="C1205" s="111">
        <v>29.36</v>
      </c>
      <c r="D1205" s="111">
        <v>29.36</v>
      </c>
      <c r="E1205" s="111">
        <v>29.11</v>
      </c>
      <c r="F1205" s="111">
        <v>29.21</v>
      </c>
      <c r="G1205" s="111">
        <v>29.21</v>
      </c>
      <c r="H1205" s="111">
        <v>29.11</v>
      </c>
      <c r="I1205" s="111">
        <v>133</v>
      </c>
      <c r="J1205" s="111">
        <v>3882.84</v>
      </c>
      <c r="K1205" s="113">
        <v>43670</v>
      </c>
      <c r="L1205" s="111">
        <v>8</v>
      </c>
      <c r="M1205" s="111" t="s">
        <v>2651</v>
      </c>
      <c r="N1205" s="419"/>
    </row>
    <row r="1206" spans="1:14">
      <c r="A1206" s="111" t="s">
        <v>132</v>
      </c>
      <c r="B1206" s="111" t="s">
        <v>377</v>
      </c>
      <c r="C1206" s="111">
        <v>1273.5</v>
      </c>
      <c r="D1206" s="111">
        <v>1278.8</v>
      </c>
      <c r="E1206" s="111">
        <v>1253.55</v>
      </c>
      <c r="F1206" s="111">
        <v>1259.0999999999999</v>
      </c>
      <c r="G1206" s="111">
        <v>1260</v>
      </c>
      <c r="H1206" s="111">
        <v>1273.55</v>
      </c>
      <c r="I1206" s="111">
        <v>6943982</v>
      </c>
      <c r="J1206" s="111">
        <v>8757320632.2999992</v>
      </c>
      <c r="K1206" s="113">
        <v>43670</v>
      </c>
      <c r="L1206" s="111">
        <v>214822</v>
      </c>
      <c r="M1206" s="111" t="s">
        <v>1374</v>
      </c>
      <c r="N1206" s="419"/>
    </row>
    <row r="1207" spans="1:14">
      <c r="A1207" s="111" t="s">
        <v>1375</v>
      </c>
      <c r="B1207" s="111" t="s">
        <v>377</v>
      </c>
      <c r="C1207" s="111">
        <v>35</v>
      </c>
      <c r="D1207" s="111">
        <v>35.799999999999997</v>
      </c>
      <c r="E1207" s="111">
        <v>34.1</v>
      </c>
      <c r="F1207" s="111">
        <v>35.799999999999997</v>
      </c>
      <c r="G1207" s="111">
        <v>35.799999999999997</v>
      </c>
      <c r="H1207" s="111">
        <v>34.1</v>
      </c>
      <c r="I1207" s="111">
        <v>366365</v>
      </c>
      <c r="J1207" s="111">
        <v>13075124</v>
      </c>
      <c r="K1207" s="113">
        <v>43670</v>
      </c>
      <c r="L1207" s="111">
        <v>551</v>
      </c>
      <c r="M1207" s="111" t="s">
        <v>1376</v>
      </c>
      <c r="N1207" s="419"/>
    </row>
    <row r="1208" spans="1:14">
      <c r="A1208" s="111" t="s">
        <v>133</v>
      </c>
      <c r="B1208" s="111" t="s">
        <v>377</v>
      </c>
      <c r="C1208" s="111">
        <v>44.9</v>
      </c>
      <c r="D1208" s="111">
        <v>48.4</v>
      </c>
      <c r="E1208" s="111">
        <v>43.45</v>
      </c>
      <c r="F1208" s="111">
        <v>44.75</v>
      </c>
      <c r="G1208" s="111">
        <v>44.7</v>
      </c>
      <c r="H1208" s="111">
        <v>44.45</v>
      </c>
      <c r="I1208" s="111">
        <v>28664499</v>
      </c>
      <c r="J1208" s="111">
        <v>1307233255.0999999</v>
      </c>
      <c r="K1208" s="113">
        <v>43670</v>
      </c>
      <c r="L1208" s="111">
        <v>98043</v>
      </c>
      <c r="M1208" s="111" t="s">
        <v>1377</v>
      </c>
      <c r="N1208" s="419"/>
    </row>
    <row r="1209" spans="1:14">
      <c r="A1209" s="111" t="s">
        <v>2644</v>
      </c>
      <c r="B1209" s="111" t="s">
        <v>377</v>
      </c>
      <c r="C1209" s="111">
        <v>563.52</v>
      </c>
      <c r="D1209" s="111">
        <v>563.52</v>
      </c>
      <c r="E1209" s="111">
        <v>556</v>
      </c>
      <c r="F1209" s="111">
        <v>559.09</v>
      </c>
      <c r="G1209" s="111">
        <v>559.1</v>
      </c>
      <c r="H1209" s="111">
        <v>561.49</v>
      </c>
      <c r="I1209" s="111">
        <v>682</v>
      </c>
      <c r="J1209" s="111">
        <v>381175.27</v>
      </c>
      <c r="K1209" s="113">
        <v>43670</v>
      </c>
      <c r="L1209" s="111">
        <v>61</v>
      </c>
      <c r="M1209" s="111" t="s">
        <v>2645</v>
      </c>
      <c r="N1209" s="419"/>
    </row>
    <row r="1210" spans="1:14">
      <c r="A1210" s="111" t="s">
        <v>3170</v>
      </c>
      <c r="B1210" s="111" t="s">
        <v>377</v>
      </c>
      <c r="C1210" s="111">
        <v>92</v>
      </c>
      <c r="D1210" s="111">
        <v>92.15</v>
      </c>
      <c r="E1210" s="111">
        <v>80.3</v>
      </c>
      <c r="F1210" s="111">
        <v>83.4</v>
      </c>
      <c r="G1210" s="111">
        <v>83.8</v>
      </c>
      <c r="H1210" s="111">
        <v>91.3</v>
      </c>
      <c r="I1210" s="111">
        <v>8096</v>
      </c>
      <c r="J1210" s="111">
        <v>715224.7</v>
      </c>
      <c r="K1210" s="113">
        <v>43670</v>
      </c>
      <c r="L1210" s="111">
        <v>121</v>
      </c>
      <c r="M1210" s="111" t="s">
        <v>3171</v>
      </c>
      <c r="N1210" s="419"/>
    </row>
    <row r="1211" spans="1:14">
      <c r="A1211" s="111" t="s">
        <v>1378</v>
      </c>
      <c r="B1211" s="111" t="s">
        <v>377</v>
      </c>
      <c r="C1211" s="111">
        <v>8.9</v>
      </c>
      <c r="D1211" s="111">
        <v>9.1</v>
      </c>
      <c r="E1211" s="111">
        <v>8.85</v>
      </c>
      <c r="F1211" s="111">
        <v>8.9</v>
      </c>
      <c r="G1211" s="111">
        <v>8.9</v>
      </c>
      <c r="H1211" s="111">
        <v>8.9</v>
      </c>
      <c r="I1211" s="111">
        <v>326131</v>
      </c>
      <c r="J1211" s="111">
        <v>2906911</v>
      </c>
      <c r="K1211" s="113">
        <v>43670</v>
      </c>
      <c r="L1211" s="111">
        <v>875</v>
      </c>
      <c r="M1211" s="111" t="s">
        <v>1379</v>
      </c>
      <c r="N1211" s="419"/>
    </row>
    <row r="1212" spans="1:14">
      <c r="A1212" s="111" t="s">
        <v>1380</v>
      </c>
      <c r="B1212" s="111" t="s">
        <v>377</v>
      </c>
      <c r="C1212" s="111">
        <v>327.5</v>
      </c>
      <c r="D1212" s="111">
        <v>337.8</v>
      </c>
      <c r="E1212" s="111">
        <v>314.5</v>
      </c>
      <c r="F1212" s="111">
        <v>322.10000000000002</v>
      </c>
      <c r="G1212" s="111">
        <v>321.89999999999998</v>
      </c>
      <c r="H1212" s="111">
        <v>327.85</v>
      </c>
      <c r="I1212" s="111">
        <v>54745</v>
      </c>
      <c r="J1212" s="111">
        <v>17965311.5</v>
      </c>
      <c r="K1212" s="113">
        <v>43670</v>
      </c>
      <c r="L1212" s="111">
        <v>3135</v>
      </c>
      <c r="M1212" s="111" t="s">
        <v>2709</v>
      </c>
      <c r="N1212" s="419"/>
    </row>
    <row r="1213" spans="1:14">
      <c r="A1213" s="111" t="s">
        <v>2969</v>
      </c>
      <c r="B1213" s="111" t="s">
        <v>377</v>
      </c>
      <c r="C1213" s="111">
        <v>528.95000000000005</v>
      </c>
      <c r="D1213" s="111">
        <v>547.79999999999995</v>
      </c>
      <c r="E1213" s="111">
        <v>512.04999999999995</v>
      </c>
      <c r="F1213" s="111">
        <v>544.45000000000005</v>
      </c>
      <c r="G1213" s="111">
        <v>547.79999999999995</v>
      </c>
      <c r="H1213" s="111">
        <v>533.95000000000005</v>
      </c>
      <c r="I1213" s="111">
        <v>5710</v>
      </c>
      <c r="J1213" s="111">
        <v>3039185.05</v>
      </c>
      <c r="K1213" s="113">
        <v>43670</v>
      </c>
      <c r="L1213" s="111">
        <v>1624</v>
      </c>
      <c r="M1213" s="111" t="s">
        <v>2970</v>
      </c>
      <c r="N1213" s="419"/>
    </row>
    <row r="1214" spans="1:14">
      <c r="A1214" s="111" t="s">
        <v>1825</v>
      </c>
      <c r="B1214" s="111" t="s">
        <v>377</v>
      </c>
      <c r="C1214" s="111">
        <v>92.8</v>
      </c>
      <c r="D1214" s="111">
        <v>94</v>
      </c>
      <c r="E1214" s="111">
        <v>89</v>
      </c>
      <c r="F1214" s="111">
        <v>93.75</v>
      </c>
      <c r="G1214" s="111">
        <v>93</v>
      </c>
      <c r="H1214" s="111">
        <v>90.25</v>
      </c>
      <c r="I1214" s="111">
        <v>141282</v>
      </c>
      <c r="J1214" s="111">
        <v>13188593.699999999</v>
      </c>
      <c r="K1214" s="113">
        <v>43670</v>
      </c>
      <c r="L1214" s="111">
        <v>940</v>
      </c>
      <c r="M1214" s="111" t="s">
        <v>1826</v>
      </c>
      <c r="N1214" s="419"/>
    </row>
    <row r="1215" spans="1:14">
      <c r="A1215" s="111" t="s">
        <v>3219</v>
      </c>
      <c r="B1215" s="111" t="s">
        <v>377</v>
      </c>
      <c r="C1215" s="111">
        <v>59</v>
      </c>
      <c r="D1215" s="111">
        <v>59</v>
      </c>
      <c r="E1215" s="111">
        <v>57.9</v>
      </c>
      <c r="F1215" s="111">
        <v>58.2</v>
      </c>
      <c r="G1215" s="111">
        <v>58.2</v>
      </c>
      <c r="H1215" s="111">
        <v>58.85</v>
      </c>
      <c r="I1215" s="111">
        <v>415244</v>
      </c>
      <c r="J1215" s="111">
        <v>24168956.75</v>
      </c>
      <c r="K1215" s="113">
        <v>43670</v>
      </c>
      <c r="L1215" s="111">
        <v>143</v>
      </c>
      <c r="M1215" s="111" t="s">
        <v>3220</v>
      </c>
      <c r="N1215" s="419"/>
    </row>
    <row r="1216" spans="1:14">
      <c r="A1216" s="111" t="s">
        <v>3263</v>
      </c>
      <c r="B1216" s="111" t="s">
        <v>377</v>
      </c>
      <c r="C1216" s="111">
        <v>375.5</v>
      </c>
      <c r="D1216" s="111">
        <v>384.35</v>
      </c>
      <c r="E1216" s="111">
        <v>366</v>
      </c>
      <c r="F1216" s="111">
        <v>367.55</v>
      </c>
      <c r="G1216" s="111">
        <v>366</v>
      </c>
      <c r="H1216" s="111">
        <v>375.2</v>
      </c>
      <c r="I1216" s="111">
        <v>219</v>
      </c>
      <c r="J1216" s="111">
        <v>82176.149999999994</v>
      </c>
      <c r="K1216" s="113">
        <v>43670</v>
      </c>
      <c r="L1216" s="111">
        <v>13</v>
      </c>
      <c r="M1216" s="111" t="s">
        <v>3264</v>
      </c>
      <c r="N1216" s="419"/>
    </row>
    <row r="1217" spans="1:14">
      <c r="A1217" s="111" t="s">
        <v>3267</v>
      </c>
      <c r="B1217" s="111" t="s">
        <v>377</v>
      </c>
      <c r="C1217" s="111">
        <v>270</v>
      </c>
      <c r="D1217" s="111">
        <v>270</v>
      </c>
      <c r="E1217" s="111">
        <v>256</v>
      </c>
      <c r="F1217" s="111">
        <v>266.3</v>
      </c>
      <c r="G1217" s="111">
        <v>267</v>
      </c>
      <c r="H1217" s="111">
        <v>263.2</v>
      </c>
      <c r="I1217" s="111">
        <v>1157</v>
      </c>
      <c r="J1217" s="111">
        <v>303669.8</v>
      </c>
      <c r="K1217" s="113">
        <v>43670</v>
      </c>
      <c r="L1217" s="111">
        <v>117</v>
      </c>
      <c r="M1217" s="111" t="s">
        <v>2971</v>
      </c>
      <c r="N1217" s="419"/>
    </row>
    <row r="1218" spans="1:14">
      <c r="A1218" s="111" t="s">
        <v>2156</v>
      </c>
      <c r="B1218" s="111" t="s">
        <v>377</v>
      </c>
      <c r="C1218" s="111">
        <v>10.85</v>
      </c>
      <c r="D1218" s="111">
        <v>10.85</v>
      </c>
      <c r="E1218" s="111">
        <v>10.1</v>
      </c>
      <c r="F1218" s="111">
        <v>10.25</v>
      </c>
      <c r="G1218" s="111">
        <v>10.199999999999999</v>
      </c>
      <c r="H1218" s="111">
        <v>10.65</v>
      </c>
      <c r="I1218" s="111">
        <v>166117</v>
      </c>
      <c r="J1218" s="111">
        <v>1749710.9</v>
      </c>
      <c r="K1218" s="113">
        <v>43670</v>
      </c>
      <c r="L1218" s="111">
        <v>723</v>
      </c>
      <c r="M1218" s="111" t="s">
        <v>2157</v>
      </c>
      <c r="N1218" s="419"/>
    </row>
    <row r="1219" spans="1:14">
      <c r="A1219" s="111" t="s">
        <v>1381</v>
      </c>
      <c r="B1219" s="111" t="s">
        <v>377</v>
      </c>
      <c r="C1219" s="111">
        <v>52.35</v>
      </c>
      <c r="D1219" s="111">
        <v>52.65</v>
      </c>
      <c r="E1219" s="111">
        <v>48.5</v>
      </c>
      <c r="F1219" s="111">
        <v>50.05</v>
      </c>
      <c r="G1219" s="111">
        <v>50.3</v>
      </c>
      <c r="H1219" s="111">
        <v>52.65</v>
      </c>
      <c r="I1219" s="111">
        <v>107129</v>
      </c>
      <c r="J1219" s="111">
        <v>5395652.4000000004</v>
      </c>
      <c r="K1219" s="113">
        <v>43670</v>
      </c>
      <c r="L1219" s="111">
        <v>1315</v>
      </c>
      <c r="M1219" s="111" t="s">
        <v>1382</v>
      </c>
      <c r="N1219" s="419"/>
    </row>
    <row r="1220" spans="1:14">
      <c r="A1220" s="111" t="s">
        <v>1383</v>
      </c>
      <c r="B1220" s="111" t="s">
        <v>377</v>
      </c>
      <c r="C1220" s="111">
        <v>266.14999999999998</v>
      </c>
      <c r="D1220" s="111">
        <v>269</v>
      </c>
      <c r="E1220" s="111">
        <v>262.10000000000002</v>
      </c>
      <c r="F1220" s="111">
        <v>264.10000000000002</v>
      </c>
      <c r="G1220" s="111">
        <v>263</v>
      </c>
      <c r="H1220" s="111">
        <v>267.60000000000002</v>
      </c>
      <c r="I1220" s="111">
        <v>70691</v>
      </c>
      <c r="J1220" s="111">
        <v>18745191.350000001</v>
      </c>
      <c r="K1220" s="113">
        <v>43670</v>
      </c>
      <c r="L1220" s="111">
        <v>1840</v>
      </c>
      <c r="M1220" s="111" t="s">
        <v>1384</v>
      </c>
      <c r="N1220" s="419"/>
    </row>
    <row r="1221" spans="1:14">
      <c r="A1221" s="111" t="s">
        <v>2710</v>
      </c>
      <c r="B1221" s="111" t="s">
        <v>377</v>
      </c>
      <c r="C1221" s="111">
        <v>291.7</v>
      </c>
      <c r="D1221" s="111">
        <v>293.85000000000002</v>
      </c>
      <c r="E1221" s="111">
        <v>290.35000000000002</v>
      </c>
      <c r="F1221" s="111">
        <v>292.7</v>
      </c>
      <c r="G1221" s="111">
        <v>292</v>
      </c>
      <c r="H1221" s="111">
        <v>290.10000000000002</v>
      </c>
      <c r="I1221" s="111">
        <v>221734</v>
      </c>
      <c r="J1221" s="111">
        <v>64806573.75</v>
      </c>
      <c r="K1221" s="113">
        <v>43670</v>
      </c>
      <c r="L1221" s="111">
        <v>6218</v>
      </c>
      <c r="M1221" s="111" t="s">
        <v>2711</v>
      </c>
      <c r="N1221" s="419"/>
    </row>
    <row r="1222" spans="1:14">
      <c r="A1222" s="111" t="s">
        <v>2385</v>
      </c>
      <c r="B1222" s="111" t="s">
        <v>377</v>
      </c>
      <c r="C1222" s="111">
        <v>6.65</v>
      </c>
      <c r="D1222" s="111">
        <v>6.7</v>
      </c>
      <c r="E1222" s="111">
        <v>6.55</v>
      </c>
      <c r="F1222" s="111">
        <v>6.6</v>
      </c>
      <c r="G1222" s="111">
        <v>6.7</v>
      </c>
      <c r="H1222" s="111">
        <v>6.65</v>
      </c>
      <c r="I1222" s="111">
        <v>552</v>
      </c>
      <c r="J1222" s="111">
        <v>3647.9</v>
      </c>
      <c r="K1222" s="113">
        <v>43670</v>
      </c>
      <c r="L1222" s="111">
        <v>8</v>
      </c>
      <c r="M1222" s="111" t="s">
        <v>2386</v>
      </c>
      <c r="N1222" s="419"/>
    </row>
    <row r="1223" spans="1:14">
      <c r="A1223" s="111" t="s">
        <v>1385</v>
      </c>
      <c r="B1223" s="111" t="s">
        <v>377</v>
      </c>
      <c r="C1223" s="111">
        <v>470</v>
      </c>
      <c r="D1223" s="111">
        <v>470</v>
      </c>
      <c r="E1223" s="111">
        <v>454.4</v>
      </c>
      <c r="F1223" s="111">
        <v>465</v>
      </c>
      <c r="G1223" s="111">
        <v>461.45</v>
      </c>
      <c r="H1223" s="111">
        <v>469.85</v>
      </c>
      <c r="I1223" s="111">
        <v>18381</v>
      </c>
      <c r="J1223" s="111">
        <v>8541878.8000000007</v>
      </c>
      <c r="K1223" s="113">
        <v>43670</v>
      </c>
      <c r="L1223" s="111">
        <v>673</v>
      </c>
      <c r="M1223" s="111" t="s">
        <v>1386</v>
      </c>
      <c r="N1223" s="419"/>
    </row>
    <row r="1224" spans="1:14">
      <c r="A1224" s="111" t="s">
        <v>2226</v>
      </c>
      <c r="B1224" s="111" t="s">
        <v>377</v>
      </c>
      <c r="C1224" s="111">
        <v>6.05</v>
      </c>
      <c r="D1224" s="111">
        <v>6.05</v>
      </c>
      <c r="E1224" s="111">
        <v>5.7</v>
      </c>
      <c r="F1224" s="111">
        <v>5.9</v>
      </c>
      <c r="G1224" s="111">
        <v>5.9</v>
      </c>
      <c r="H1224" s="111">
        <v>5.85</v>
      </c>
      <c r="I1224" s="111">
        <v>44396</v>
      </c>
      <c r="J1224" s="111">
        <v>260921.5</v>
      </c>
      <c r="K1224" s="113">
        <v>43670</v>
      </c>
      <c r="L1224" s="111">
        <v>132</v>
      </c>
      <c r="M1224" s="111" t="s">
        <v>2227</v>
      </c>
      <c r="N1224" s="419"/>
    </row>
    <row r="1225" spans="1:14">
      <c r="A1225" s="111" t="s">
        <v>1387</v>
      </c>
      <c r="B1225" s="111" t="s">
        <v>377</v>
      </c>
      <c r="C1225" s="111">
        <v>274</v>
      </c>
      <c r="D1225" s="111">
        <v>285</v>
      </c>
      <c r="E1225" s="111">
        <v>264</v>
      </c>
      <c r="F1225" s="111">
        <v>267.5</v>
      </c>
      <c r="G1225" s="111">
        <v>267.10000000000002</v>
      </c>
      <c r="H1225" s="111">
        <v>271.35000000000002</v>
      </c>
      <c r="I1225" s="111">
        <v>2999</v>
      </c>
      <c r="J1225" s="111">
        <v>806301.5</v>
      </c>
      <c r="K1225" s="113">
        <v>43670</v>
      </c>
      <c r="L1225" s="111">
        <v>256</v>
      </c>
      <c r="M1225" s="111" t="s">
        <v>1388</v>
      </c>
      <c r="N1225" s="419"/>
    </row>
    <row r="1226" spans="1:14">
      <c r="A1226" s="111" t="s">
        <v>2191</v>
      </c>
      <c r="B1226" s="111" t="s">
        <v>377</v>
      </c>
      <c r="C1226" s="111">
        <v>227.5</v>
      </c>
      <c r="D1226" s="111">
        <v>227.85</v>
      </c>
      <c r="E1226" s="111">
        <v>227</v>
      </c>
      <c r="F1226" s="111">
        <v>227.15</v>
      </c>
      <c r="G1226" s="111">
        <v>227.15</v>
      </c>
      <c r="H1226" s="111">
        <v>227.5</v>
      </c>
      <c r="I1226" s="111">
        <v>832858</v>
      </c>
      <c r="J1226" s="111">
        <v>189300780.09999999</v>
      </c>
      <c r="K1226" s="113">
        <v>43670</v>
      </c>
      <c r="L1226" s="111">
        <v>2915</v>
      </c>
      <c r="M1226" s="111" t="s">
        <v>2192</v>
      </c>
      <c r="N1226" s="419"/>
    </row>
    <row r="1227" spans="1:14" hidden="1">
      <c r="A1227" s="111" t="s">
        <v>2130</v>
      </c>
      <c r="B1227" s="111" t="s">
        <v>377</v>
      </c>
      <c r="C1227" s="111">
        <v>3.6</v>
      </c>
      <c r="D1227" s="111">
        <v>3.6</v>
      </c>
      <c r="E1227" s="111">
        <v>3.4</v>
      </c>
      <c r="F1227" s="111">
        <v>3.45</v>
      </c>
      <c r="G1227" s="111">
        <v>3.5</v>
      </c>
      <c r="H1227" s="111">
        <v>3.55</v>
      </c>
      <c r="I1227" s="111">
        <v>394340</v>
      </c>
      <c r="J1227" s="111">
        <v>1372058.85</v>
      </c>
      <c r="K1227" s="113">
        <v>43670</v>
      </c>
      <c r="L1227" s="111">
        <v>470</v>
      </c>
      <c r="M1227" s="111" t="s">
        <v>1368</v>
      </c>
      <c r="N1227" s="419"/>
    </row>
    <row r="1228" spans="1:14">
      <c r="A1228" s="111" t="s">
        <v>3769</v>
      </c>
      <c r="B1228" s="111" t="s">
        <v>3045</v>
      </c>
      <c r="C1228" s="111">
        <v>0.55000000000000004</v>
      </c>
      <c r="D1228" s="111">
        <v>0.65</v>
      </c>
      <c r="E1228" s="111">
        <v>0.55000000000000004</v>
      </c>
      <c r="F1228" s="111">
        <v>0.65</v>
      </c>
      <c r="G1228" s="111">
        <v>0.65</v>
      </c>
      <c r="H1228" s="111">
        <v>0.6</v>
      </c>
      <c r="I1228" s="111">
        <v>5989</v>
      </c>
      <c r="J1228" s="111">
        <v>3408.65</v>
      </c>
      <c r="K1228" s="113">
        <v>43670</v>
      </c>
      <c r="L1228" s="111">
        <v>12</v>
      </c>
      <c r="M1228" s="111" t="s">
        <v>3770</v>
      </c>
      <c r="N1228" s="419"/>
    </row>
    <row r="1229" spans="1:14">
      <c r="A1229" s="111" t="s">
        <v>1389</v>
      </c>
      <c r="B1229" s="111" t="s">
        <v>377</v>
      </c>
      <c r="C1229" s="111">
        <v>76.849999999999994</v>
      </c>
      <c r="D1229" s="111">
        <v>76.900000000000006</v>
      </c>
      <c r="E1229" s="111">
        <v>71.3</v>
      </c>
      <c r="F1229" s="111">
        <v>72</v>
      </c>
      <c r="G1229" s="111">
        <v>71.650000000000006</v>
      </c>
      <c r="H1229" s="111">
        <v>75.25</v>
      </c>
      <c r="I1229" s="111">
        <v>18203</v>
      </c>
      <c r="J1229" s="111">
        <v>1336835.3500000001</v>
      </c>
      <c r="K1229" s="113">
        <v>43670</v>
      </c>
      <c r="L1229" s="111">
        <v>307</v>
      </c>
      <c r="M1229" s="111" t="s">
        <v>1390</v>
      </c>
      <c r="N1229" s="419"/>
    </row>
    <row r="1230" spans="1:14">
      <c r="A1230" s="111" t="s">
        <v>2387</v>
      </c>
      <c r="B1230" s="111" t="s">
        <v>3045</v>
      </c>
      <c r="C1230" s="111">
        <v>2.2999999999999998</v>
      </c>
      <c r="D1230" s="111">
        <v>2.4</v>
      </c>
      <c r="E1230" s="111">
        <v>2.2000000000000002</v>
      </c>
      <c r="F1230" s="111">
        <v>2.4</v>
      </c>
      <c r="G1230" s="111">
        <v>2.4</v>
      </c>
      <c r="H1230" s="111">
        <v>2.2999999999999998</v>
      </c>
      <c r="I1230" s="111">
        <v>418013</v>
      </c>
      <c r="J1230" s="111">
        <v>994532.45</v>
      </c>
      <c r="K1230" s="113">
        <v>43670</v>
      </c>
      <c r="L1230" s="111">
        <v>148</v>
      </c>
      <c r="M1230" s="111" t="s">
        <v>2388</v>
      </c>
      <c r="N1230" s="419"/>
    </row>
    <row r="1231" spans="1:14">
      <c r="A1231" s="111" t="s">
        <v>1391</v>
      </c>
      <c r="B1231" s="111" t="s">
        <v>377</v>
      </c>
      <c r="C1231" s="111">
        <v>5.15</v>
      </c>
      <c r="D1231" s="111">
        <v>5.15</v>
      </c>
      <c r="E1231" s="111">
        <v>4.8</v>
      </c>
      <c r="F1231" s="111">
        <v>4.8499999999999996</v>
      </c>
      <c r="G1231" s="111">
        <v>4.8</v>
      </c>
      <c r="H1231" s="111">
        <v>5.05</v>
      </c>
      <c r="I1231" s="111">
        <v>217272</v>
      </c>
      <c r="J1231" s="111">
        <v>1074007.8500000001</v>
      </c>
      <c r="K1231" s="113">
        <v>43670</v>
      </c>
      <c r="L1231" s="111">
        <v>425</v>
      </c>
      <c r="M1231" s="111" t="s">
        <v>1392</v>
      </c>
      <c r="N1231" s="419"/>
    </row>
    <row r="1232" spans="1:14">
      <c r="A1232" s="111" t="s">
        <v>1965</v>
      </c>
      <c r="B1232" s="111" t="s">
        <v>377</v>
      </c>
      <c r="C1232" s="111">
        <v>38.700000000000003</v>
      </c>
      <c r="D1232" s="111">
        <v>39.75</v>
      </c>
      <c r="E1232" s="111">
        <v>36.6</v>
      </c>
      <c r="F1232" s="111">
        <v>37.9</v>
      </c>
      <c r="G1232" s="111">
        <v>37</v>
      </c>
      <c r="H1232" s="111">
        <v>38.75</v>
      </c>
      <c r="I1232" s="111">
        <v>5484</v>
      </c>
      <c r="J1232" s="111">
        <v>210789.95</v>
      </c>
      <c r="K1232" s="113">
        <v>43670</v>
      </c>
      <c r="L1232" s="111">
        <v>67</v>
      </c>
      <c r="M1232" s="111" t="s">
        <v>1966</v>
      </c>
      <c r="N1232" s="419"/>
    </row>
    <row r="1233" spans="1:14">
      <c r="A1233" s="111" t="s">
        <v>1393</v>
      </c>
      <c r="B1233" s="111" t="s">
        <v>377</v>
      </c>
      <c r="C1233" s="111">
        <v>197</v>
      </c>
      <c r="D1233" s="111">
        <v>197</v>
      </c>
      <c r="E1233" s="111">
        <v>189.1</v>
      </c>
      <c r="F1233" s="111">
        <v>189.5</v>
      </c>
      <c r="G1233" s="111">
        <v>190</v>
      </c>
      <c r="H1233" s="111">
        <v>192.1</v>
      </c>
      <c r="I1233" s="111">
        <v>945</v>
      </c>
      <c r="J1233" s="111">
        <v>180722.1</v>
      </c>
      <c r="K1233" s="113">
        <v>43670</v>
      </c>
      <c r="L1233" s="111">
        <v>80</v>
      </c>
      <c r="M1233" s="111" t="s">
        <v>1394</v>
      </c>
      <c r="N1233" s="419"/>
    </row>
    <row r="1234" spans="1:14">
      <c r="A1234" s="111" t="s">
        <v>134</v>
      </c>
      <c r="B1234" s="111" t="s">
        <v>377</v>
      </c>
      <c r="C1234" s="111">
        <v>3.7</v>
      </c>
      <c r="D1234" s="111">
        <v>3.7</v>
      </c>
      <c r="E1234" s="111">
        <v>3.55</v>
      </c>
      <c r="F1234" s="111">
        <v>3.6</v>
      </c>
      <c r="G1234" s="111">
        <v>3.6</v>
      </c>
      <c r="H1234" s="111">
        <v>3.7</v>
      </c>
      <c r="I1234" s="111">
        <v>12985753</v>
      </c>
      <c r="J1234" s="111">
        <v>46691307.75</v>
      </c>
      <c r="K1234" s="113">
        <v>43670</v>
      </c>
      <c r="L1234" s="111">
        <v>17480</v>
      </c>
      <c r="M1234" s="111" t="s">
        <v>1395</v>
      </c>
      <c r="N1234" s="419"/>
    </row>
    <row r="1235" spans="1:14">
      <c r="A1235" s="111" t="s">
        <v>1396</v>
      </c>
      <c r="B1235" s="111" t="s">
        <v>377</v>
      </c>
      <c r="C1235" s="111">
        <v>104</v>
      </c>
      <c r="D1235" s="111">
        <v>108</v>
      </c>
      <c r="E1235" s="111">
        <v>100.05</v>
      </c>
      <c r="F1235" s="111">
        <v>101.45</v>
      </c>
      <c r="G1235" s="111">
        <v>101</v>
      </c>
      <c r="H1235" s="111">
        <v>104.5</v>
      </c>
      <c r="I1235" s="111">
        <v>7494</v>
      </c>
      <c r="J1235" s="111">
        <v>770745.75</v>
      </c>
      <c r="K1235" s="113">
        <v>43670</v>
      </c>
      <c r="L1235" s="111">
        <v>207</v>
      </c>
      <c r="M1235" s="111" t="s">
        <v>1397</v>
      </c>
      <c r="N1235" s="419"/>
    </row>
    <row r="1236" spans="1:14">
      <c r="A1236" s="111" t="s">
        <v>3031</v>
      </c>
      <c r="B1236" s="111" t="s">
        <v>377</v>
      </c>
      <c r="C1236" s="111">
        <v>19.97</v>
      </c>
      <c r="D1236" s="111">
        <v>19.989999999999998</v>
      </c>
      <c r="E1236" s="111">
        <v>19.920000000000002</v>
      </c>
      <c r="F1236" s="111">
        <v>19.989999999999998</v>
      </c>
      <c r="G1236" s="111">
        <v>19.989999999999998</v>
      </c>
      <c r="H1236" s="111">
        <v>20.010000000000002</v>
      </c>
      <c r="I1236" s="111">
        <v>11617</v>
      </c>
      <c r="J1236" s="111">
        <v>232111.51</v>
      </c>
      <c r="K1236" s="113">
        <v>43670</v>
      </c>
      <c r="L1236" s="111">
        <v>16</v>
      </c>
      <c r="M1236" s="111" t="s">
        <v>3032</v>
      </c>
      <c r="N1236" s="419"/>
    </row>
    <row r="1237" spans="1:14">
      <c r="A1237" s="111" t="s">
        <v>2972</v>
      </c>
      <c r="B1237" s="111" t="s">
        <v>377</v>
      </c>
      <c r="C1237" s="111">
        <v>22.3</v>
      </c>
      <c r="D1237" s="111">
        <v>25</v>
      </c>
      <c r="E1237" s="111">
        <v>22</v>
      </c>
      <c r="F1237" s="111">
        <v>22.55</v>
      </c>
      <c r="G1237" s="111">
        <v>22.55</v>
      </c>
      <c r="H1237" s="111">
        <v>20.85</v>
      </c>
      <c r="I1237" s="111">
        <v>577932</v>
      </c>
      <c r="J1237" s="111">
        <v>13786441.949999999</v>
      </c>
      <c r="K1237" s="113">
        <v>43670</v>
      </c>
      <c r="L1237" s="111">
        <v>3736</v>
      </c>
      <c r="M1237" s="111" t="s">
        <v>2973</v>
      </c>
      <c r="N1237" s="419"/>
    </row>
    <row r="1238" spans="1:14">
      <c r="A1238" s="111" t="s">
        <v>1398</v>
      </c>
      <c r="B1238" s="111" t="s">
        <v>377</v>
      </c>
      <c r="C1238" s="111">
        <v>136.05000000000001</v>
      </c>
      <c r="D1238" s="111">
        <v>140.69999999999999</v>
      </c>
      <c r="E1238" s="111">
        <v>129.94999999999999</v>
      </c>
      <c r="F1238" s="111">
        <v>132.30000000000001</v>
      </c>
      <c r="G1238" s="111">
        <v>135.9</v>
      </c>
      <c r="H1238" s="111">
        <v>136</v>
      </c>
      <c r="I1238" s="111">
        <v>13575</v>
      </c>
      <c r="J1238" s="111">
        <v>1809825.65</v>
      </c>
      <c r="K1238" s="113">
        <v>43670</v>
      </c>
      <c r="L1238" s="111">
        <v>590</v>
      </c>
      <c r="M1238" s="111" t="s">
        <v>1399</v>
      </c>
      <c r="N1238" s="419"/>
    </row>
    <row r="1239" spans="1:14">
      <c r="A1239" s="111" t="s">
        <v>1400</v>
      </c>
      <c r="B1239" s="111" t="s">
        <v>377</v>
      </c>
      <c r="C1239" s="111">
        <v>42.85</v>
      </c>
      <c r="D1239" s="111">
        <v>43.4</v>
      </c>
      <c r="E1239" s="111">
        <v>42.8</v>
      </c>
      <c r="F1239" s="111">
        <v>42.8</v>
      </c>
      <c r="G1239" s="111">
        <v>42.8</v>
      </c>
      <c r="H1239" s="111">
        <v>42.05</v>
      </c>
      <c r="I1239" s="111">
        <v>2614</v>
      </c>
      <c r="J1239" s="111">
        <v>111882.3</v>
      </c>
      <c r="K1239" s="113">
        <v>43670</v>
      </c>
      <c r="L1239" s="111">
        <v>19</v>
      </c>
      <c r="M1239" s="111" t="s">
        <v>1401</v>
      </c>
      <c r="N1239" s="419"/>
    </row>
    <row r="1240" spans="1:14">
      <c r="A1240" s="111" t="s">
        <v>2389</v>
      </c>
      <c r="B1240" s="111" t="s">
        <v>377</v>
      </c>
      <c r="C1240" s="111">
        <v>1.9</v>
      </c>
      <c r="D1240" s="111">
        <v>1.9</v>
      </c>
      <c r="E1240" s="111">
        <v>1.75</v>
      </c>
      <c r="F1240" s="111">
        <v>1.85</v>
      </c>
      <c r="G1240" s="111">
        <v>1.85</v>
      </c>
      <c r="H1240" s="111">
        <v>1.85</v>
      </c>
      <c r="I1240" s="111">
        <v>152727</v>
      </c>
      <c r="J1240" s="111">
        <v>278213.65000000002</v>
      </c>
      <c r="K1240" s="113">
        <v>43670</v>
      </c>
      <c r="L1240" s="111">
        <v>117</v>
      </c>
      <c r="M1240" s="111" t="s">
        <v>2390</v>
      </c>
      <c r="N1240" s="419"/>
    </row>
    <row r="1241" spans="1:14">
      <c r="A1241" s="111" t="s">
        <v>1402</v>
      </c>
      <c r="B1241" s="111" t="s">
        <v>377</v>
      </c>
      <c r="C1241" s="111">
        <v>1.65</v>
      </c>
      <c r="D1241" s="111">
        <v>1.65</v>
      </c>
      <c r="E1241" s="111">
        <v>1.5</v>
      </c>
      <c r="F1241" s="111">
        <v>1.55</v>
      </c>
      <c r="G1241" s="111">
        <v>1.55</v>
      </c>
      <c r="H1241" s="111">
        <v>1.6</v>
      </c>
      <c r="I1241" s="111">
        <v>1172255</v>
      </c>
      <c r="J1241" s="111">
        <v>1810577.85</v>
      </c>
      <c r="K1241" s="113">
        <v>43670</v>
      </c>
      <c r="L1241" s="111">
        <v>227</v>
      </c>
      <c r="M1241" s="111" t="s">
        <v>1403</v>
      </c>
      <c r="N1241" s="419"/>
    </row>
    <row r="1242" spans="1:14">
      <c r="A1242" s="111" t="s">
        <v>1404</v>
      </c>
      <c r="B1242" s="111" t="s">
        <v>377</v>
      </c>
      <c r="C1242" s="111">
        <v>172.9</v>
      </c>
      <c r="D1242" s="111">
        <v>177.85</v>
      </c>
      <c r="E1242" s="111">
        <v>162.75</v>
      </c>
      <c r="F1242" s="111">
        <v>167.85</v>
      </c>
      <c r="G1242" s="111">
        <v>169</v>
      </c>
      <c r="H1242" s="111">
        <v>172.4</v>
      </c>
      <c r="I1242" s="111">
        <v>2288</v>
      </c>
      <c r="J1242" s="111">
        <v>385108.25</v>
      </c>
      <c r="K1242" s="113">
        <v>43670</v>
      </c>
      <c r="L1242" s="111">
        <v>225</v>
      </c>
      <c r="M1242" s="111" t="s">
        <v>1405</v>
      </c>
      <c r="N1242" s="419"/>
    </row>
    <row r="1243" spans="1:14">
      <c r="A1243" s="111" t="s">
        <v>3124</v>
      </c>
      <c r="B1243" s="111" t="s">
        <v>3045</v>
      </c>
      <c r="C1243" s="111">
        <v>1.95</v>
      </c>
      <c r="D1243" s="111">
        <v>2</v>
      </c>
      <c r="E1243" s="111">
        <v>1.95</v>
      </c>
      <c r="F1243" s="111">
        <v>2</v>
      </c>
      <c r="G1243" s="111">
        <v>2</v>
      </c>
      <c r="H1243" s="111">
        <v>1.95</v>
      </c>
      <c r="I1243" s="111">
        <v>8310</v>
      </c>
      <c r="J1243" s="111">
        <v>16359.2</v>
      </c>
      <c r="K1243" s="113">
        <v>43670</v>
      </c>
      <c r="L1243" s="111">
        <v>28</v>
      </c>
      <c r="M1243" s="111" t="s">
        <v>3125</v>
      </c>
      <c r="N1243" s="419"/>
    </row>
    <row r="1244" spans="1:14">
      <c r="A1244" s="111" t="s">
        <v>1406</v>
      </c>
      <c r="B1244" s="111" t="s">
        <v>377</v>
      </c>
      <c r="C1244" s="111">
        <v>81.099999999999994</v>
      </c>
      <c r="D1244" s="111">
        <v>83.7</v>
      </c>
      <c r="E1244" s="111">
        <v>79.2</v>
      </c>
      <c r="F1244" s="111">
        <v>79.8</v>
      </c>
      <c r="G1244" s="111">
        <v>79.45</v>
      </c>
      <c r="H1244" s="111">
        <v>80.55</v>
      </c>
      <c r="I1244" s="111">
        <v>17857</v>
      </c>
      <c r="J1244" s="111">
        <v>1448004.6</v>
      </c>
      <c r="K1244" s="113">
        <v>43670</v>
      </c>
      <c r="L1244" s="111">
        <v>429</v>
      </c>
      <c r="M1244" s="111" t="s">
        <v>1407</v>
      </c>
      <c r="N1244" s="419"/>
    </row>
    <row r="1245" spans="1:14">
      <c r="A1245" s="111" t="s">
        <v>1408</v>
      </c>
      <c r="B1245" s="111" t="s">
        <v>377</v>
      </c>
      <c r="C1245" s="111">
        <v>3.35</v>
      </c>
      <c r="D1245" s="111">
        <v>3.65</v>
      </c>
      <c r="E1245" s="111">
        <v>3.35</v>
      </c>
      <c r="F1245" s="111">
        <v>3.65</v>
      </c>
      <c r="G1245" s="111">
        <v>3.65</v>
      </c>
      <c r="H1245" s="111">
        <v>3.5</v>
      </c>
      <c r="I1245" s="111">
        <v>2143779</v>
      </c>
      <c r="J1245" s="111">
        <v>7339355.5</v>
      </c>
      <c r="K1245" s="113">
        <v>43670</v>
      </c>
      <c r="L1245" s="111">
        <v>1263</v>
      </c>
      <c r="M1245" s="111" t="s">
        <v>1409</v>
      </c>
      <c r="N1245" s="419"/>
    </row>
    <row r="1246" spans="1:14">
      <c r="A1246" s="111" t="s">
        <v>1410</v>
      </c>
      <c r="B1246" s="111" t="s">
        <v>377</v>
      </c>
      <c r="C1246" s="111">
        <v>218.65</v>
      </c>
      <c r="D1246" s="111">
        <v>219.5</v>
      </c>
      <c r="E1246" s="111">
        <v>201</v>
      </c>
      <c r="F1246" s="111">
        <v>203.15</v>
      </c>
      <c r="G1246" s="111">
        <v>205.4</v>
      </c>
      <c r="H1246" s="111">
        <v>216.7</v>
      </c>
      <c r="I1246" s="111">
        <v>23533</v>
      </c>
      <c r="J1246" s="111">
        <v>4850477.05</v>
      </c>
      <c r="K1246" s="113">
        <v>43670</v>
      </c>
      <c r="L1246" s="111">
        <v>1254</v>
      </c>
      <c r="M1246" s="111" t="s">
        <v>1411</v>
      </c>
      <c r="N1246" s="419"/>
    </row>
    <row r="1247" spans="1:14">
      <c r="A1247" s="111" t="s">
        <v>1412</v>
      </c>
      <c r="B1247" s="111" t="s">
        <v>377</v>
      </c>
      <c r="C1247" s="111">
        <v>191.95</v>
      </c>
      <c r="D1247" s="111">
        <v>195.95</v>
      </c>
      <c r="E1247" s="111">
        <v>191.8</v>
      </c>
      <c r="F1247" s="111">
        <v>195.95</v>
      </c>
      <c r="G1247" s="111">
        <v>195.95</v>
      </c>
      <c r="H1247" s="111">
        <v>186.65</v>
      </c>
      <c r="I1247" s="111">
        <v>7775</v>
      </c>
      <c r="J1247" s="111">
        <v>1519655.15</v>
      </c>
      <c r="K1247" s="113">
        <v>43670</v>
      </c>
      <c r="L1247" s="111">
        <v>185</v>
      </c>
      <c r="M1247" s="111" t="s">
        <v>1413</v>
      </c>
      <c r="N1247" s="419"/>
    </row>
    <row r="1248" spans="1:14">
      <c r="A1248" s="111" t="s">
        <v>3269</v>
      </c>
      <c r="B1248" s="111" t="s">
        <v>377</v>
      </c>
      <c r="C1248" s="111">
        <v>23.75</v>
      </c>
      <c r="D1248" s="111">
        <v>24.05</v>
      </c>
      <c r="E1248" s="111">
        <v>23.65</v>
      </c>
      <c r="F1248" s="111">
        <v>23.75</v>
      </c>
      <c r="G1248" s="111">
        <v>23.7</v>
      </c>
      <c r="H1248" s="111">
        <v>23.75</v>
      </c>
      <c r="I1248" s="111">
        <v>2558042</v>
      </c>
      <c r="J1248" s="111">
        <v>60889106.649999999</v>
      </c>
      <c r="K1248" s="113">
        <v>43670</v>
      </c>
      <c r="L1248" s="111">
        <v>6463</v>
      </c>
      <c r="M1248" s="111" t="s">
        <v>3274</v>
      </c>
      <c r="N1248" s="419"/>
    </row>
    <row r="1249" spans="1:14">
      <c r="A1249" s="111" t="s">
        <v>2515</v>
      </c>
      <c r="B1249" s="111" t="s">
        <v>377</v>
      </c>
      <c r="C1249" s="111">
        <v>2.4</v>
      </c>
      <c r="D1249" s="111">
        <v>2.4</v>
      </c>
      <c r="E1249" s="111">
        <v>2.35</v>
      </c>
      <c r="F1249" s="111">
        <v>2.35</v>
      </c>
      <c r="G1249" s="111">
        <v>2.4</v>
      </c>
      <c r="H1249" s="111">
        <v>2.2999999999999998</v>
      </c>
      <c r="I1249" s="111">
        <v>9120</v>
      </c>
      <c r="J1249" s="111">
        <v>21558.799999999999</v>
      </c>
      <c r="K1249" s="113">
        <v>43670</v>
      </c>
      <c r="L1249" s="111">
        <v>47</v>
      </c>
      <c r="M1249" s="111" t="s">
        <v>2516</v>
      </c>
      <c r="N1249" s="419"/>
    </row>
    <row r="1250" spans="1:14" hidden="1">
      <c r="A1250" s="111" t="s">
        <v>1414</v>
      </c>
      <c r="B1250" s="111" t="s">
        <v>377</v>
      </c>
      <c r="C1250" s="111">
        <v>167</v>
      </c>
      <c r="D1250" s="111">
        <v>169.5</v>
      </c>
      <c r="E1250" s="111">
        <v>165.2</v>
      </c>
      <c r="F1250" s="111">
        <v>166.75</v>
      </c>
      <c r="G1250" s="111">
        <v>168.5</v>
      </c>
      <c r="H1250" s="111">
        <v>168.85</v>
      </c>
      <c r="I1250" s="111">
        <v>368942</v>
      </c>
      <c r="J1250" s="111">
        <v>61526978.149999999</v>
      </c>
      <c r="K1250" s="113">
        <v>43670</v>
      </c>
      <c r="L1250" s="111">
        <v>2765</v>
      </c>
      <c r="M1250" s="111" t="s">
        <v>1415</v>
      </c>
      <c r="N1250" s="419"/>
    </row>
    <row r="1251" spans="1:14">
      <c r="A1251" s="111" t="s">
        <v>1416</v>
      </c>
      <c r="B1251" s="111" t="s">
        <v>377</v>
      </c>
      <c r="C1251" s="111">
        <v>60.9</v>
      </c>
      <c r="D1251" s="111">
        <v>70</v>
      </c>
      <c r="E1251" s="111">
        <v>60.85</v>
      </c>
      <c r="F1251" s="111">
        <v>68.349999999999994</v>
      </c>
      <c r="G1251" s="111">
        <v>70</v>
      </c>
      <c r="H1251" s="111">
        <v>61</v>
      </c>
      <c r="I1251" s="111">
        <v>95131</v>
      </c>
      <c r="J1251" s="111">
        <v>6373540.4000000004</v>
      </c>
      <c r="K1251" s="113">
        <v>43670</v>
      </c>
      <c r="L1251" s="111">
        <v>1868</v>
      </c>
      <c r="M1251" s="111" t="s">
        <v>1417</v>
      </c>
      <c r="N1251" s="419"/>
    </row>
    <row r="1252" spans="1:14">
      <c r="A1252" s="111" t="s">
        <v>3192</v>
      </c>
      <c r="B1252" s="111" t="s">
        <v>3045</v>
      </c>
      <c r="C1252" s="111">
        <v>59.5</v>
      </c>
      <c r="D1252" s="111">
        <v>59.5</v>
      </c>
      <c r="E1252" s="111">
        <v>54.15</v>
      </c>
      <c r="F1252" s="111">
        <v>56.75</v>
      </c>
      <c r="G1252" s="111">
        <v>56.8</v>
      </c>
      <c r="H1252" s="111">
        <v>57</v>
      </c>
      <c r="I1252" s="111">
        <v>13414</v>
      </c>
      <c r="J1252" s="111">
        <v>755674.7</v>
      </c>
      <c r="K1252" s="113">
        <v>43670</v>
      </c>
      <c r="L1252" s="111">
        <v>112</v>
      </c>
      <c r="M1252" s="111" t="s">
        <v>3193</v>
      </c>
      <c r="N1252" s="419"/>
    </row>
    <row r="1253" spans="1:14">
      <c r="A1253" s="111" t="s">
        <v>1418</v>
      </c>
      <c r="B1253" s="111" t="s">
        <v>377</v>
      </c>
      <c r="C1253" s="111">
        <v>614.15</v>
      </c>
      <c r="D1253" s="111">
        <v>628.65</v>
      </c>
      <c r="E1253" s="111">
        <v>610.1</v>
      </c>
      <c r="F1253" s="111">
        <v>624.4</v>
      </c>
      <c r="G1253" s="111">
        <v>627</v>
      </c>
      <c r="H1253" s="111">
        <v>611.9</v>
      </c>
      <c r="I1253" s="111">
        <v>1946</v>
      </c>
      <c r="J1253" s="111">
        <v>1207270.55</v>
      </c>
      <c r="K1253" s="113">
        <v>43670</v>
      </c>
      <c r="L1253" s="111">
        <v>187</v>
      </c>
      <c r="M1253" s="111" t="s">
        <v>1419</v>
      </c>
      <c r="N1253" s="419"/>
    </row>
    <row r="1254" spans="1:14">
      <c r="A1254" s="111" t="s">
        <v>135</v>
      </c>
      <c r="B1254" s="111" t="s">
        <v>377</v>
      </c>
      <c r="C1254" s="111">
        <v>45.85</v>
      </c>
      <c r="D1254" s="111">
        <v>46.2</v>
      </c>
      <c r="E1254" s="111">
        <v>43.3</v>
      </c>
      <c r="F1254" s="111">
        <v>43.6</v>
      </c>
      <c r="G1254" s="111">
        <v>43.65</v>
      </c>
      <c r="H1254" s="111">
        <v>46.05</v>
      </c>
      <c r="I1254" s="111">
        <v>26221451</v>
      </c>
      <c r="J1254" s="111">
        <v>1157461803.55</v>
      </c>
      <c r="K1254" s="113">
        <v>43670</v>
      </c>
      <c r="L1254" s="111">
        <v>37333</v>
      </c>
      <c r="M1254" s="111" t="s">
        <v>1420</v>
      </c>
      <c r="N1254" s="419"/>
    </row>
    <row r="1255" spans="1:14">
      <c r="A1255" s="111" t="s">
        <v>3275</v>
      </c>
      <c r="B1255" s="111" t="s">
        <v>3045</v>
      </c>
      <c r="C1255" s="111">
        <v>59.95</v>
      </c>
      <c r="D1255" s="111">
        <v>60</v>
      </c>
      <c r="E1255" s="111">
        <v>57.8</v>
      </c>
      <c r="F1255" s="111">
        <v>58.7</v>
      </c>
      <c r="G1255" s="111">
        <v>58.65</v>
      </c>
      <c r="H1255" s="111">
        <v>59.05</v>
      </c>
      <c r="I1255" s="111">
        <v>11100</v>
      </c>
      <c r="J1255" s="111">
        <v>653955</v>
      </c>
      <c r="K1255" s="113">
        <v>43670</v>
      </c>
      <c r="L1255" s="111">
        <v>24</v>
      </c>
      <c r="M1255" s="111" t="s">
        <v>3276</v>
      </c>
      <c r="N1255" s="419"/>
    </row>
    <row r="1256" spans="1:14">
      <c r="A1256" s="111" t="s">
        <v>3126</v>
      </c>
      <c r="B1256" s="111" t="s">
        <v>377</v>
      </c>
      <c r="C1256" s="111">
        <v>8.8000000000000007</v>
      </c>
      <c r="D1256" s="111">
        <v>8.9499999999999993</v>
      </c>
      <c r="E1256" s="111">
        <v>8.6</v>
      </c>
      <c r="F1256" s="111">
        <v>8.65</v>
      </c>
      <c r="G1256" s="111">
        <v>8.6</v>
      </c>
      <c r="H1256" s="111">
        <v>8.6999999999999993</v>
      </c>
      <c r="I1256" s="111">
        <v>20506</v>
      </c>
      <c r="J1256" s="111">
        <v>179507.5</v>
      </c>
      <c r="K1256" s="113">
        <v>43670</v>
      </c>
      <c r="L1256" s="111">
        <v>104</v>
      </c>
      <c r="M1256" s="111" t="s">
        <v>3127</v>
      </c>
      <c r="N1256" s="419"/>
    </row>
    <row r="1257" spans="1:14">
      <c r="A1257" s="111" t="s">
        <v>1421</v>
      </c>
      <c r="B1257" s="111" t="s">
        <v>377</v>
      </c>
      <c r="C1257" s="111">
        <v>276.14999999999998</v>
      </c>
      <c r="D1257" s="111">
        <v>278</v>
      </c>
      <c r="E1257" s="111">
        <v>267</v>
      </c>
      <c r="F1257" s="111">
        <v>270.05</v>
      </c>
      <c r="G1257" s="111">
        <v>270</v>
      </c>
      <c r="H1257" s="111">
        <v>276.14999999999998</v>
      </c>
      <c r="I1257" s="111">
        <v>9048</v>
      </c>
      <c r="J1257" s="111">
        <v>2447926.4</v>
      </c>
      <c r="K1257" s="113">
        <v>43670</v>
      </c>
      <c r="L1257" s="111">
        <v>546</v>
      </c>
      <c r="M1257" s="111" t="s">
        <v>1422</v>
      </c>
      <c r="N1257" s="419"/>
    </row>
    <row r="1258" spans="1:14">
      <c r="A1258" s="111" t="s">
        <v>2391</v>
      </c>
      <c r="B1258" s="111" t="s">
        <v>377</v>
      </c>
      <c r="C1258" s="111">
        <v>15.3</v>
      </c>
      <c r="D1258" s="111">
        <v>15.3</v>
      </c>
      <c r="E1258" s="111">
        <v>14.85</v>
      </c>
      <c r="F1258" s="111">
        <v>15</v>
      </c>
      <c r="G1258" s="111">
        <v>14.9</v>
      </c>
      <c r="H1258" s="111">
        <v>15.3</v>
      </c>
      <c r="I1258" s="111">
        <v>160248</v>
      </c>
      <c r="J1258" s="111">
        <v>2412111.15</v>
      </c>
      <c r="K1258" s="113">
        <v>43670</v>
      </c>
      <c r="L1258" s="111">
        <v>599</v>
      </c>
      <c r="M1258" s="111" t="s">
        <v>3023</v>
      </c>
      <c r="N1258" s="419"/>
    </row>
    <row r="1259" spans="1:14">
      <c r="A1259" s="111" t="s">
        <v>2974</v>
      </c>
      <c r="B1259" s="111" t="s">
        <v>377</v>
      </c>
      <c r="C1259" s="111">
        <v>140.5</v>
      </c>
      <c r="D1259" s="111">
        <v>144.35</v>
      </c>
      <c r="E1259" s="111">
        <v>137</v>
      </c>
      <c r="F1259" s="111">
        <v>137.44999999999999</v>
      </c>
      <c r="G1259" s="111">
        <v>137.25</v>
      </c>
      <c r="H1259" s="111">
        <v>140.35</v>
      </c>
      <c r="I1259" s="111">
        <v>23160</v>
      </c>
      <c r="J1259" s="111">
        <v>3263653.65</v>
      </c>
      <c r="K1259" s="113">
        <v>43670</v>
      </c>
      <c r="L1259" s="111">
        <v>974</v>
      </c>
      <c r="M1259" s="111" t="s">
        <v>2975</v>
      </c>
      <c r="N1259" s="419"/>
    </row>
    <row r="1260" spans="1:14">
      <c r="A1260" s="111" t="s">
        <v>2392</v>
      </c>
      <c r="B1260" s="111" t="s">
        <v>377</v>
      </c>
      <c r="C1260" s="111">
        <v>78.5</v>
      </c>
      <c r="D1260" s="111">
        <v>78.5</v>
      </c>
      <c r="E1260" s="111">
        <v>73</v>
      </c>
      <c r="F1260" s="111">
        <v>73.2</v>
      </c>
      <c r="G1260" s="111">
        <v>73</v>
      </c>
      <c r="H1260" s="111">
        <v>79.3</v>
      </c>
      <c r="I1260" s="111">
        <v>146</v>
      </c>
      <c r="J1260" s="111">
        <v>10945.15</v>
      </c>
      <c r="K1260" s="113">
        <v>43670</v>
      </c>
      <c r="L1260" s="111">
        <v>15</v>
      </c>
      <c r="M1260" s="111" t="s">
        <v>2393</v>
      </c>
      <c r="N1260" s="419"/>
    </row>
    <row r="1261" spans="1:14">
      <c r="A1261" s="111" t="s">
        <v>2394</v>
      </c>
      <c r="B1261" s="111" t="s">
        <v>377</v>
      </c>
      <c r="C1261" s="111">
        <v>2.85</v>
      </c>
      <c r="D1261" s="111">
        <v>3.3</v>
      </c>
      <c r="E1261" s="111">
        <v>2.85</v>
      </c>
      <c r="F1261" s="111">
        <v>3</v>
      </c>
      <c r="G1261" s="111">
        <v>3</v>
      </c>
      <c r="H1261" s="111">
        <v>2.95</v>
      </c>
      <c r="I1261" s="111">
        <v>4995</v>
      </c>
      <c r="J1261" s="111">
        <v>14429.55</v>
      </c>
      <c r="K1261" s="113">
        <v>43670</v>
      </c>
      <c r="L1261" s="111">
        <v>21</v>
      </c>
      <c r="M1261" s="111" t="s">
        <v>2395</v>
      </c>
      <c r="N1261" s="419"/>
    </row>
    <row r="1262" spans="1:14">
      <c r="A1262" s="111" t="s">
        <v>1423</v>
      </c>
      <c r="B1262" s="111" t="s">
        <v>377</v>
      </c>
      <c r="C1262" s="111">
        <v>115.05</v>
      </c>
      <c r="D1262" s="111">
        <v>117</v>
      </c>
      <c r="E1262" s="111">
        <v>114.1</v>
      </c>
      <c r="F1262" s="111">
        <v>115.35</v>
      </c>
      <c r="G1262" s="111">
        <v>115.85</v>
      </c>
      <c r="H1262" s="111">
        <v>116.3</v>
      </c>
      <c r="I1262" s="111">
        <v>1942</v>
      </c>
      <c r="J1262" s="111">
        <v>224873.55</v>
      </c>
      <c r="K1262" s="113">
        <v>43670</v>
      </c>
      <c r="L1262" s="111">
        <v>87</v>
      </c>
      <c r="M1262" s="111" t="s">
        <v>1424</v>
      </c>
      <c r="N1262" s="419"/>
    </row>
    <row r="1263" spans="1:14">
      <c r="A1263" s="111" t="s">
        <v>2228</v>
      </c>
      <c r="B1263" s="111" t="s">
        <v>377</v>
      </c>
      <c r="C1263" s="111">
        <v>3.5</v>
      </c>
      <c r="D1263" s="111">
        <v>3.5</v>
      </c>
      <c r="E1263" s="111">
        <v>3.15</v>
      </c>
      <c r="F1263" s="111">
        <v>3.15</v>
      </c>
      <c r="G1263" s="111">
        <v>3.25</v>
      </c>
      <c r="H1263" s="111">
        <v>3.2</v>
      </c>
      <c r="I1263" s="111">
        <v>15133</v>
      </c>
      <c r="J1263" s="111">
        <v>48942.5</v>
      </c>
      <c r="K1263" s="113">
        <v>43670</v>
      </c>
      <c r="L1263" s="111">
        <v>42</v>
      </c>
      <c r="M1263" s="111" t="s">
        <v>2229</v>
      </c>
      <c r="N1263" s="419"/>
    </row>
    <row r="1264" spans="1:14">
      <c r="A1264" s="111" t="s">
        <v>2091</v>
      </c>
      <c r="B1264" s="111" t="s">
        <v>377</v>
      </c>
      <c r="C1264" s="111">
        <v>17.399999999999999</v>
      </c>
      <c r="D1264" s="111">
        <v>17.45</v>
      </c>
      <c r="E1264" s="111">
        <v>16.5</v>
      </c>
      <c r="F1264" s="111">
        <v>16.7</v>
      </c>
      <c r="G1264" s="111">
        <v>16.7</v>
      </c>
      <c r="H1264" s="111">
        <v>16.8</v>
      </c>
      <c r="I1264" s="111">
        <v>31390</v>
      </c>
      <c r="J1264" s="111">
        <v>532899.69999999995</v>
      </c>
      <c r="K1264" s="113">
        <v>43670</v>
      </c>
      <c r="L1264" s="111">
        <v>90</v>
      </c>
      <c r="M1264" s="111" t="s">
        <v>2092</v>
      </c>
      <c r="N1264" s="419"/>
    </row>
    <row r="1265" spans="1:14">
      <c r="A1265" s="111" t="s">
        <v>1425</v>
      </c>
      <c r="B1265" s="111" t="s">
        <v>377</v>
      </c>
      <c r="C1265" s="111">
        <v>631.70000000000005</v>
      </c>
      <c r="D1265" s="111">
        <v>657.85</v>
      </c>
      <c r="E1265" s="111">
        <v>631.70000000000005</v>
      </c>
      <c r="F1265" s="111">
        <v>640.45000000000005</v>
      </c>
      <c r="G1265" s="111">
        <v>638.75</v>
      </c>
      <c r="H1265" s="111">
        <v>642.70000000000005</v>
      </c>
      <c r="I1265" s="111">
        <v>348</v>
      </c>
      <c r="J1265" s="111">
        <v>223205.4</v>
      </c>
      <c r="K1265" s="113">
        <v>43670</v>
      </c>
      <c r="L1265" s="111">
        <v>65</v>
      </c>
      <c r="M1265" s="111" t="s">
        <v>1426</v>
      </c>
      <c r="N1265" s="419"/>
    </row>
    <row r="1266" spans="1:14" hidden="1">
      <c r="A1266" s="111" t="s">
        <v>2712</v>
      </c>
      <c r="B1266" s="111" t="s">
        <v>377</v>
      </c>
      <c r="C1266" s="111">
        <v>269</v>
      </c>
      <c r="D1266" s="111">
        <v>278.75</v>
      </c>
      <c r="E1266" s="111">
        <v>268</v>
      </c>
      <c r="F1266" s="111">
        <v>269.39999999999998</v>
      </c>
      <c r="G1266" s="111">
        <v>268</v>
      </c>
      <c r="H1266" s="111">
        <v>275</v>
      </c>
      <c r="I1266" s="111">
        <v>2591</v>
      </c>
      <c r="J1266" s="111">
        <v>703474.25</v>
      </c>
      <c r="K1266" s="113">
        <v>43670</v>
      </c>
      <c r="L1266" s="111">
        <v>275</v>
      </c>
      <c r="M1266" s="111" t="s">
        <v>2713</v>
      </c>
      <c r="N1266" s="419"/>
    </row>
    <row r="1267" spans="1:14">
      <c r="A1267" s="111" t="s">
        <v>2976</v>
      </c>
      <c r="B1267" s="111" t="s">
        <v>377</v>
      </c>
      <c r="C1267" s="111">
        <v>42.1</v>
      </c>
      <c r="D1267" s="111">
        <v>44.25</v>
      </c>
      <c r="E1267" s="111">
        <v>40.799999999999997</v>
      </c>
      <c r="F1267" s="111">
        <v>42.25</v>
      </c>
      <c r="G1267" s="111">
        <v>43.1</v>
      </c>
      <c r="H1267" s="111">
        <v>42.5</v>
      </c>
      <c r="I1267" s="111">
        <v>37208</v>
      </c>
      <c r="J1267" s="111">
        <v>1547252.75</v>
      </c>
      <c r="K1267" s="113">
        <v>43670</v>
      </c>
      <c r="L1267" s="111">
        <v>170</v>
      </c>
      <c r="M1267" s="111" t="s">
        <v>2977</v>
      </c>
      <c r="N1267" s="419"/>
    </row>
    <row r="1268" spans="1:14">
      <c r="A1268" s="111" t="s">
        <v>1427</v>
      </c>
      <c r="B1268" s="111" t="s">
        <v>377</v>
      </c>
      <c r="C1268" s="111">
        <v>62.1</v>
      </c>
      <c r="D1268" s="111">
        <v>62.6</v>
      </c>
      <c r="E1268" s="111">
        <v>61.75</v>
      </c>
      <c r="F1268" s="111">
        <v>62.15</v>
      </c>
      <c r="G1268" s="111">
        <v>62.2</v>
      </c>
      <c r="H1268" s="111">
        <v>61.95</v>
      </c>
      <c r="I1268" s="111">
        <v>15713</v>
      </c>
      <c r="J1268" s="111">
        <v>975083.2</v>
      </c>
      <c r="K1268" s="113">
        <v>43670</v>
      </c>
      <c r="L1268" s="111">
        <v>234</v>
      </c>
      <c r="M1268" s="111" t="s">
        <v>2978</v>
      </c>
      <c r="N1268" s="419"/>
    </row>
    <row r="1269" spans="1:14">
      <c r="A1269" s="111" t="s">
        <v>1428</v>
      </c>
      <c r="B1269" s="111" t="s">
        <v>377</v>
      </c>
      <c r="C1269" s="111">
        <v>107.8</v>
      </c>
      <c r="D1269" s="111">
        <v>111</v>
      </c>
      <c r="E1269" s="111">
        <v>104.4</v>
      </c>
      <c r="F1269" s="111">
        <v>105.6</v>
      </c>
      <c r="G1269" s="111">
        <v>104.4</v>
      </c>
      <c r="H1269" s="111">
        <v>108.95</v>
      </c>
      <c r="I1269" s="111">
        <v>9314</v>
      </c>
      <c r="J1269" s="111">
        <v>987726.1</v>
      </c>
      <c r="K1269" s="113">
        <v>43670</v>
      </c>
      <c r="L1269" s="111">
        <v>353</v>
      </c>
      <c r="M1269" s="111" t="s">
        <v>1429</v>
      </c>
      <c r="N1269" s="419"/>
    </row>
    <row r="1270" spans="1:14">
      <c r="A1270" s="111" t="s">
        <v>3684</v>
      </c>
      <c r="B1270" s="111" t="s">
        <v>377</v>
      </c>
      <c r="C1270" s="111">
        <v>78</v>
      </c>
      <c r="D1270" s="111">
        <v>81.95</v>
      </c>
      <c r="E1270" s="111">
        <v>75</v>
      </c>
      <c r="F1270" s="111">
        <v>77.849999999999994</v>
      </c>
      <c r="G1270" s="111">
        <v>78.7</v>
      </c>
      <c r="H1270" s="111">
        <v>78.45</v>
      </c>
      <c r="I1270" s="111">
        <v>17870</v>
      </c>
      <c r="J1270" s="111">
        <v>1403411.15</v>
      </c>
      <c r="K1270" s="113">
        <v>43670</v>
      </c>
      <c r="L1270" s="111">
        <v>318</v>
      </c>
      <c r="M1270" s="111" t="s">
        <v>3685</v>
      </c>
      <c r="N1270" s="419"/>
    </row>
    <row r="1271" spans="1:14" hidden="1">
      <c r="A1271" s="111" t="s">
        <v>206</v>
      </c>
      <c r="B1271" s="111" t="s">
        <v>377</v>
      </c>
      <c r="C1271" s="111">
        <v>6051.7</v>
      </c>
      <c r="D1271" s="111">
        <v>6152.35</v>
      </c>
      <c r="E1271" s="111">
        <v>6005</v>
      </c>
      <c r="F1271" s="111">
        <v>6030.95</v>
      </c>
      <c r="G1271" s="111">
        <v>6040.5</v>
      </c>
      <c r="H1271" s="111">
        <v>6064.95</v>
      </c>
      <c r="I1271" s="111">
        <v>8840</v>
      </c>
      <c r="J1271" s="111">
        <v>53695431.200000003</v>
      </c>
      <c r="K1271" s="113">
        <v>43670</v>
      </c>
      <c r="L1271" s="111">
        <v>2488</v>
      </c>
      <c r="M1271" s="111" t="s">
        <v>1430</v>
      </c>
      <c r="N1271" s="419"/>
    </row>
    <row r="1272" spans="1:14" hidden="1">
      <c r="A1272" s="111" t="s">
        <v>2396</v>
      </c>
      <c r="B1272" s="111" t="s">
        <v>377</v>
      </c>
      <c r="C1272" s="111">
        <v>5.65</v>
      </c>
      <c r="D1272" s="111">
        <v>5.75</v>
      </c>
      <c r="E1272" s="111">
        <v>5.0999999999999996</v>
      </c>
      <c r="F1272" s="111">
        <v>5.25</v>
      </c>
      <c r="G1272" s="111">
        <v>5.25</v>
      </c>
      <c r="H1272" s="111">
        <v>5.65</v>
      </c>
      <c r="I1272" s="111">
        <v>2450716</v>
      </c>
      <c r="J1272" s="111">
        <v>12903969.449999999</v>
      </c>
      <c r="K1272" s="113">
        <v>43670</v>
      </c>
      <c r="L1272" s="111">
        <v>2427</v>
      </c>
      <c r="M1272" s="111" t="s">
        <v>2397</v>
      </c>
      <c r="N1272" s="419"/>
    </row>
    <row r="1273" spans="1:14" hidden="1">
      <c r="A1273" s="111" t="s">
        <v>1431</v>
      </c>
      <c r="B1273" s="111" t="s">
        <v>377</v>
      </c>
      <c r="C1273" s="111">
        <v>180.85</v>
      </c>
      <c r="D1273" s="111">
        <v>188.95</v>
      </c>
      <c r="E1273" s="111">
        <v>180.85</v>
      </c>
      <c r="F1273" s="111">
        <v>181.15</v>
      </c>
      <c r="G1273" s="111">
        <v>182.95</v>
      </c>
      <c r="H1273" s="111">
        <v>180.85</v>
      </c>
      <c r="I1273" s="111">
        <v>13331</v>
      </c>
      <c r="J1273" s="111">
        <v>2425866.5499999998</v>
      </c>
      <c r="K1273" s="113">
        <v>43670</v>
      </c>
      <c r="L1273" s="111">
        <v>491</v>
      </c>
      <c r="M1273" s="111" t="s">
        <v>1432</v>
      </c>
      <c r="N1273" s="419"/>
    </row>
    <row r="1274" spans="1:14" hidden="1">
      <c r="A1274" s="111" t="s">
        <v>1433</v>
      </c>
      <c r="B1274" s="111" t="s">
        <v>377</v>
      </c>
      <c r="C1274" s="111">
        <v>525</v>
      </c>
      <c r="D1274" s="111">
        <v>533.95000000000005</v>
      </c>
      <c r="E1274" s="111">
        <v>525</v>
      </c>
      <c r="F1274" s="111">
        <v>529.85</v>
      </c>
      <c r="G1274" s="111">
        <v>528</v>
      </c>
      <c r="H1274" s="111">
        <v>532.65</v>
      </c>
      <c r="I1274" s="111">
        <v>7994</v>
      </c>
      <c r="J1274" s="111">
        <v>4240478.8</v>
      </c>
      <c r="K1274" s="113">
        <v>43670</v>
      </c>
      <c r="L1274" s="111">
        <v>705</v>
      </c>
      <c r="M1274" s="111" t="s">
        <v>1434</v>
      </c>
      <c r="N1274" s="419"/>
    </row>
    <row r="1275" spans="1:14">
      <c r="A1275" s="111" t="s">
        <v>1435</v>
      </c>
      <c r="B1275" s="111" t="s">
        <v>377</v>
      </c>
      <c r="C1275" s="111">
        <v>25.7</v>
      </c>
      <c r="D1275" s="111">
        <v>25.7</v>
      </c>
      <c r="E1275" s="111">
        <v>24.45</v>
      </c>
      <c r="F1275" s="111">
        <v>24.5</v>
      </c>
      <c r="G1275" s="111">
        <v>24.5</v>
      </c>
      <c r="H1275" s="111">
        <v>24.5</v>
      </c>
      <c r="I1275" s="111">
        <v>17721</v>
      </c>
      <c r="J1275" s="111">
        <v>446086.3</v>
      </c>
      <c r="K1275" s="113">
        <v>43670</v>
      </c>
      <c r="L1275" s="111">
        <v>96</v>
      </c>
      <c r="M1275" s="111" t="s">
        <v>1436</v>
      </c>
      <c r="N1275" s="419"/>
    </row>
    <row r="1276" spans="1:14">
      <c r="A1276" s="111" t="s">
        <v>1437</v>
      </c>
      <c r="B1276" s="111" t="s">
        <v>377</v>
      </c>
      <c r="C1276" s="111">
        <v>569.5</v>
      </c>
      <c r="D1276" s="111">
        <v>574</v>
      </c>
      <c r="E1276" s="111">
        <v>560</v>
      </c>
      <c r="F1276" s="111">
        <v>560.4</v>
      </c>
      <c r="G1276" s="111">
        <v>560</v>
      </c>
      <c r="H1276" s="111">
        <v>572.65</v>
      </c>
      <c r="I1276" s="111">
        <v>3821</v>
      </c>
      <c r="J1276" s="111">
        <v>2157399.2999999998</v>
      </c>
      <c r="K1276" s="113">
        <v>43670</v>
      </c>
      <c r="L1276" s="111">
        <v>871</v>
      </c>
      <c r="M1276" s="111" t="s">
        <v>1438</v>
      </c>
      <c r="N1276" s="419"/>
    </row>
    <row r="1277" spans="1:14">
      <c r="A1277" s="111" t="s">
        <v>2398</v>
      </c>
      <c r="B1277" s="111" t="s">
        <v>377</v>
      </c>
      <c r="C1277" s="111">
        <v>102</v>
      </c>
      <c r="D1277" s="111">
        <v>111.75</v>
      </c>
      <c r="E1277" s="111">
        <v>102</v>
      </c>
      <c r="F1277" s="111">
        <v>109.05</v>
      </c>
      <c r="G1277" s="111">
        <v>111.7</v>
      </c>
      <c r="H1277" s="111">
        <v>100.55</v>
      </c>
      <c r="I1277" s="111">
        <v>5552</v>
      </c>
      <c r="J1277" s="111">
        <v>602988.30000000005</v>
      </c>
      <c r="K1277" s="113">
        <v>43670</v>
      </c>
      <c r="L1277" s="111">
        <v>169</v>
      </c>
      <c r="M1277" s="111" t="s">
        <v>2399</v>
      </c>
      <c r="N1277" s="419"/>
    </row>
    <row r="1278" spans="1:14">
      <c r="A1278" s="111" t="s">
        <v>3301</v>
      </c>
      <c r="B1278" s="111" t="s">
        <v>3045</v>
      </c>
      <c r="C1278" s="111">
        <v>5.7</v>
      </c>
      <c r="D1278" s="111">
        <v>5.7</v>
      </c>
      <c r="E1278" s="111">
        <v>5.25</v>
      </c>
      <c r="F1278" s="111">
        <v>5.25</v>
      </c>
      <c r="G1278" s="111">
        <v>5.25</v>
      </c>
      <c r="H1278" s="111">
        <v>5.5</v>
      </c>
      <c r="I1278" s="111">
        <v>220</v>
      </c>
      <c r="J1278" s="111">
        <v>1159.5</v>
      </c>
      <c r="K1278" s="113">
        <v>43670</v>
      </c>
      <c r="L1278" s="111">
        <v>4</v>
      </c>
      <c r="M1278" s="111" t="s">
        <v>3302</v>
      </c>
      <c r="N1278" s="419"/>
    </row>
    <row r="1279" spans="1:14">
      <c r="A1279" s="111" t="s">
        <v>3731</v>
      </c>
      <c r="B1279" s="111" t="s">
        <v>377</v>
      </c>
      <c r="C1279" s="111">
        <v>675</v>
      </c>
      <c r="D1279" s="111">
        <v>680</v>
      </c>
      <c r="E1279" s="111">
        <v>650</v>
      </c>
      <c r="F1279" s="111">
        <v>670.95</v>
      </c>
      <c r="G1279" s="111">
        <v>650</v>
      </c>
      <c r="H1279" s="111">
        <v>684.8</v>
      </c>
      <c r="I1279" s="111">
        <v>1577</v>
      </c>
      <c r="J1279" s="111">
        <v>1065948.45</v>
      </c>
      <c r="K1279" s="113">
        <v>43670</v>
      </c>
      <c r="L1279" s="111">
        <v>59</v>
      </c>
      <c r="M1279" s="111" t="s">
        <v>3732</v>
      </c>
      <c r="N1279" s="419"/>
    </row>
    <row r="1280" spans="1:14">
      <c r="A1280" s="111" t="s">
        <v>1439</v>
      </c>
      <c r="B1280" s="111" t="s">
        <v>377</v>
      </c>
      <c r="C1280" s="111">
        <v>273.10000000000002</v>
      </c>
      <c r="D1280" s="111">
        <v>276.7</v>
      </c>
      <c r="E1280" s="111">
        <v>262.75</v>
      </c>
      <c r="F1280" s="111">
        <v>267.5</v>
      </c>
      <c r="G1280" s="111">
        <v>266.2</v>
      </c>
      <c r="H1280" s="111">
        <v>274.75</v>
      </c>
      <c r="I1280" s="111">
        <v>13673</v>
      </c>
      <c r="J1280" s="111">
        <v>3678372.5</v>
      </c>
      <c r="K1280" s="113">
        <v>43670</v>
      </c>
      <c r="L1280" s="111">
        <v>821</v>
      </c>
      <c r="M1280" s="111" t="s">
        <v>1440</v>
      </c>
      <c r="N1280" s="419"/>
    </row>
    <row r="1281" spans="1:14">
      <c r="A1281" s="111" t="s">
        <v>3128</v>
      </c>
      <c r="B1281" s="111" t="s">
        <v>377</v>
      </c>
      <c r="C1281" s="111">
        <v>92.51</v>
      </c>
      <c r="D1281" s="111">
        <v>95.4</v>
      </c>
      <c r="E1281" s="111">
        <v>90.96</v>
      </c>
      <c r="F1281" s="111">
        <v>91.11</v>
      </c>
      <c r="G1281" s="111">
        <v>91.11</v>
      </c>
      <c r="H1281" s="111">
        <v>92.12</v>
      </c>
      <c r="I1281" s="111">
        <v>1935</v>
      </c>
      <c r="J1281" s="111">
        <v>177553.07</v>
      </c>
      <c r="K1281" s="113">
        <v>43670</v>
      </c>
      <c r="L1281" s="111">
        <v>79</v>
      </c>
      <c r="M1281" s="111" t="s">
        <v>3129</v>
      </c>
      <c r="N1281" s="419"/>
    </row>
    <row r="1282" spans="1:14">
      <c r="A1282" s="111" t="s">
        <v>2150</v>
      </c>
      <c r="B1282" s="111" t="s">
        <v>377</v>
      </c>
      <c r="C1282" s="111">
        <v>782.5</v>
      </c>
      <c r="D1282" s="111">
        <v>808.5</v>
      </c>
      <c r="E1282" s="111">
        <v>755.2</v>
      </c>
      <c r="F1282" s="111">
        <v>772.5</v>
      </c>
      <c r="G1282" s="111">
        <v>767.1</v>
      </c>
      <c r="H1282" s="111">
        <v>775.95</v>
      </c>
      <c r="I1282" s="111">
        <v>8522595</v>
      </c>
      <c r="J1282" s="111">
        <v>6627409304.3000002</v>
      </c>
      <c r="K1282" s="113">
        <v>43670</v>
      </c>
      <c r="L1282" s="111">
        <v>82788</v>
      </c>
      <c r="M1282" s="111" t="s">
        <v>2151</v>
      </c>
      <c r="N1282" s="419"/>
    </row>
    <row r="1283" spans="1:14">
      <c r="A1283" s="111" t="s">
        <v>136</v>
      </c>
      <c r="B1283" s="111" t="s">
        <v>377</v>
      </c>
      <c r="C1283" s="111">
        <v>341.85</v>
      </c>
      <c r="D1283" s="111">
        <v>344.7</v>
      </c>
      <c r="E1283" s="111">
        <v>336.25</v>
      </c>
      <c r="F1283" s="111">
        <v>339.6</v>
      </c>
      <c r="G1283" s="111">
        <v>340.05</v>
      </c>
      <c r="H1283" s="111">
        <v>342.2</v>
      </c>
      <c r="I1283" s="111">
        <v>20823143</v>
      </c>
      <c r="J1283" s="111">
        <v>7093505268.25</v>
      </c>
      <c r="K1283" s="113">
        <v>43670</v>
      </c>
      <c r="L1283" s="111">
        <v>166489</v>
      </c>
      <c r="M1283" s="111" t="s">
        <v>1441</v>
      </c>
      <c r="N1283" s="419"/>
    </row>
    <row r="1284" spans="1:14">
      <c r="A1284" s="111" t="s">
        <v>3008</v>
      </c>
      <c r="B1284" s="111" t="s">
        <v>377</v>
      </c>
      <c r="C1284" s="111">
        <v>0.6</v>
      </c>
      <c r="D1284" s="111">
        <v>0.6</v>
      </c>
      <c r="E1284" s="111">
        <v>0.5</v>
      </c>
      <c r="F1284" s="111">
        <v>0.55000000000000004</v>
      </c>
      <c r="G1284" s="111">
        <v>0.55000000000000004</v>
      </c>
      <c r="H1284" s="111">
        <v>0.55000000000000004</v>
      </c>
      <c r="I1284" s="111">
        <v>22837</v>
      </c>
      <c r="J1284" s="111">
        <v>11622.2</v>
      </c>
      <c r="K1284" s="113">
        <v>43670</v>
      </c>
      <c r="L1284" s="111">
        <v>12</v>
      </c>
      <c r="M1284" s="111" t="s">
        <v>3009</v>
      </c>
      <c r="N1284" s="419"/>
    </row>
    <row r="1285" spans="1:14" hidden="1">
      <c r="A1285" s="111" t="s">
        <v>2065</v>
      </c>
      <c r="B1285" s="111" t="s">
        <v>377</v>
      </c>
      <c r="C1285" s="111">
        <v>4100</v>
      </c>
      <c r="D1285" s="111">
        <v>4109.7</v>
      </c>
      <c r="E1285" s="111">
        <v>3974.95</v>
      </c>
      <c r="F1285" s="111">
        <v>4088.75</v>
      </c>
      <c r="G1285" s="111">
        <v>4020</v>
      </c>
      <c r="H1285" s="111">
        <v>4201.2</v>
      </c>
      <c r="I1285" s="111">
        <v>86339</v>
      </c>
      <c r="J1285" s="111">
        <v>346084999.60000002</v>
      </c>
      <c r="K1285" s="113">
        <v>43670</v>
      </c>
      <c r="L1285" s="111">
        <v>2495</v>
      </c>
      <c r="M1285" s="111" t="s">
        <v>726</v>
      </c>
      <c r="N1285" s="419"/>
    </row>
    <row r="1286" spans="1:14">
      <c r="A1286" s="111" t="s">
        <v>1995</v>
      </c>
      <c r="B1286" s="111" t="s">
        <v>377</v>
      </c>
      <c r="C1286" s="111">
        <v>68.349999999999994</v>
      </c>
      <c r="D1286" s="111">
        <v>69.349999999999994</v>
      </c>
      <c r="E1286" s="111">
        <v>66.150000000000006</v>
      </c>
      <c r="F1286" s="111">
        <v>67.25</v>
      </c>
      <c r="G1286" s="111">
        <v>66.75</v>
      </c>
      <c r="H1286" s="111">
        <v>68.45</v>
      </c>
      <c r="I1286" s="111">
        <v>13369</v>
      </c>
      <c r="J1286" s="111">
        <v>899469.8</v>
      </c>
      <c r="K1286" s="113">
        <v>43670</v>
      </c>
      <c r="L1286" s="111">
        <v>260</v>
      </c>
      <c r="M1286" s="111" t="s">
        <v>1996</v>
      </c>
      <c r="N1286" s="419"/>
    </row>
    <row r="1287" spans="1:14">
      <c r="A1287" s="111" t="s">
        <v>1442</v>
      </c>
      <c r="B1287" s="111" t="s">
        <v>377</v>
      </c>
      <c r="C1287" s="111">
        <v>83.2</v>
      </c>
      <c r="D1287" s="111">
        <v>84.65</v>
      </c>
      <c r="E1287" s="111">
        <v>80</v>
      </c>
      <c r="F1287" s="111">
        <v>80.849999999999994</v>
      </c>
      <c r="G1287" s="111">
        <v>80.599999999999994</v>
      </c>
      <c r="H1287" s="111">
        <v>83.8</v>
      </c>
      <c r="I1287" s="111">
        <v>69996</v>
      </c>
      <c r="J1287" s="111">
        <v>5710675.3499999996</v>
      </c>
      <c r="K1287" s="113">
        <v>43670</v>
      </c>
      <c r="L1287" s="111">
        <v>1226</v>
      </c>
      <c r="M1287" s="111" t="s">
        <v>1443</v>
      </c>
      <c r="N1287" s="419"/>
    </row>
    <row r="1288" spans="1:14">
      <c r="A1288" s="111" t="s">
        <v>1444</v>
      </c>
      <c r="B1288" s="111" t="s">
        <v>377</v>
      </c>
      <c r="C1288" s="111">
        <v>28.65</v>
      </c>
      <c r="D1288" s="111">
        <v>28.95</v>
      </c>
      <c r="E1288" s="111">
        <v>28.1</v>
      </c>
      <c r="F1288" s="111">
        <v>28.8</v>
      </c>
      <c r="G1288" s="111">
        <v>28.85</v>
      </c>
      <c r="H1288" s="111">
        <v>28.55</v>
      </c>
      <c r="I1288" s="111">
        <v>450293</v>
      </c>
      <c r="J1288" s="111">
        <v>12851327.1</v>
      </c>
      <c r="K1288" s="113">
        <v>43670</v>
      </c>
      <c r="L1288" s="111">
        <v>2708</v>
      </c>
      <c r="M1288" s="111" t="s">
        <v>1445</v>
      </c>
      <c r="N1288" s="419"/>
    </row>
    <row r="1289" spans="1:14">
      <c r="A1289" s="111" t="s">
        <v>3492</v>
      </c>
      <c r="B1289" s="111" t="s">
        <v>3045</v>
      </c>
      <c r="C1289" s="111">
        <v>132.4</v>
      </c>
      <c r="D1289" s="111">
        <v>140</v>
      </c>
      <c r="E1289" s="111">
        <v>132.1</v>
      </c>
      <c r="F1289" s="111">
        <v>138.94999999999999</v>
      </c>
      <c r="G1289" s="111">
        <v>139.94999999999999</v>
      </c>
      <c r="H1289" s="111">
        <v>133.55000000000001</v>
      </c>
      <c r="I1289" s="111">
        <v>7886</v>
      </c>
      <c r="J1289" s="111">
        <v>1085408.3</v>
      </c>
      <c r="K1289" s="113">
        <v>43670</v>
      </c>
      <c r="L1289" s="111">
        <v>170</v>
      </c>
      <c r="M1289" s="111" t="s">
        <v>3493</v>
      </c>
      <c r="N1289" s="419"/>
    </row>
    <row r="1290" spans="1:14">
      <c r="A1290" s="111" t="s">
        <v>2400</v>
      </c>
      <c r="B1290" s="111" t="s">
        <v>377</v>
      </c>
      <c r="C1290" s="111">
        <v>439.9</v>
      </c>
      <c r="D1290" s="111">
        <v>439.9</v>
      </c>
      <c r="E1290" s="111">
        <v>411</v>
      </c>
      <c r="F1290" s="111">
        <v>414.4</v>
      </c>
      <c r="G1290" s="111">
        <v>411</v>
      </c>
      <c r="H1290" s="111">
        <v>434.3</v>
      </c>
      <c r="I1290" s="111">
        <v>3943</v>
      </c>
      <c r="J1290" s="111">
        <v>1654525.8</v>
      </c>
      <c r="K1290" s="113">
        <v>43670</v>
      </c>
      <c r="L1290" s="111">
        <v>236</v>
      </c>
      <c r="M1290" s="111" t="s">
        <v>2401</v>
      </c>
      <c r="N1290" s="419"/>
    </row>
    <row r="1291" spans="1:14">
      <c r="A1291" s="111" t="s">
        <v>2402</v>
      </c>
      <c r="B1291" s="111" t="s">
        <v>377</v>
      </c>
      <c r="C1291" s="111">
        <v>157</v>
      </c>
      <c r="D1291" s="111">
        <v>157.80000000000001</v>
      </c>
      <c r="E1291" s="111">
        <v>155.65</v>
      </c>
      <c r="F1291" s="111">
        <v>155.94999999999999</v>
      </c>
      <c r="G1291" s="111">
        <v>157</v>
      </c>
      <c r="H1291" s="111">
        <v>156.85</v>
      </c>
      <c r="I1291" s="111">
        <v>14177</v>
      </c>
      <c r="J1291" s="111">
        <v>2220818.65</v>
      </c>
      <c r="K1291" s="113">
        <v>43670</v>
      </c>
      <c r="L1291" s="111">
        <v>251</v>
      </c>
      <c r="M1291" s="111" t="s">
        <v>2403</v>
      </c>
      <c r="N1291" s="419"/>
    </row>
    <row r="1292" spans="1:14">
      <c r="A1292" s="111" t="s">
        <v>1446</v>
      </c>
      <c r="B1292" s="111" t="s">
        <v>377</v>
      </c>
      <c r="C1292" s="111">
        <v>0.75</v>
      </c>
      <c r="D1292" s="111">
        <v>0.75</v>
      </c>
      <c r="E1292" s="111">
        <v>0.65</v>
      </c>
      <c r="F1292" s="111">
        <v>0.75</v>
      </c>
      <c r="G1292" s="111">
        <v>0.75</v>
      </c>
      <c r="H1292" s="111">
        <v>0.75</v>
      </c>
      <c r="I1292" s="111">
        <v>111754</v>
      </c>
      <c r="J1292" s="111">
        <v>79755.8</v>
      </c>
      <c r="K1292" s="113">
        <v>43670</v>
      </c>
      <c r="L1292" s="111">
        <v>34</v>
      </c>
      <c r="M1292" s="111" t="s">
        <v>1447</v>
      </c>
      <c r="N1292" s="419"/>
    </row>
    <row r="1293" spans="1:14">
      <c r="A1293" s="111" t="s">
        <v>3825</v>
      </c>
      <c r="B1293" s="111" t="s">
        <v>377</v>
      </c>
      <c r="C1293" s="111">
        <v>3.55</v>
      </c>
      <c r="D1293" s="111">
        <v>3.55</v>
      </c>
      <c r="E1293" s="111">
        <v>3.55</v>
      </c>
      <c r="F1293" s="111">
        <v>3.55</v>
      </c>
      <c r="G1293" s="111">
        <v>3.55</v>
      </c>
      <c r="H1293" s="111">
        <v>3.7</v>
      </c>
      <c r="I1293" s="111">
        <v>270</v>
      </c>
      <c r="J1293" s="111">
        <v>958.5</v>
      </c>
      <c r="K1293" s="113">
        <v>43670</v>
      </c>
      <c r="L1293" s="111">
        <v>3</v>
      </c>
      <c r="M1293" s="111" t="s">
        <v>3826</v>
      </c>
      <c r="N1293" s="419"/>
    </row>
    <row r="1294" spans="1:14">
      <c r="A1294" s="111" t="s">
        <v>2478</v>
      </c>
      <c r="B1294" s="111" t="s">
        <v>377</v>
      </c>
      <c r="C1294" s="111">
        <v>70.2</v>
      </c>
      <c r="D1294" s="111">
        <v>71.599999999999994</v>
      </c>
      <c r="E1294" s="111">
        <v>68.8</v>
      </c>
      <c r="F1294" s="111">
        <v>70.349999999999994</v>
      </c>
      <c r="G1294" s="111">
        <v>70.099999999999994</v>
      </c>
      <c r="H1294" s="111">
        <v>70.2</v>
      </c>
      <c r="I1294" s="111">
        <v>196023</v>
      </c>
      <c r="J1294" s="111">
        <v>13776037.949999999</v>
      </c>
      <c r="K1294" s="113">
        <v>43670</v>
      </c>
      <c r="L1294" s="111">
        <v>886</v>
      </c>
      <c r="M1294" s="111" t="s">
        <v>2479</v>
      </c>
      <c r="N1294" s="419"/>
    </row>
    <row r="1295" spans="1:14">
      <c r="A1295" s="111" t="s">
        <v>1448</v>
      </c>
      <c r="B1295" s="111" t="s">
        <v>377</v>
      </c>
      <c r="C1295" s="111">
        <v>880.15</v>
      </c>
      <c r="D1295" s="111">
        <v>910</v>
      </c>
      <c r="E1295" s="111">
        <v>875</v>
      </c>
      <c r="F1295" s="111">
        <v>887.55</v>
      </c>
      <c r="G1295" s="111">
        <v>884</v>
      </c>
      <c r="H1295" s="111">
        <v>890.35</v>
      </c>
      <c r="I1295" s="111">
        <v>2204</v>
      </c>
      <c r="J1295" s="111">
        <v>1955360.45</v>
      </c>
      <c r="K1295" s="113">
        <v>43670</v>
      </c>
      <c r="L1295" s="111">
        <v>289</v>
      </c>
      <c r="M1295" s="111" t="s">
        <v>1449</v>
      </c>
      <c r="N1295" s="419"/>
    </row>
    <row r="1296" spans="1:14">
      <c r="A1296" s="111" t="s">
        <v>1802</v>
      </c>
      <c r="B1296" s="111" t="s">
        <v>377</v>
      </c>
      <c r="C1296" s="111">
        <v>13.7</v>
      </c>
      <c r="D1296" s="111">
        <v>16.25</v>
      </c>
      <c r="E1296" s="111">
        <v>13.6</v>
      </c>
      <c r="F1296" s="111">
        <v>16.100000000000001</v>
      </c>
      <c r="G1296" s="111">
        <v>16.25</v>
      </c>
      <c r="H1296" s="111">
        <v>13.55</v>
      </c>
      <c r="I1296" s="111">
        <v>296475</v>
      </c>
      <c r="J1296" s="111">
        <v>4504262.4000000004</v>
      </c>
      <c r="K1296" s="113">
        <v>43670</v>
      </c>
      <c r="L1296" s="111">
        <v>1183</v>
      </c>
      <c r="M1296" s="111" t="s">
        <v>1803</v>
      </c>
      <c r="N1296" s="419"/>
    </row>
    <row r="1297" spans="1:14">
      <c r="A1297" s="111" t="s">
        <v>3827</v>
      </c>
      <c r="B1297" s="111" t="s">
        <v>377</v>
      </c>
      <c r="C1297" s="111">
        <v>189.8</v>
      </c>
      <c r="D1297" s="111">
        <v>189.8</v>
      </c>
      <c r="E1297" s="111">
        <v>189.8</v>
      </c>
      <c r="F1297" s="111">
        <v>189.8</v>
      </c>
      <c r="G1297" s="111">
        <v>189.8</v>
      </c>
      <c r="H1297" s="111">
        <v>189.99</v>
      </c>
      <c r="I1297" s="111">
        <v>10</v>
      </c>
      <c r="J1297" s="111">
        <v>1898</v>
      </c>
      <c r="K1297" s="113">
        <v>43670</v>
      </c>
      <c r="L1297" s="111">
        <v>1</v>
      </c>
      <c r="M1297" s="111" t="s">
        <v>3828</v>
      </c>
      <c r="N1297" s="419"/>
    </row>
    <row r="1298" spans="1:14">
      <c r="A1298" s="111" t="s">
        <v>3336</v>
      </c>
      <c r="B1298" s="111" t="s">
        <v>377</v>
      </c>
      <c r="C1298" s="111">
        <v>3400</v>
      </c>
      <c r="D1298" s="111">
        <v>3400</v>
      </c>
      <c r="E1298" s="111">
        <v>3116.1</v>
      </c>
      <c r="F1298" s="111">
        <v>3122.75</v>
      </c>
      <c r="G1298" s="111">
        <v>3125.95</v>
      </c>
      <c r="H1298" s="111">
        <v>3122.6</v>
      </c>
      <c r="I1298" s="111">
        <v>1186</v>
      </c>
      <c r="J1298" s="111">
        <v>3704250.8</v>
      </c>
      <c r="K1298" s="113">
        <v>43670</v>
      </c>
      <c r="L1298" s="111">
        <v>204</v>
      </c>
      <c r="M1298" s="111" t="s">
        <v>3337</v>
      </c>
      <c r="N1298" s="419"/>
    </row>
    <row r="1299" spans="1:14">
      <c r="A1299" s="111" t="s">
        <v>1450</v>
      </c>
      <c r="B1299" s="111" t="s">
        <v>377</v>
      </c>
      <c r="C1299" s="111">
        <v>116.42</v>
      </c>
      <c r="D1299" s="111">
        <v>116.63</v>
      </c>
      <c r="E1299" s="111">
        <v>115.4</v>
      </c>
      <c r="F1299" s="111">
        <v>116.12</v>
      </c>
      <c r="G1299" s="111">
        <v>116.2</v>
      </c>
      <c r="H1299" s="111">
        <v>116.47</v>
      </c>
      <c r="I1299" s="111">
        <v>196089</v>
      </c>
      <c r="J1299" s="111">
        <v>22745664.210000001</v>
      </c>
      <c r="K1299" s="113">
        <v>43670</v>
      </c>
      <c r="L1299" s="111">
        <v>874</v>
      </c>
      <c r="M1299" s="111" t="s">
        <v>1451</v>
      </c>
      <c r="N1299" s="419"/>
    </row>
    <row r="1300" spans="1:14">
      <c r="A1300" s="111" t="s">
        <v>1452</v>
      </c>
      <c r="B1300" s="111" t="s">
        <v>377</v>
      </c>
      <c r="C1300" s="111">
        <v>294.75</v>
      </c>
      <c r="D1300" s="111">
        <v>298.31</v>
      </c>
      <c r="E1300" s="111">
        <v>291.92</v>
      </c>
      <c r="F1300" s="111">
        <v>292.2</v>
      </c>
      <c r="G1300" s="111">
        <v>293.44</v>
      </c>
      <c r="H1300" s="111">
        <v>295.79000000000002</v>
      </c>
      <c r="I1300" s="111">
        <v>956948</v>
      </c>
      <c r="J1300" s="111">
        <v>280684533.06</v>
      </c>
      <c r="K1300" s="113">
        <v>43670</v>
      </c>
      <c r="L1300" s="111">
        <v>325</v>
      </c>
      <c r="M1300" s="111" t="s">
        <v>1453</v>
      </c>
      <c r="N1300" s="419"/>
    </row>
    <row r="1301" spans="1:14">
      <c r="A1301" s="111" t="s">
        <v>2714</v>
      </c>
      <c r="B1301" s="111" t="s">
        <v>377</v>
      </c>
      <c r="C1301" s="111">
        <v>278.2</v>
      </c>
      <c r="D1301" s="111">
        <v>278.2</v>
      </c>
      <c r="E1301" s="111">
        <v>267.10000000000002</v>
      </c>
      <c r="F1301" s="111">
        <v>268.37</v>
      </c>
      <c r="G1301" s="111">
        <v>268.29000000000002</v>
      </c>
      <c r="H1301" s="111">
        <v>272.76</v>
      </c>
      <c r="I1301" s="111">
        <v>11976</v>
      </c>
      <c r="J1301" s="111">
        <v>3219363.95</v>
      </c>
      <c r="K1301" s="113">
        <v>43670</v>
      </c>
      <c r="L1301" s="111">
        <v>284</v>
      </c>
      <c r="M1301" s="111" t="s">
        <v>2715</v>
      </c>
      <c r="N1301" s="419"/>
    </row>
    <row r="1302" spans="1:14">
      <c r="A1302" s="111" t="s">
        <v>3596</v>
      </c>
      <c r="B1302" s="111" t="s">
        <v>377</v>
      </c>
      <c r="C1302" s="111">
        <v>430</v>
      </c>
      <c r="D1302" s="111">
        <v>441</v>
      </c>
      <c r="E1302" s="111">
        <v>422.1</v>
      </c>
      <c r="F1302" s="111">
        <v>425.45</v>
      </c>
      <c r="G1302" s="111">
        <v>422.1</v>
      </c>
      <c r="H1302" s="111">
        <v>440.15</v>
      </c>
      <c r="I1302" s="111">
        <v>10528</v>
      </c>
      <c r="J1302" s="111">
        <v>4562856.3499999996</v>
      </c>
      <c r="K1302" s="113">
        <v>43670</v>
      </c>
      <c r="L1302" s="111">
        <v>106</v>
      </c>
      <c r="M1302" s="111" t="s">
        <v>3597</v>
      </c>
      <c r="N1302" s="419"/>
    </row>
    <row r="1303" spans="1:14">
      <c r="A1303" s="111" t="s">
        <v>1921</v>
      </c>
      <c r="B1303" s="111" t="s">
        <v>377</v>
      </c>
      <c r="C1303" s="111">
        <v>1270.25</v>
      </c>
      <c r="D1303" s="111">
        <v>1302</v>
      </c>
      <c r="E1303" s="111">
        <v>1232.55</v>
      </c>
      <c r="F1303" s="111">
        <v>1296.0999999999999</v>
      </c>
      <c r="G1303" s="111">
        <v>1285.2</v>
      </c>
      <c r="H1303" s="111">
        <v>1292.45</v>
      </c>
      <c r="I1303" s="111">
        <v>8742</v>
      </c>
      <c r="J1303" s="111">
        <v>11104975.85</v>
      </c>
      <c r="K1303" s="113">
        <v>43670</v>
      </c>
      <c r="L1303" s="111">
        <v>2055</v>
      </c>
      <c r="M1303" s="111" t="s">
        <v>1922</v>
      </c>
      <c r="N1303" s="419"/>
    </row>
    <row r="1304" spans="1:14">
      <c r="A1304" s="111" t="s">
        <v>3353</v>
      </c>
      <c r="B1304" s="111" t="s">
        <v>3045</v>
      </c>
      <c r="C1304" s="111">
        <v>10.85</v>
      </c>
      <c r="D1304" s="111">
        <v>11.8</v>
      </c>
      <c r="E1304" s="111">
        <v>10.85</v>
      </c>
      <c r="F1304" s="111">
        <v>11.5</v>
      </c>
      <c r="G1304" s="111">
        <v>11.8</v>
      </c>
      <c r="H1304" s="111">
        <v>11.4</v>
      </c>
      <c r="I1304" s="111">
        <v>28301</v>
      </c>
      <c r="J1304" s="111">
        <v>311113.45</v>
      </c>
      <c r="K1304" s="113">
        <v>43670</v>
      </c>
      <c r="L1304" s="111">
        <v>63</v>
      </c>
      <c r="M1304" s="111" t="s">
        <v>3354</v>
      </c>
      <c r="N1304" s="419"/>
    </row>
    <row r="1305" spans="1:14">
      <c r="A1305" s="111" t="s">
        <v>2023</v>
      </c>
      <c r="B1305" s="111" t="s">
        <v>377</v>
      </c>
      <c r="C1305" s="111">
        <v>11.65</v>
      </c>
      <c r="D1305" s="111">
        <v>11.65</v>
      </c>
      <c r="E1305" s="111">
        <v>10.4</v>
      </c>
      <c r="F1305" s="111">
        <v>10.7</v>
      </c>
      <c r="G1305" s="111">
        <v>10.9</v>
      </c>
      <c r="H1305" s="111">
        <v>11.1</v>
      </c>
      <c r="I1305" s="111">
        <v>65</v>
      </c>
      <c r="J1305" s="111">
        <v>745.75</v>
      </c>
      <c r="K1305" s="113">
        <v>43670</v>
      </c>
      <c r="L1305" s="111">
        <v>10</v>
      </c>
      <c r="M1305" s="111" t="s">
        <v>2024</v>
      </c>
      <c r="N1305" s="419"/>
    </row>
    <row r="1306" spans="1:14">
      <c r="A1306" s="111" t="s">
        <v>1454</v>
      </c>
      <c r="B1306" s="111" t="s">
        <v>377</v>
      </c>
      <c r="C1306" s="111">
        <v>318</v>
      </c>
      <c r="D1306" s="111">
        <v>324.05</v>
      </c>
      <c r="E1306" s="111">
        <v>308.2</v>
      </c>
      <c r="F1306" s="111">
        <v>310.3</v>
      </c>
      <c r="G1306" s="111">
        <v>311</v>
      </c>
      <c r="H1306" s="111">
        <v>319.05</v>
      </c>
      <c r="I1306" s="111">
        <v>28776</v>
      </c>
      <c r="J1306" s="111">
        <v>9107233.9000000004</v>
      </c>
      <c r="K1306" s="113">
        <v>43670</v>
      </c>
      <c r="L1306" s="111">
        <v>1249</v>
      </c>
      <c r="M1306" s="111" t="s">
        <v>1455</v>
      </c>
      <c r="N1306" s="419"/>
    </row>
    <row r="1307" spans="1:14">
      <c r="A1307" s="111" t="s">
        <v>2245</v>
      </c>
      <c r="B1307" s="111" t="s">
        <v>377</v>
      </c>
      <c r="C1307" s="111">
        <v>88</v>
      </c>
      <c r="D1307" s="111">
        <v>88.95</v>
      </c>
      <c r="E1307" s="111">
        <v>84.6</v>
      </c>
      <c r="F1307" s="111">
        <v>86.5</v>
      </c>
      <c r="G1307" s="111">
        <v>87.1</v>
      </c>
      <c r="H1307" s="111">
        <v>88.4</v>
      </c>
      <c r="I1307" s="111">
        <v>13382</v>
      </c>
      <c r="J1307" s="111">
        <v>1149889.1000000001</v>
      </c>
      <c r="K1307" s="113">
        <v>43670</v>
      </c>
      <c r="L1307" s="111">
        <v>913</v>
      </c>
      <c r="M1307" s="111" t="s">
        <v>2246</v>
      </c>
      <c r="N1307" s="419"/>
    </row>
    <row r="1308" spans="1:14">
      <c r="A1308" s="111" t="s">
        <v>2112</v>
      </c>
      <c r="B1308" s="111" t="s">
        <v>377</v>
      </c>
      <c r="C1308" s="111">
        <v>69.650000000000006</v>
      </c>
      <c r="D1308" s="111">
        <v>70</v>
      </c>
      <c r="E1308" s="111">
        <v>68.099999999999994</v>
      </c>
      <c r="F1308" s="111">
        <v>69.8</v>
      </c>
      <c r="G1308" s="111">
        <v>69.2</v>
      </c>
      <c r="H1308" s="111">
        <v>68.8</v>
      </c>
      <c r="I1308" s="111">
        <v>35855</v>
      </c>
      <c r="J1308" s="111">
        <v>2485026.5499999998</v>
      </c>
      <c r="K1308" s="113">
        <v>43670</v>
      </c>
      <c r="L1308" s="111">
        <v>399</v>
      </c>
      <c r="M1308" s="111" t="s">
        <v>2113</v>
      </c>
      <c r="N1308" s="419"/>
    </row>
    <row r="1309" spans="1:14">
      <c r="A1309" s="111" t="s">
        <v>1983</v>
      </c>
      <c r="B1309" s="111" t="s">
        <v>377</v>
      </c>
      <c r="C1309" s="111">
        <v>323.85000000000002</v>
      </c>
      <c r="D1309" s="111">
        <v>329.4</v>
      </c>
      <c r="E1309" s="111">
        <v>316</v>
      </c>
      <c r="F1309" s="111">
        <v>320.10000000000002</v>
      </c>
      <c r="G1309" s="111">
        <v>320.10000000000002</v>
      </c>
      <c r="H1309" s="111">
        <v>320.60000000000002</v>
      </c>
      <c r="I1309" s="111">
        <v>43661</v>
      </c>
      <c r="J1309" s="111">
        <v>14015087.550000001</v>
      </c>
      <c r="K1309" s="113">
        <v>43670</v>
      </c>
      <c r="L1309" s="111">
        <v>4068</v>
      </c>
      <c r="M1309" s="111" t="s">
        <v>1984</v>
      </c>
      <c r="N1309" s="419"/>
    </row>
    <row r="1310" spans="1:14">
      <c r="A1310" s="111" t="s">
        <v>1456</v>
      </c>
      <c r="B1310" s="111" t="s">
        <v>377</v>
      </c>
      <c r="C1310" s="111">
        <v>103.2</v>
      </c>
      <c r="D1310" s="111">
        <v>104</v>
      </c>
      <c r="E1310" s="111">
        <v>102</v>
      </c>
      <c r="F1310" s="111">
        <v>103.4</v>
      </c>
      <c r="G1310" s="111">
        <v>103.7</v>
      </c>
      <c r="H1310" s="111">
        <v>103.2</v>
      </c>
      <c r="I1310" s="111">
        <v>11055</v>
      </c>
      <c r="J1310" s="111">
        <v>1138438.8</v>
      </c>
      <c r="K1310" s="113">
        <v>43670</v>
      </c>
      <c r="L1310" s="111">
        <v>227</v>
      </c>
      <c r="M1310" s="111" t="s">
        <v>1457</v>
      </c>
      <c r="N1310" s="419"/>
    </row>
    <row r="1311" spans="1:14">
      <c r="A1311" s="111" t="s">
        <v>1458</v>
      </c>
      <c r="B1311" s="111" t="s">
        <v>377</v>
      </c>
      <c r="C1311" s="111">
        <v>301</v>
      </c>
      <c r="D1311" s="111">
        <v>314.5</v>
      </c>
      <c r="E1311" s="111">
        <v>291.2</v>
      </c>
      <c r="F1311" s="111">
        <v>305.39999999999998</v>
      </c>
      <c r="G1311" s="111">
        <v>308</v>
      </c>
      <c r="H1311" s="111">
        <v>300.60000000000002</v>
      </c>
      <c r="I1311" s="111">
        <v>36101</v>
      </c>
      <c r="J1311" s="111">
        <v>10810955.699999999</v>
      </c>
      <c r="K1311" s="113">
        <v>43670</v>
      </c>
      <c r="L1311" s="111">
        <v>1767</v>
      </c>
      <c r="M1311" s="111" t="s">
        <v>1459</v>
      </c>
      <c r="N1311" s="419"/>
    </row>
    <row r="1312" spans="1:14">
      <c r="A1312" s="111" t="s">
        <v>1460</v>
      </c>
      <c r="B1312" s="111" t="s">
        <v>377</v>
      </c>
      <c r="C1312" s="111">
        <v>961</v>
      </c>
      <c r="D1312" s="111">
        <v>988.35</v>
      </c>
      <c r="E1312" s="111">
        <v>933</v>
      </c>
      <c r="F1312" s="111">
        <v>959</v>
      </c>
      <c r="G1312" s="111">
        <v>958</v>
      </c>
      <c r="H1312" s="111">
        <v>983.35</v>
      </c>
      <c r="I1312" s="111">
        <v>3893</v>
      </c>
      <c r="J1312" s="111">
        <v>3747567.7</v>
      </c>
      <c r="K1312" s="113">
        <v>43670</v>
      </c>
      <c r="L1312" s="111">
        <v>664</v>
      </c>
      <c r="M1312" s="111" t="s">
        <v>1461</v>
      </c>
      <c r="N1312" s="419"/>
    </row>
    <row r="1313" spans="1:14">
      <c r="A1313" s="111" t="s">
        <v>3771</v>
      </c>
      <c r="B1313" s="111" t="s">
        <v>377</v>
      </c>
      <c r="C1313" s="111">
        <v>247.6</v>
      </c>
      <c r="D1313" s="111">
        <v>247.82</v>
      </c>
      <c r="E1313" s="111">
        <v>247.6</v>
      </c>
      <c r="F1313" s="111">
        <v>247.82</v>
      </c>
      <c r="G1313" s="111">
        <v>247.82</v>
      </c>
      <c r="H1313" s="111">
        <v>250</v>
      </c>
      <c r="I1313" s="111">
        <v>6</v>
      </c>
      <c r="J1313" s="111">
        <v>1485.82</v>
      </c>
      <c r="K1313" s="113">
        <v>43670</v>
      </c>
      <c r="L1313" s="111">
        <v>2</v>
      </c>
      <c r="M1313" s="111" t="s">
        <v>3772</v>
      </c>
      <c r="N1313" s="419"/>
    </row>
    <row r="1314" spans="1:14">
      <c r="A1314" s="111" t="s">
        <v>1462</v>
      </c>
      <c r="B1314" s="111" t="s">
        <v>377</v>
      </c>
      <c r="C1314" s="111">
        <v>342.1</v>
      </c>
      <c r="D1314" s="111">
        <v>345</v>
      </c>
      <c r="E1314" s="111">
        <v>338.05</v>
      </c>
      <c r="F1314" s="111">
        <v>341.55</v>
      </c>
      <c r="G1314" s="111">
        <v>343</v>
      </c>
      <c r="H1314" s="111">
        <v>347.2</v>
      </c>
      <c r="I1314" s="111">
        <v>3009</v>
      </c>
      <c r="J1314" s="111">
        <v>1030352.25</v>
      </c>
      <c r="K1314" s="113">
        <v>43670</v>
      </c>
      <c r="L1314" s="111">
        <v>302</v>
      </c>
      <c r="M1314" s="111" t="s">
        <v>1463</v>
      </c>
      <c r="N1314" s="419"/>
    </row>
    <row r="1315" spans="1:14">
      <c r="A1315" s="111" t="s">
        <v>1464</v>
      </c>
      <c r="B1315" s="111" t="s">
        <v>377</v>
      </c>
      <c r="C1315" s="111">
        <v>350</v>
      </c>
      <c r="D1315" s="111">
        <v>356.7</v>
      </c>
      <c r="E1315" s="111">
        <v>345.5</v>
      </c>
      <c r="F1315" s="111">
        <v>351.9</v>
      </c>
      <c r="G1315" s="111">
        <v>353</v>
      </c>
      <c r="H1315" s="111">
        <v>354.55</v>
      </c>
      <c r="I1315" s="111">
        <v>12577</v>
      </c>
      <c r="J1315" s="111">
        <v>4442502.4000000004</v>
      </c>
      <c r="K1315" s="113">
        <v>43670</v>
      </c>
      <c r="L1315" s="111">
        <v>366</v>
      </c>
      <c r="M1315" s="111" t="s">
        <v>1465</v>
      </c>
      <c r="N1315" s="419"/>
    </row>
    <row r="1316" spans="1:14">
      <c r="A1316" s="111" t="s">
        <v>1466</v>
      </c>
      <c r="B1316" s="111" t="s">
        <v>377</v>
      </c>
      <c r="C1316" s="111">
        <v>15.25</v>
      </c>
      <c r="D1316" s="111">
        <v>15.6</v>
      </c>
      <c r="E1316" s="111">
        <v>14.3</v>
      </c>
      <c r="F1316" s="111">
        <v>15.6</v>
      </c>
      <c r="G1316" s="111">
        <v>15.6</v>
      </c>
      <c r="H1316" s="111">
        <v>14.9</v>
      </c>
      <c r="I1316" s="111">
        <v>33399</v>
      </c>
      <c r="J1316" s="111">
        <v>503904.45</v>
      </c>
      <c r="K1316" s="113">
        <v>43670</v>
      </c>
      <c r="L1316" s="111">
        <v>103</v>
      </c>
      <c r="M1316" s="111" t="s">
        <v>1467</v>
      </c>
      <c r="N1316" s="419"/>
    </row>
    <row r="1317" spans="1:14">
      <c r="A1317" s="111" t="s">
        <v>1468</v>
      </c>
      <c r="B1317" s="111" t="s">
        <v>377</v>
      </c>
      <c r="C1317" s="111">
        <v>24.85</v>
      </c>
      <c r="D1317" s="111">
        <v>24.85</v>
      </c>
      <c r="E1317" s="111">
        <v>22.95</v>
      </c>
      <c r="F1317" s="111">
        <v>23.15</v>
      </c>
      <c r="G1317" s="111">
        <v>23.05</v>
      </c>
      <c r="H1317" s="111">
        <v>23.9</v>
      </c>
      <c r="I1317" s="111">
        <v>45181</v>
      </c>
      <c r="J1317" s="111">
        <v>1059686.5</v>
      </c>
      <c r="K1317" s="113">
        <v>43670</v>
      </c>
      <c r="L1317" s="111">
        <v>319</v>
      </c>
      <c r="M1317" s="111" t="s">
        <v>1469</v>
      </c>
      <c r="N1317" s="419"/>
    </row>
    <row r="1318" spans="1:14">
      <c r="A1318" s="111" t="s">
        <v>2445</v>
      </c>
      <c r="B1318" s="111" t="s">
        <v>377</v>
      </c>
      <c r="C1318" s="111">
        <v>40.049999999999997</v>
      </c>
      <c r="D1318" s="111">
        <v>40.5</v>
      </c>
      <c r="E1318" s="111">
        <v>39.35</v>
      </c>
      <c r="F1318" s="111">
        <v>39.950000000000003</v>
      </c>
      <c r="G1318" s="111">
        <v>39.950000000000003</v>
      </c>
      <c r="H1318" s="111">
        <v>40</v>
      </c>
      <c r="I1318" s="111">
        <v>879</v>
      </c>
      <c r="J1318" s="111">
        <v>35264.949999999997</v>
      </c>
      <c r="K1318" s="113">
        <v>43670</v>
      </c>
      <c r="L1318" s="111">
        <v>23</v>
      </c>
      <c r="M1318" s="111" t="s">
        <v>2446</v>
      </c>
      <c r="N1318" s="419"/>
    </row>
    <row r="1319" spans="1:14">
      <c r="A1319" s="111" t="s">
        <v>2262</v>
      </c>
      <c r="B1319" s="111" t="s">
        <v>377</v>
      </c>
      <c r="C1319" s="111">
        <v>114.1</v>
      </c>
      <c r="D1319" s="111">
        <v>118</v>
      </c>
      <c r="E1319" s="111">
        <v>104.75</v>
      </c>
      <c r="F1319" s="111">
        <v>105.4</v>
      </c>
      <c r="G1319" s="111">
        <v>104.8</v>
      </c>
      <c r="H1319" s="111">
        <v>116.35</v>
      </c>
      <c r="I1319" s="111">
        <v>2589</v>
      </c>
      <c r="J1319" s="111">
        <v>280533.55</v>
      </c>
      <c r="K1319" s="113">
        <v>43670</v>
      </c>
      <c r="L1319" s="111">
        <v>131</v>
      </c>
      <c r="M1319" s="111" t="s">
        <v>2263</v>
      </c>
      <c r="N1319" s="419"/>
    </row>
    <row r="1320" spans="1:14">
      <c r="A1320" s="111" t="s">
        <v>1470</v>
      </c>
      <c r="B1320" s="111" t="s">
        <v>377</v>
      </c>
      <c r="C1320" s="111">
        <v>127.25</v>
      </c>
      <c r="D1320" s="111">
        <v>129.9</v>
      </c>
      <c r="E1320" s="111">
        <v>127</v>
      </c>
      <c r="F1320" s="111">
        <v>129.19999999999999</v>
      </c>
      <c r="G1320" s="111">
        <v>129.05000000000001</v>
      </c>
      <c r="H1320" s="111">
        <v>129</v>
      </c>
      <c r="I1320" s="111">
        <v>16961</v>
      </c>
      <c r="J1320" s="111">
        <v>2180462.1</v>
      </c>
      <c r="K1320" s="113">
        <v>43670</v>
      </c>
      <c r="L1320" s="111">
        <v>692</v>
      </c>
      <c r="M1320" s="111" t="s">
        <v>1471</v>
      </c>
      <c r="N1320" s="419"/>
    </row>
    <row r="1321" spans="1:14">
      <c r="A1321" s="111" t="s">
        <v>1472</v>
      </c>
      <c r="B1321" s="111" t="s">
        <v>377</v>
      </c>
      <c r="C1321" s="111">
        <v>420</v>
      </c>
      <c r="D1321" s="111">
        <v>425</v>
      </c>
      <c r="E1321" s="111">
        <v>382.55</v>
      </c>
      <c r="F1321" s="111">
        <v>400.45</v>
      </c>
      <c r="G1321" s="111">
        <v>388.3</v>
      </c>
      <c r="H1321" s="111">
        <v>428.55</v>
      </c>
      <c r="I1321" s="111">
        <v>84394</v>
      </c>
      <c r="J1321" s="111">
        <v>34043913.75</v>
      </c>
      <c r="K1321" s="113">
        <v>43670</v>
      </c>
      <c r="L1321" s="111">
        <v>3261</v>
      </c>
      <c r="M1321" s="111" t="s">
        <v>1473</v>
      </c>
      <c r="N1321" s="419"/>
    </row>
    <row r="1322" spans="1:14">
      <c r="A1322" s="111" t="s">
        <v>207</v>
      </c>
      <c r="B1322" s="111" t="s">
        <v>377</v>
      </c>
      <c r="C1322" s="111">
        <v>20825</v>
      </c>
      <c r="D1322" s="111">
        <v>20849.900000000001</v>
      </c>
      <c r="E1322" s="111">
        <v>20431.099999999999</v>
      </c>
      <c r="F1322" s="111">
        <v>20675.55</v>
      </c>
      <c r="G1322" s="111">
        <v>20611.5</v>
      </c>
      <c r="H1322" s="111">
        <v>20758.7</v>
      </c>
      <c r="I1322" s="111">
        <v>14107</v>
      </c>
      <c r="J1322" s="111">
        <v>290805522.85000002</v>
      </c>
      <c r="K1322" s="113">
        <v>43670</v>
      </c>
      <c r="L1322" s="111">
        <v>4969</v>
      </c>
      <c r="M1322" s="111" t="s">
        <v>1474</v>
      </c>
      <c r="N1322" s="419"/>
    </row>
    <row r="1323" spans="1:14">
      <c r="A1323" s="111" t="s">
        <v>1475</v>
      </c>
      <c r="B1323" s="111" t="s">
        <v>377</v>
      </c>
      <c r="C1323" s="111">
        <v>89.95</v>
      </c>
      <c r="D1323" s="111">
        <v>91.9</v>
      </c>
      <c r="E1323" s="111">
        <v>88.1</v>
      </c>
      <c r="F1323" s="111">
        <v>89.3</v>
      </c>
      <c r="G1323" s="111">
        <v>88.2</v>
      </c>
      <c r="H1323" s="111">
        <v>89.95</v>
      </c>
      <c r="I1323" s="111">
        <v>18962</v>
      </c>
      <c r="J1323" s="111">
        <v>1697460.9</v>
      </c>
      <c r="K1323" s="113">
        <v>43670</v>
      </c>
      <c r="L1323" s="111">
        <v>1849</v>
      </c>
      <c r="M1323" s="111" t="s">
        <v>1476</v>
      </c>
      <c r="N1323" s="419"/>
    </row>
    <row r="1324" spans="1:14">
      <c r="A1324" s="111" t="s">
        <v>2404</v>
      </c>
      <c r="B1324" s="111" t="s">
        <v>3045</v>
      </c>
      <c r="C1324" s="111">
        <v>5.25</v>
      </c>
      <c r="D1324" s="111">
        <v>5.25</v>
      </c>
      <c r="E1324" s="111">
        <v>4.95</v>
      </c>
      <c r="F1324" s="111">
        <v>5.05</v>
      </c>
      <c r="G1324" s="111">
        <v>5.05</v>
      </c>
      <c r="H1324" s="111">
        <v>5.2</v>
      </c>
      <c r="I1324" s="111">
        <v>6633</v>
      </c>
      <c r="J1324" s="111">
        <v>33451.25</v>
      </c>
      <c r="K1324" s="113">
        <v>43670</v>
      </c>
      <c r="L1324" s="111">
        <v>30</v>
      </c>
      <c r="M1324" s="111" t="s">
        <v>2405</v>
      </c>
      <c r="N1324" s="419"/>
    </row>
    <row r="1325" spans="1:14">
      <c r="A1325" s="111" t="s">
        <v>1477</v>
      </c>
      <c r="B1325" s="111" t="s">
        <v>377</v>
      </c>
      <c r="C1325" s="111">
        <v>130.1</v>
      </c>
      <c r="D1325" s="111">
        <v>133.6</v>
      </c>
      <c r="E1325" s="111">
        <v>128.9</v>
      </c>
      <c r="F1325" s="111">
        <v>129.69999999999999</v>
      </c>
      <c r="G1325" s="111">
        <v>130</v>
      </c>
      <c r="H1325" s="111">
        <v>127.1</v>
      </c>
      <c r="I1325" s="111">
        <v>20349</v>
      </c>
      <c r="J1325" s="111">
        <v>2644807.35</v>
      </c>
      <c r="K1325" s="113">
        <v>43670</v>
      </c>
      <c r="L1325" s="111">
        <v>360</v>
      </c>
      <c r="M1325" s="111" t="s">
        <v>1478</v>
      </c>
      <c r="N1325" s="419"/>
    </row>
    <row r="1326" spans="1:14">
      <c r="A1326" s="111" t="s">
        <v>1479</v>
      </c>
      <c r="B1326" s="111" t="s">
        <v>377</v>
      </c>
      <c r="C1326" s="111">
        <v>130.19999999999999</v>
      </c>
      <c r="D1326" s="111">
        <v>131.75</v>
      </c>
      <c r="E1326" s="111">
        <v>126.35</v>
      </c>
      <c r="F1326" s="111">
        <v>129.05000000000001</v>
      </c>
      <c r="G1326" s="111">
        <v>128.05000000000001</v>
      </c>
      <c r="H1326" s="111">
        <v>131.4</v>
      </c>
      <c r="I1326" s="111">
        <v>3983</v>
      </c>
      <c r="J1326" s="111">
        <v>515248.4</v>
      </c>
      <c r="K1326" s="113">
        <v>43670</v>
      </c>
      <c r="L1326" s="111">
        <v>116</v>
      </c>
      <c r="M1326" s="111" t="s">
        <v>1480</v>
      </c>
      <c r="N1326" s="419"/>
    </row>
    <row r="1327" spans="1:14">
      <c r="A1327" s="111" t="s">
        <v>3580</v>
      </c>
      <c r="B1327" s="111" t="s">
        <v>3045</v>
      </c>
      <c r="C1327" s="111">
        <v>799</v>
      </c>
      <c r="D1327" s="111">
        <v>800</v>
      </c>
      <c r="E1327" s="111">
        <v>782.8</v>
      </c>
      <c r="F1327" s="111">
        <v>800</v>
      </c>
      <c r="G1327" s="111">
        <v>800</v>
      </c>
      <c r="H1327" s="111">
        <v>824</v>
      </c>
      <c r="I1327" s="111">
        <v>134</v>
      </c>
      <c r="J1327" s="111">
        <v>106784.4</v>
      </c>
      <c r="K1327" s="113">
        <v>43670</v>
      </c>
      <c r="L1327" s="111">
        <v>14</v>
      </c>
      <c r="M1327" s="111" t="s">
        <v>3581</v>
      </c>
      <c r="N1327" s="419"/>
    </row>
    <row r="1328" spans="1:14">
      <c r="A1328" s="111" t="s">
        <v>1481</v>
      </c>
      <c r="B1328" s="111" t="s">
        <v>377</v>
      </c>
      <c r="C1328" s="111">
        <v>1435</v>
      </c>
      <c r="D1328" s="111">
        <v>1458.15</v>
      </c>
      <c r="E1328" s="111">
        <v>1405.05</v>
      </c>
      <c r="F1328" s="111">
        <v>1426.85</v>
      </c>
      <c r="G1328" s="111">
        <v>1405.05</v>
      </c>
      <c r="H1328" s="111">
        <v>1434.7</v>
      </c>
      <c r="I1328" s="111">
        <v>730</v>
      </c>
      <c r="J1328" s="111">
        <v>1052169.3999999999</v>
      </c>
      <c r="K1328" s="113">
        <v>43670</v>
      </c>
      <c r="L1328" s="111">
        <v>242</v>
      </c>
      <c r="M1328" s="111" t="s">
        <v>1482</v>
      </c>
      <c r="N1328" s="419"/>
    </row>
    <row r="1329" spans="1:14">
      <c r="A1329" s="111" t="s">
        <v>1483</v>
      </c>
      <c r="B1329" s="111" t="s">
        <v>377</v>
      </c>
      <c r="C1329" s="111">
        <v>8.5</v>
      </c>
      <c r="D1329" s="111">
        <v>8.5500000000000007</v>
      </c>
      <c r="E1329" s="111">
        <v>8.3000000000000007</v>
      </c>
      <c r="F1329" s="111">
        <v>8.3000000000000007</v>
      </c>
      <c r="G1329" s="111">
        <v>8.4</v>
      </c>
      <c r="H1329" s="111">
        <v>8.4499999999999993</v>
      </c>
      <c r="I1329" s="111">
        <v>76217</v>
      </c>
      <c r="J1329" s="111">
        <v>643069.80000000005</v>
      </c>
      <c r="K1329" s="113">
        <v>43670</v>
      </c>
      <c r="L1329" s="111">
        <v>172</v>
      </c>
      <c r="M1329" s="111" t="s">
        <v>1484</v>
      </c>
      <c r="N1329" s="419"/>
    </row>
    <row r="1330" spans="1:14">
      <c r="A1330" s="111" t="s">
        <v>2589</v>
      </c>
      <c r="B1330" s="111" t="s">
        <v>377</v>
      </c>
      <c r="C1330" s="111">
        <v>3.85</v>
      </c>
      <c r="D1330" s="111">
        <v>4</v>
      </c>
      <c r="E1330" s="111">
        <v>3.75</v>
      </c>
      <c r="F1330" s="111">
        <v>3.75</v>
      </c>
      <c r="G1330" s="111">
        <v>3.75</v>
      </c>
      <c r="H1330" s="111">
        <v>3.85</v>
      </c>
      <c r="I1330" s="111">
        <v>7341</v>
      </c>
      <c r="J1330" s="111">
        <v>27842.1</v>
      </c>
      <c r="K1330" s="113">
        <v>43670</v>
      </c>
      <c r="L1330" s="111">
        <v>40</v>
      </c>
      <c r="M1330" s="111" t="s">
        <v>2590</v>
      </c>
      <c r="N1330" s="419"/>
    </row>
    <row r="1331" spans="1:14">
      <c r="A1331" s="111" t="s">
        <v>1485</v>
      </c>
      <c r="B1331" s="111" t="s">
        <v>377</v>
      </c>
      <c r="C1331" s="111">
        <v>23.55</v>
      </c>
      <c r="D1331" s="111">
        <v>23.55</v>
      </c>
      <c r="E1331" s="111">
        <v>21.75</v>
      </c>
      <c r="F1331" s="111">
        <v>21.85</v>
      </c>
      <c r="G1331" s="111">
        <v>21.75</v>
      </c>
      <c r="H1331" s="111">
        <v>23.7</v>
      </c>
      <c r="I1331" s="111">
        <v>103270</v>
      </c>
      <c r="J1331" s="111">
        <v>2298888.2000000002</v>
      </c>
      <c r="K1331" s="113">
        <v>43670</v>
      </c>
      <c r="L1331" s="111">
        <v>471</v>
      </c>
      <c r="M1331" s="111" t="s">
        <v>1486</v>
      </c>
      <c r="N1331" s="419"/>
    </row>
    <row r="1332" spans="1:14">
      <c r="A1332" s="111" t="s">
        <v>1487</v>
      </c>
      <c r="B1332" s="111" t="s">
        <v>377</v>
      </c>
      <c r="C1332" s="111">
        <v>93.6</v>
      </c>
      <c r="D1332" s="111">
        <v>94</v>
      </c>
      <c r="E1332" s="111">
        <v>90.35</v>
      </c>
      <c r="F1332" s="111">
        <v>92.25</v>
      </c>
      <c r="G1332" s="111">
        <v>93.4</v>
      </c>
      <c r="H1332" s="111">
        <v>93.3</v>
      </c>
      <c r="I1332" s="111">
        <v>6027</v>
      </c>
      <c r="J1332" s="111">
        <v>555524.6</v>
      </c>
      <c r="K1332" s="113">
        <v>43670</v>
      </c>
      <c r="L1332" s="111">
        <v>174</v>
      </c>
      <c r="M1332" s="111" t="s">
        <v>1488</v>
      </c>
      <c r="N1332" s="419"/>
    </row>
    <row r="1333" spans="1:14">
      <c r="A1333" s="111" t="s">
        <v>137</v>
      </c>
      <c r="B1333" s="111" t="s">
        <v>377</v>
      </c>
      <c r="C1333" s="111">
        <v>1204.7</v>
      </c>
      <c r="D1333" s="111">
        <v>1204.7</v>
      </c>
      <c r="E1333" s="111">
        <v>1164.2</v>
      </c>
      <c r="F1333" s="111">
        <v>1182.5999999999999</v>
      </c>
      <c r="G1333" s="111">
        <v>1179.3</v>
      </c>
      <c r="H1333" s="111">
        <v>1204.7</v>
      </c>
      <c r="I1333" s="111">
        <v>328933</v>
      </c>
      <c r="J1333" s="111">
        <v>387880971</v>
      </c>
      <c r="K1333" s="113">
        <v>43670</v>
      </c>
      <c r="L1333" s="111">
        <v>23038</v>
      </c>
      <c r="M1333" s="111" t="s">
        <v>2979</v>
      </c>
      <c r="N1333" s="419"/>
    </row>
    <row r="1334" spans="1:14">
      <c r="A1334" s="111" t="s">
        <v>2670</v>
      </c>
      <c r="B1334" s="111" t="s">
        <v>377</v>
      </c>
      <c r="C1334" s="111">
        <v>22.75</v>
      </c>
      <c r="D1334" s="111">
        <v>23.5</v>
      </c>
      <c r="E1334" s="111">
        <v>20.5</v>
      </c>
      <c r="F1334" s="111">
        <v>21.6</v>
      </c>
      <c r="G1334" s="111">
        <v>21.5</v>
      </c>
      <c r="H1334" s="111">
        <v>23.45</v>
      </c>
      <c r="I1334" s="111">
        <v>26846</v>
      </c>
      <c r="J1334" s="111">
        <v>576721.1</v>
      </c>
      <c r="K1334" s="113">
        <v>43670</v>
      </c>
      <c r="L1334" s="111">
        <v>282</v>
      </c>
      <c r="M1334" s="111" t="s">
        <v>2671</v>
      </c>
      <c r="N1334" s="419"/>
    </row>
    <row r="1335" spans="1:14">
      <c r="A1335" s="111" t="s">
        <v>3130</v>
      </c>
      <c r="B1335" s="111" t="s">
        <v>3045</v>
      </c>
      <c r="C1335" s="111">
        <v>14.8</v>
      </c>
      <c r="D1335" s="111">
        <v>15.4</v>
      </c>
      <c r="E1335" s="111">
        <v>14.05</v>
      </c>
      <c r="F1335" s="111">
        <v>14.45</v>
      </c>
      <c r="G1335" s="111">
        <v>15.4</v>
      </c>
      <c r="H1335" s="111">
        <v>14.75</v>
      </c>
      <c r="I1335" s="111">
        <v>13442</v>
      </c>
      <c r="J1335" s="111">
        <v>192967.75</v>
      </c>
      <c r="K1335" s="113">
        <v>43670</v>
      </c>
      <c r="L1335" s="111">
        <v>44</v>
      </c>
      <c r="M1335" s="111" t="s">
        <v>3131</v>
      </c>
      <c r="N1335" s="419"/>
    </row>
    <row r="1336" spans="1:14">
      <c r="A1336" s="111" t="s">
        <v>2406</v>
      </c>
      <c r="B1336" s="111" t="s">
        <v>377</v>
      </c>
      <c r="C1336" s="111">
        <v>154.35</v>
      </c>
      <c r="D1336" s="111">
        <v>155.25</v>
      </c>
      <c r="E1336" s="111">
        <v>149.5</v>
      </c>
      <c r="F1336" s="111">
        <v>150.65</v>
      </c>
      <c r="G1336" s="111">
        <v>151.94999999999999</v>
      </c>
      <c r="H1336" s="111">
        <v>154.30000000000001</v>
      </c>
      <c r="I1336" s="111">
        <v>3186</v>
      </c>
      <c r="J1336" s="111">
        <v>486010.45</v>
      </c>
      <c r="K1336" s="113">
        <v>43670</v>
      </c>
      <c r="L1336" s="111">
        <v>76</v>
      </c>
      <c r="M1336" s="111" t="s">
        <v>2407</v>
      </c>
      <c r="N1336" s="419"/>
    </row>
    <row r="1337" spans="1:14">
      <c r="A1337" s="111" t="s">
        <v>3132</v>
      </c>
      <c r="B1337" s="111" t="s">
        <v>377</v>
      </c>
      <c r="C1337" s="111">
        <v>6.2</v>
      </c>
      <c r="D1337" s="111">
        <v>6.4</v>
      </c>
      <c r="E1337" s="111">
        <v>5.8</v>
      </c>
      <c r="F1337" s="111">
        <v>6.15</v>
      </c>
      <c r="G1337" s="111">
        <v>6.2</v>
      </c>
      <c r="H1337" s="111">
        <v>6.4</v>
      </c>
      <c r="I1337" s="111">
        <v>3032</v>
      </c>
      <c r="J1337" s="111">
        <v>18563.849999999999</v>
      </c>
      <c r="K1337" s="113">
        <v>43670</v>
      </c>
      <c r="L1337" s="111">
        <v>68</v>
      </c>
      <c r="M1337" s="111" t="s">
        <v>3133</v>
      </c>
      <c r="N1337" s="419"/>
    </row>
    <row r="1338" spans="1:14">
      <c r="A1338" s="111" t="s">
        <v>1489</v>
      </c>
      <c r="B1338" s="111" t="s">
        <v>377</v>
      </c>
      <c r="C1338" s="111">
        <v>86</v>
      </c>
      <c r="D1338" s="111">
        <v>90</v>
      </c>
      <c r="E1338" s="111">
        <v>86</v>
      </c>
      <c r="F1338" s="111">
        <v>86.4</v>
      </c>
      <c r="G1338" s="111">
        <v>86</v>
      </c>
      <c r="H1338" s="111">
        <v>87.35</v>
      </c>
      <c r="I1338" s="111">
        <v>29355</v>
      </c>
      <c r="J1338" s="111">
        <v>2586703.4</v>
      </c>
      <c r="K1338" s="113">
        <v>43670</v>
      </c>
      <c r="L1338" s="111">
        <v>876</v>
      </c>
      <c r="M1338" s="111" t="s">
        <v>1490</v>
      </c>
      <c r="N1338" s="419"/>
    </row>
    <row r="1339" spans="1:14">
      <c r="A1339" s="111" t="s">
        <v>1491</v>
      </c>
      <c r="B1339" s="111" t="s">
        <v>377</v>
      </c>
      <c r="C1339" s="111">
        <v>2.9</v>
      </c>
      <c r="D1339" s="111">
        <v>2.9</v>
      </c>
      <c r="E1339" s="111">
        <v>2.8</v>
      </c>
      <c r="F1339" s="111">
        <v>2.8</v>
      </c>
      <c r="G1339" s="111">
        <v>2.8</v>
      </c>
      <c r="H1339" s="111">
        <v>2.9</v>
      </c>
      <c r="I1339" s="111">
        <v>612087</v>
      </c>
      <c r="J1339" s="111">
        <v>1724526.1</v>
      </c>
      <c r="K1339" s="113">
        <v>43670</v>
      </c>
      <c r="L1339" s="111">
        <v>551</v>
      </c>
      <c r="M1339" s="111" t="s">
        <v>1492</v>
      </c>
      <c r="N1339" s="419"/>
    </row>
    <row r="1340" spans="1:14">
      <c r="A1340" s="111" t="s">
        <v>3801</v>
      </c>
      <c r="B1340" s="111" t="s">
        <v>377</v>
      </c>
      <c r="C1340" s="111">
        <v>200.1</v>
      </c>
      <c r="D1340" s="111">
        <v>200.1</v>
      </c>
      <c r="E1340" s="111">
        <v>193</v>
      </c>
      <c r="F1340" s="111">
        <v>193.1</v>
      </c>
      <c r="G1340" s="111">
        <v>193</v>
      </c>
      <c r="H1340" s="111">
        <v>198</v>
      </c>
      <c r="I1340" s="111">
        <v>6179</v>
      </c>
      <c r="J1340" s="111">
        <v>1215750.6499999999</v>
      </c>
      <c r="K1340" s="113">
        <v>43670</v>
      </c>
      <c r="L1340" s="111">
        <v>63</v>
      </c>
      <c r="M1340" s="111" t="s">
        <v>3802</v>
      </c>
      <c r="N1340" s="419"/>
    </row>
    <row r="1341" spans="1:14" hidden="1">
      <c r="A1341" s="111" t="s">
        <v>2070</v>
      </c>
      <c r="B1341" s="111" t="s">
        <v>377</v>
      </c>
      <c r="C1341" s="111">
        <v>829</v>
      </c>
      <c r="D1341" s="111">
        <v>944</v>
      </c>
      <c r="E1341" s="111">
        <v>814.5</v>
      </c>
      <c r="F1341" s="111">
        <v>893.7</v>
      </c>
      <c r="G1341" s="111">
        <v>898.9</v>
      </c>
      <c r="H1341" s="111">
        <v>829.15</v>
      </c>
      <c r="I1341" s="111">
        <v>15478</v>
      </c>
      <c r="J1341" s="111">
        <v>13676666.449999999</v>
      </c>
      <c r="K1341" s="113">
        <v>43670</v>
      </c>
      <c r="L1341" s="111">
        <v>1155</v>
      </c>
      <c r="M1341" s="111" t="s">
        <v>2071</v>
      </c>
      <c r="N1341" s="419"/>
    </row>
    <row r="1342" spans="1:14">
      <c r="A1342" s="111" t="s">
        <v>3255</v>
      </c>
      <c r="B1342" s="111" t="s">
        <v>3045</v>
      </c>
      <c r="C1342" s="111">
        <v>0.45</v>
      </c>
      <c r="D1342" s="111">
        <v>0.45</v>
      </c>
      <c r="E1342" s="111">
        <v>0.45</v>
      </c>
      <c r="F1342" s="111">
        <v>0.45</v>
      </c>
      <c r="G1342" s="111">
        <v>0.45</v>
      </c>
      <c r="H1342" s="111">
        <v>0.5</v>
      </c>
      <c r="I1342" s="111">
        <v>5306</v>
      </c>
      <c r="J1342" s="111">
        <v>2387.6999999999998</v>
      </c>
      <c r="K1342" s="113">
        <v>43670</v>
      </c>
      <c r="L1342" s="111">
        <v>5</v>
      </c>
      <c r="M1342" s="111" t="s">
        <v>3256</v>
      </c>
      <c r="N1342" s="419"/>
    </row>
    <row r="1343" spans="1:14">
      <c r="A1343" s="111" t="s">
        <v>1832</v>
      </c>
      <c r="B1343" s="111" t="s">
        <v>377</v>
      </c>
      <c r="C1343" s="111">
        <v>2.25</v>
      </c>
      <c r="D1343" s="111">
        <v>2.4</v>
      </c>
      <c r="E1343" s="111">
        <v>2.25</v>
      </c>
      <c r="F1343" s="111">
        <v>2.4</v>
      </c>
      <c r="G1343" s="111">
        <v>2.4</v>
      </c>
      <c r="H1343" s="111">
        <v>2.2999999999999998</v>
      </c>
      <c r="I1343" s="111">
        <v>169966</v>
      </c>
      <c r="J1343" s="111">
        <v>395649.6</v>
      </c>
      <c r="K1343" s="113">
        <v>43670</v>
      </c>
      <c r="L1343" s="111">
        <v>123</v>
      </c>
      <c r="M1343" s="111" t="s">
        <v>1493</v>
      </c>
      <c r="N1343" s="419"/>
    </row>
    <row r="1344" spans="1:14">
      <c r="A1344" s="111" t="s">
        <v>1494</v>
      </c>
      <c r="B1344" s="111" t="s">
        <v>377</v>
      </c>
      <c r="C1344" s="111">
        <v>281.95</v>
      </c>
      <c r="D1344" s="111">
        <v>281.95</v>
      </c>
      <c r="E1344" s="111">
        <v>269</v>
      </c>
      <c r="F1344" s="111">
        <v>270.3</v>
      </c>
      <c r="G1344" s="111">
        <v>272</v>
      </c>
      <c r="H1344" s="111">
        <v>275.2</v>
      </c>
      <c r="I1344" s="111">
        <v>6793</v>
      </c>
      <c r="J1344" s="111">
        <v>1857602.2</v>
      </c>
      <c r="K1344" s="113">
        <v>43670</v>
      </c>
      <c r="L1344" s="111">
        <v>227</v>
      </c>
      <c r="M1344" s="111" t="s">
        <v>2176</v>
      </c>
      <c r="N1344" s="419"/>
    </row>
    <row r="1345" spans="1:14">
      <c r="A1345" s="111" t="s">
        <v>1495</v>
      </c>
      <c r="B1345" s="111" t="s">
        <v>377</v>
      </c>
      <c r="C1345" s="111">
        <v>24.5</v>
      </c>
      <c r="D1345" s="111">
        <v>24.7</v>
      </c>
      <c r="E1345" s="111">
        <v>24.35</v>
      </c>
      <c r="F1345" s="111">
        <v>24.55</v>
      </c>
      <c r="G1345" s="111">
        <v>24.65</v>
      </c>
      <c r="H1345" s="111">
        <v>24.7</v>
      </c>
      <c r="I1345" s="111">
        <v>538662</v>
      </c>
      <c r="J1345" s="111">
        <v>13207918.25</v>
      </c>
      <c r="K1345" s="113">
        <v>43670</v>
      </c>
      <c r="L1345" s="111">
        <v>6321</v>
      </c>
      <c r="M1345" s="111" t="s">
        <v>1496</v>
      </c>
      <c r="N1345" s="419"/>
    </row>
    <row r="1346" spans="1:14">
      <c r="A1346" s="111" t="s">
        <v>1497</v>
      </c>
      <c r="B1346" s="111" t="s">
        <v>377</v>
      </c>
      <c r="C1346" s="111">
        <v>1853.5</v>
      </c>
      <c r="D1346" s="111">
        <v>1920</v>
      </c>
      <c r="E1346" s="111">
        <v>1852.5</v>
      </c>
      <c r="F1346" s="111">
        <v>1903</v>
      </c>
      <c r="G1346" s="111">
        <v>1900</v>
      </c>
      <c r="H1346" s="111">
        <v>1867.2</v>
      </c>
      <c r="I1346" s="111">
        <v>33995</v>
      </c>
      <c r="J1346" s="111">
        <v>64620510.5</v>
      </c>
      <c r="K1346" s="113">
        <v>43670</v>
      </c>
      <c r="L1346" s="111">
        <v>918</v>
      </c>
      <c r="M1346" s="111" t="s">
        <v>1498</v>
      </c>
      <c r="N1346" s="419"/>
    </row>
    <row r="1347" spans="1:14">
      <c r="A1347" s="111" t="s">
        <v>2517</v>
      </c>
      <c r="B1347" s="111" t="s">
        <v>377</v>
      </c>
      <c r="C1347" s="111">
        <v>6.75</v>
      </c>
      <c r="D1347" s="111">
        <v>7.1</v>
      </c>
      <c r="E1347" s="111">
        <v>6.75</v>
      </c>
      <c r="F1347" s="111">
        <v>7.1</v>
      </c>
      <c r="G1347" s="111">
        <v>7.1</v>
      </c>
      <c r="H1347" s="111">
        <v>7</v>
      </c>
      <c r="I1347" s="111">
        <v>1894</v>
      </c>
      <c r="J1347" s="111">
        <v>12812.75</v>
      </c>
      <c r="K1347" s="113">
        <v>43670</v>
      </c>
      <c r="L1347" s="111">
        <v>8</v>
      </c>
      <c r="M1347" s="111" t="s">
        <v>2518</v>
      </c>
      <c r="N1347" s="419"/>
    </row>
    <row r="1348" spans="1:14">
      <c r="A1348" s="111" t="s">
        <v>1499</v>
      </c>
      <c r="B1348" s="111" t="s">
        <v>377</v>
      </c>
      <c r="C1348" s="111">
        <v>48.15</v>
      </c>
      <c r="D1348" s="111">
        <v>49</v>
      </c>
      <c r="E1348" s="111">
        <v>47.4</v>
      </c>
      <c r="F1348" s="111">
        <v>48.1</v>
      </c>
      <c r="G1348" s="111">
        <v>48.5</v>
      </c>
      <c r="H1348" s="111">
        <v>48.3</v>
      </c>
      <c r="I1348" s="111">
        <v>27766</v>
      </c>
      <c r="J1348" s="111">
        <v>1336355.2</v>
      </c>
      <c r="K1348" s="113">
        <v>43670</v>
      </c>
      <c r="L1348" s="111">
        <v>717</v>
      </c>
      <c r="M1348" s="111" t="s">
        <v>1500</v>
      </c>
      <c r="N1348" s="419"/>
    </row>
    <row r="1349" spans="1:14">
      <c r="A1349" s="111" t="s">
        <v>2044</v>
      </c>
      <c r="B1349" s="111" t="s">
        <v>377</v>
      </c>
      <c r="C1349" s="111">
        <v>30.45</v>
      </c>
      <c r="D1349" s="111">
        <v>30.45</v>
      </c>
      <c r="E1349" s="111">
        <v>29</v>
      </c>
      <c r="F1349" s="111">
        <v>29.3</v>
      </c>
      <c r="G1349" s="111">
        <v>29.55</v>
      </c>
      <c r="H1349" s="111">
        <v>29.3</v>
      </c>
      <c r="I1349" s="111">
        <v>7344</v>
      </c>
      <c r="J1349" s="111">
        <v>214944.1</v>
      </c>
      <c r="K1349" s="113">
        <v>43670</v>
      </c>
      <c r="L1349" s="111">
        <v>134</v>
      </c>
      <c r="M1349" s="111" t="s">
        <v>2045</v>
      </c>
      <c r="N1349" s="419"/>
    </row>
    <row r="1350" spans="1:14">
      <c r="A1350" s="111" t="s">
        <v>1501</v>
      </c>
      <c r="B1350" s="111" t="s">
        <v>3045</v>
      </c>
      <c r="C1350" s="111">
        <v>79.099999999999994</v>
      </c>
      <c r="D1350" s="111">
        <v>84.4</v>
      </c>
      <c r="E1350" s="111">
        <v>79.05</v>
      </c>
      <c r="F1350" s="111">
        <v>82</v>
      </c>
      <c r="G1350" s="111">
        <v>82</v>
      </c>
      <c r="H1350" s="111">
        <v>80.45</v>
      </c>
      <c r="I1350" s="111">
        <v>1584</v>
      </c>
      <c r="J1350" s="111">
        <v>129587.15</v>
      </c>
      <c r="K1350" s="113">
        <v>43670</v>
      </c>
      <c r="L1350" s="111">
        <v>20</v>
      </c>
      <c r="M1350" s="111" t="s">
        <v>1502</v>
      </c>
      <c r="N1350" s="419"/>
    </row>
    <row r="1351" spans="1:14">
      <c r="A1351" s="111" t="s">
        <v>1503</v>
      </c>
      <c r="B1351" s="111" t="s">
        <v>377</v>
      </c>
      <c r="C1351" s="111">
        <v>642.04999999999995</v>
      </c>
      <c r="D1351" s="111">
        <v>652.65</v>
      </c>
      <c r="E1351" s="111">
        <v>628.04999999999995</v>
      </c>
      <c r="F1351" s="111">
        <v>641.45000000000005</v>
      </c>
      <c r="G1351" s="111">
        <v>635</v>
      </c>
      <c r="H1351" s="111">
        <v>640.79999999999995</v>
      </c>
      <c r="I1351" s="111">
        <v>5462</v>
      </c>
      <c r="J1351" s="111">
        <v>3491755.95</v>
      </c>
      <c r="K1351" s="113">
        <v>43670</v>
      </c>
      <c r="L1351" s="111">
        <v>392</v>
      </c>
      <c r="M1351" s="111" t="s">
        <v>1504</v>
      </c>
      <c r="N1351" s="419"/>
    </row>
    <row r="1352" spans="1:14" hidden="1">
      <c r="A1352" s="111" t="s">
        <v>3358</v>
      </c>
      <c r="B1352" s="111" t="s">
        <v>3045</v>
      </c>
      <c r="C1352" s="111">
        <v>0.3</v>
      </c>
      <c r="D1352" s="111">
        <v>0.35</v>
      </c>
      <c r="E1352" s="111">
        <v>0.3</v>
      </c>
      <c r="F1352" s="111">
        <v>0.3</v>
      </c>
      <c r="G1352" s="111">
        <v>0.3</v>
      </c>
      <c r="H1352" s="111">
        <v>0.35</v>
      </c>
      <c r="I1352" s="111">
        <v>24841</v>
      </c>
      <c r="J1352" s="111">
        <v>7477.3</v>
      </c>
      <c r="K1352" s="113">
        <v>43670</v>
      </c>
      <c r="L1352" s="111">
        <v>22</v>
      </c>
      <c r="M1352" s="111" t="s">
        <v>3359</v>
      </c>
      <c r="N1352" s="419"/>
    </row>
    <row r="1353" spans="1:14">
      <c r="A1353" s="111" t="s">
        <v>2177</v>
      </c>
      <c r="B1353" s="111" t="s">
        <v>377</v>
      </c>
      <c r="C1353" s="111">
        <v>373.55</v>
      </c>
      <c r="D1353" s="111">
        <v>374.95</v>
      </c>
      <c r="E1353" s="111">
        <v>345.95</v>
      </c>
      <c r="F1353" s="111">
        <v>371.75</v>
      </c>
      <c r="G1353" s="111">
        <v>373</v>
      </c>
      <c r="H1353" s="111">
        <v>366.7</v>
      </c>
      <c r="I1353" s="111">
        <v>975</v>
      </c>
      <c r="J1353" s="111">
        <v>354658.25</v>
      </c>
      <c r="K1353" s="113">
        <v>43670</v>
      </c>
      <c r="L1353" s="111">
        <v>160</v>
      </c>
      <c r="M1353" s="111" t="s">
        <v>2178</v>
      </c>
      <c r="N1353" s="419"/>
    </row>
    <row r="1354" spans="1:14" hidden="1">
      <c r="A1354" s="111" t="s">
        <v>2051</v>
      </c>
      <c r="B1354" s="111" t="s">
        <v>377</v>
      </c>
      <c r="C1354" s="111">
        <v>49.8</v>
      </c>
      <c r="D1354" s="111">
        <v>49.9</v>
      </c>
      <c r="E1354" s="111">
        <v>48.35</v>
      </c>
      <c r="F1354" s="111">
        <v>49.55</v>
      </c>
      <c r="G1354" s="111">
        <v>49.65</v>
      </c>
      <c r="H1354" s="111">
        <v>50.05</v>
      </c>
      <c r="I1354" s="111">
        <v>29860</v>
      </c>
      <c r="J1354" s="111">
        <v>1467385.05</v>
      </c>
      <c r="K1354" s="113">
        <v>43670</v>
      </c>
      <c r="L1354" s="111">
        <v>400</v>
      </c>
      <c r="M1354" s="111" t="s">
        <v>2052</v>
      </c>
      <c r="N1354" s="419"/>
    </row>
    <row r="1355" spans="1:14">
      <c r="A1355" s="111" t="s">
        <v>1505</v>
      </c>
      <c r="B1355" s="111" t="s">
        <v>377</v>
      </c>
      <c r="C1355" s="111">
        <v>30.5</v>
      </c>
      <c r="D1355" s="111">
        <v>30.95</v>
      </c>
      <c r="E1355" s="111">
        <v>29.6</v>
      </c>
      <c r="F1355" s="111">
        <v>29.75</v>
      </c>
      <c r="G1355" s="111">
        <v>29.65</v>
      </c>
      <c r="H1355" s="111">
        <v>30.75</v>
      </c>
      <c r="I1355" s="111">
        <v>182548</v>
      </c>
      <c r="J1355" s="111">
        <v>5474500.5999999996</v>
      </c>
      <c r="K1355" s="113">
        <v>43670</v>
      </c>
      <c r="L1355" s="111">
        <v>746</v>
      </c>
      <c r="M1355" s="111" t="s">
        <v>1506</v>
      </c>
      <c r="N1355" s="419"/>
    </row>
    <row r="1356" spans="1:14" hidden="1">
      <c r="A1356" s="111" t="s">
        <v>1507</v>
      </c>
      <c r="B1356" s="111" t="s">
        <v>377</v>
      </c>
      <c r="C1356" s="111">
        <v>578.29999999999995</v>
      </c>
      <c r="D1356" s="111">
        <v>583.79999999999995</v>
      </c>
      <c r="E1356" s="111">
        <v>567.35</v>
      </c>
      <c r="F1356" s="111">
        <v>572.95000000000005</v>
      </c>
      <c r="G1356" s="111">
        <v>570.85</v>
      </c>
      <c r="H1356" s="111">
        <v>572.6</v>
      </c>
      <c r="I1356" s="111">
        <v>335400</v>
      </c>
      <c r="J1356" s="111">
        <v>193179411.30000001</v>
      </c>
      <c r="K1356" s="113">
        <v>43670</v>
      </c>
      <c r="L1356" s="111">
        <v>29796</v>
      </c>
      <c r="M1356" s="111" t="s">
        <v>1508</v>
      </c>
      <c r="N1356" s="419"/>
    </row>
    <row r="1357" spans="1:14">
      <c r="A1357" s="111" t="s">
        <v>2628</v>
      </c>
      <c r="B1357" s="111" t="s">
        <v>377</v>
      </c>
      <c r="C1357" s="111">
        <v>371.65</v>
      </c>
      <c r="D1357" s="111">
        <v>376.45</v>
      </c>
      <c r="E1357" s="111">
        <v>365</v>
      </c>
      <c r="F1357" s="111">
        <v>368.05</v>
      </c>
      <c r="G1357" s="111">
        <v>366.55</v>
      </c>
      <c r="H1357" s="111">
        <v>371.65</v>
      </c>
      <c r="I1357" s="111">
        <v>11066</v>
      </c>
      <c r="J1357" s="111">
        <v>4082116.9</v>
      </c>
      <c r="K1357" s="113">
        <v>43670</v>
      </c>
      <c r="L1357" s="111">
        <v>608</v>
      </c>
      <c r="M1357" s="111" t="s">
        <v>2629</v>
      </c>
      <c r="N1357" s="419"/>
    </row>
    <row r="1358" spans="1:14">
      <c r="A1358" s="111" t="s">
        <v>1509</v>
      </c>
      <c r="B1358" s="111" t="s">
        <v>377</v>
      </c>
      <c r="C1358" s="111">
        <v>1190</v>
      </c>
      <c r="D1358" s="111">
        <v>1190</v>
      </c>
      <c r="E1358" s="111">
        <v>1141.0999999999999</v>
      </c>
      <c r="F1358" s="111">
        <v>1174.8</v>
      </c>
      <c r="G1358" s="111">
        <v>1173</v>
      </c>
      <c r="H1358" s="111">
        <v>1184.3</v>
      </c>
      <c r="I1358" s="111">
        <v>11189</v>
      </c>
      <c r="J1358" s="111">
        <v>13083729.85</v>
      </c>
      <c r="K1358" s="113">
        <v>43670</v>
      </c>
      <c r="L1358" s="111">
        <v>912</v>
      </c>
      <c r="M1358" s="111" t="s">
        <v>2716</v>
      </c>
      <c r="N1358" s="419"/>
    </row>
    <row r="1359" spans="1:14">
      <c r="A1359" s="111" t="s">
        <v>1510</v>
      </c>
      <c r="B1359" s="111" t="s">
        <v>377</v>
      </c>
      <c r="C1359" s="111">
        <v>416.3</v>
      </c>
      <c r="D1359" s="111">
        <v>416.35</v>
      </c>
      <c r="E1359" s="111">
        <v>376.2</v>
      </c>
      <c r="F1359" s="111">
        <v>377.6</v>
      </c>
      <c r="G1359" s="111">
        <v>377</v>
      </c>
      <c r="H1359" s="111">
        <v>418.2</v>
      </c>
      <c r="I1359" s="111">
        <v>66906</v>
      </c>
      <c r="J1359" s="111">
        <v>25487574.050000001</v>
      </c>
      <c r="K1359" s="113">
        <v>43670</v>
      </c>
      <c r="L1359" s="111">
        <v>4105</v>
      </c>
      <c r="M1359" s="111" t="s">
        <v>1511</v>
      </c>
      <c r="N1359" s="419"/>
    </row>
    <row r="1360" spans="1:14">
      <c r="A1360" s="111" t="s">
        <v>3803</v>
      </c>
      <c r="B1360" s="111" t="s">
        <v>377</v>
      </c>
      <c r="C1360" s="111">
        <v>2.6</v>
      </c>
      <c r="D1360" s="111">
        <v>2.6</v>
      </c>
      <c r="E1360" s="111">
        <v>2.6</v>
      </c>
      <c r="F1360" s="111">
        <v>2.6</v>
      </c>
      <c r="G1360" s="111">
        <v>2.6</v>
      </c>
      <c r="H1360" s="111">
        <v>2.7</v>
      </c>
      <c r="I1360" s="111">
        <v>25</v>
      </c>
      <c r="J1360" s="111">
        <v>65</v>
      </c>
      <c r="K1360" s="113">
        <v>43670</v>
      </c>
      <c r="L1360" s="111">
        <v>1</v>
      </c>
      <c r="M1360" s="111" t="s">
        <v>3804</v>
      </c>
      <c r="N1360" s="419"/>
    </row>
    <row r="1361" spans="1:14">
      <c r="A1361" s="111" t="s">
        <v>2980</v>
      </c>
      <c r="B1361" s="111" t="s">
        <v>377</v>
      </c>
      <c r="C1361" s="111">
        <v>13.2</v>
      </c>
      <c r="D1361" s="111">
        <v>14.1</v>
      </c>
      <c r="E1361" s="111">
        <v>12.3</v>
      </c>
      <c r="F1361" s="111">
        <v>13.6</v>
      </c>
      <c r="G1361" s="111">
        <v>13.45</v>
      </c>
      <c r="H1361" s="111">
        <v>13.55</v>
      </c>
      <c r="I1361" s="111">
        <v>6419</v>
      </c>
      <c r="J1361" s="111">
        <v>85743.95</v>
      </c>
      <c r="K1361" s="113">
        <v>43670</v>
      </c>
      <c r="L1361" s="111">
        <v>25</v>
      </c>
      <c r="M1361" s="111" t="s">
        <v>2981</v>
      </c>
      <c r="N1361" s="419"/>
    </row>
    <row r="1362" spans="1:14">
      <c r="A1362" s="111" t="s">
        <v>1513</v>
      </c>
      <c r="B1362" s="111" t="s">
        <v>377</v>
      </c>
      <c r="C1362" s="111">
        <v>337.85</v>
      </c>
      <c r="D1362" s="111">
        <v>337.85</v>
      </c>
      <c r="E1362" s="111">
        <v>326.10000000000002</v>
      </c>
      <c r="F1362" s="111">
        <v>327.55</v>
      </c>
      <c r="G1362" s="111">
        <v>329</v>
      </c>
      <c r="H1362" s="111">
        <v>337.4</v>
      </c>
      <c r="I1362" s="111">
        <v>71787</v>
      </c>
      <c r="J1362" s="111">
        <v>23681456.800000001</v>
      </c>
      <c r="K1362" s="113">
        <v>43670</v>
      </c>
      <c r="L1362" s="111">
        <v>3977</v>
      </c>
      <c r="M1362" s="111" t="s">
        <v>1514</v>
      </c>
      <c r="N1362" s="419"/>
    </row>
    <row r="1363" spans="1:14">
      <c r="A1363" s="111" t="s">
        <v>2592</v>
      </c>
      <c r="B1363" s="111" t="s">
        <v>377</v>
      </c>
      <c r="C1363" s="111">
        <v>135</v>
      </c>
      <c r="D1363" s="111">
        <v>135.05000000000001</v>
      </c>
      <c r="E1363" s="111">
        <v>129.75</v>
      </c>
      <c r="F1363" s="111">
        <v>129.75</v>
      </c>
      <c r="G1363" s="111">
        <v>129.75</v>
      </c>
      <c r="H1363" s="111">
        <v>136.55000000000001</v>
      </c>
      <c r="I1363" s="111">
        <v>42751</v>
      </c>
      <c r="J1363" s="111">
        <v>5575562.0999999996</v>
      </c>
      <c r="K1363" s="113">
        <v>43670</v>
      </c>
      <c r="L1363" s="111">
        <v>738</v>
      </c>
      <c r="M1363" s="111" t="s">
        <v>2593</v>
      </c>
      <c r="N1363" s="419"/>
    </row>
    <row r="1364" spans="1:14">
      <c r="A1364" s="111" t="s">
        <v>1515</v>
      </c>
      <c r="B1364" s="111" t="s">
        <v>377</v>
      </c>
      <c r="C1364" s="111">
        <v>1030</v>
      </c>
      <c r="D1364" s="111">
        <v>1035.4000000000001</v>
      </c>
      <c r="E1364" s="111">
        <v>1014.85</v>
      </c>
      <c r="F1364" s="111">
        <v>1031.6500000000001</v>
      </c>
      <c r="G1364" s="111">
        <v>1029.95</v>
      </c>
      <c r="H1364" s="111">
        <v>1030.3499999999999</v>
      </c>
      <c r="I1364" s="111">
        <v>143</v>
      </c>
      <c r="J1364" s="111">
        <v>146668.04999999999</v>
      </c>
      <c r="K1364" s="113">
        <v>43670</v>
      </c>
      <c r="L1364" s="111">
        <v>92</v>
      </c>
      <c r="M1364" s="111" t="s">
        <v>1516</v>
      </c>
      <c r="N1364" s="419"/>
    </row>
    <row r="1365" spans="1:14">
      <c r="A1365" s="111" t="s">
        <v>208</v>
      </c>
      <c r="B1365" s="111" t="s">
        <v>377</v>
      </c>
      <c r="C1365" s="111">
        <v>12.55</v>
      </c>
      <c r="D1365" s="111">
        <v>12.65</v>
      </c>
      <c r="E1365" s="111">
        <v>12.5</v>
      </c>
      <c r="F1365" s="111">
        <v>12.55</v>
      </c>
      <c r="G1365" s="111">
        <v>12.55</v>
      </c>
      <c r="H1365" s="111">
        <v>12.5</v>
      </c>
      <c r="I1365" s="111">
        <v>2955637</v>
      </c>
      <c r="J1365" s="111">
        <v>37132678.049999997</v>
      </c>
      <c r="K1365" s="113">
        <v>43670</v>
      </c>
      <c r="L1365" s="111">
        <v>3156</v>
      </c>
      <c r="M1365" s="111" t="s">
        <v>1517</v>
      </c>
      <c r="N1365" s="419"/>
    </row>
    <row r="1366" spans="1:14">
      <c r="A1366" s="111" t="s">
        <v>3805</v>
      </c>
      <c r="B1366" s="111" t="s">
        <v>3045</v>
      </c>
      <c r="C1366" s="111">
        <v>18</v>
      </c>
      <c r="D1366" s="111">
        <v>19.8</v>
      </c>
      <c r="E1366" s="111">
        <v>18</v>
      </c>
      <c r="F1366" s="111">
        <v>19.8</v>
      </c>
      <c r="G1366" s="111">
        <v>19.8</v>
      </c>
      <c r="H1366" s="111">
        <v>18.899999999999999</v>
      </c>
      <c r="I1366" s="111">
        <v>1550</v>
      </c>
      <c r="J1366" s="111">
        <v>28555.200000000001</v>
      </c>
      <c r="K1366" s="113">
        <v>43670</v>
      </c>
      <c r="L1366" s="111">
        <v>6</v>
      </c>
      <c r="M1366" s="111" t="s">
        <v>3806</v>
      </c>
      <c r="N1366" s="419"/>
    </row>
    <row r="1367" spans="1:14">
      <c r="A1367" s="111" t="s">
        <v>1838</v>
      </c>
      <c r="B1367" s="111" t="s">
        <v>377</v>
      </c>
      <c r="C1367" s="111">
        <v>255</v>
      </c>
      <c r="D1367" s="111">
        <v>272</v>
      </c>
      <c r="E1367" s="111">
        <v>241.55</v>
      </c>
      <c r="F1367" s="111">
        <v>260.2</v>
      </c>
      <c r="G1367" s="111">
        <v>270.55</v>
      </c>
      <c r="H1367" s="111">
        <v>255.05</v>
      </c>
      <c r="I1367" s="111">
        <v>6944</v>
      </c>
      <c r="J1367" s="111">
        <v>1778839</v>
      </c>
      <c r="K1367" s="113">
        <v>43670</v>
      </c>
      <c r="L1367" s="111">
        <v>241</v>
      </c>
      <c r="M1367" s="111" t="s">
        <v>1839</v>
      </c>
      <c r="N1367" s="419"/>
    </row>
    <row r="1368" spans="1:14">
      <c r="A1368" s="111" t="s">
        <v>1518</v>
      </c>
      <c r="B1368" s="111" t="s">
        <v>377</v>
      </c>
      <c r="C1368" s="111">
        <v>160.69999999999999</v>
      </c>
      <c r="D1368" s="111">
        <v>162</v>
      </c>
      <c r="E1368" s="111">
        <v>156</v>
      </c>
      <c r="F1368" s="111">
        <v>157.05000000000001</v>
      </c>
      <c r="G1368" s="111">
        <v>156.85</v>
      </c>
      <c r="H1368" s="111">
        <v>159.75</v>
      </c>
      <c r="I1368" s="111">
        <v>720551</v>
      </c>
      <c r="J1368" s="111">
        <v>113866658.3</v>
      </c>
      <c r="K1368" s="113">
        <v>43670</v>
      </c>
      <c r="L1368" s="111">
        <v>8533</v>
      </c>
      <c r="M1368" s="111" t="s">
        <v>1519</v>
      </c>
      <c r="N1368" s="419"/>
    </row>
    <row r="1369" spans="1:14">
      <c r="A1369" s="111" t="s">
        <v>3134</v>
      </c>
      <c r="B1369" s="111" t="s">
        <v>3045</v>
      </c>
      <c r="C1369" s="111">
        <v>1</v>
      </c>
      <c r="D1369" s="111">
        <v>1</v>
      </c>
      <c r="E1369" s="111">
        <v>0.95</v>
      </c>
      <c r="F1369" s="111">
        <v>0.95</v>
      </c>
      <c r="G1369" s="111">
        <v>0.95</v>
      </c>
      <c r="H1369" s="111">
        <v>0.95</v>
      </c>
      <c r="I1369" s="111">
        <v>2432</v>
      </c>
      <c r="J1369" s="111">
        <v>2312.9</v>
      </c>
      <c r="K1369" s="113">
        <v>43670</v>
      </c>
      <c r="L1369" s="111">
        <v>16</v>
      </c>
      <c r="M1369" s="111" t="s">
        <v>3135</v>
      </c>
      <c r="N1369" s="419"/>
    </row>
    <row r="1370" spans="1:14">
      <c r="A1370" s="111" t="s">
        <v>2738</v>
      </c>
      <c r="B1370" s="111" t="s">
        <v>377</v>
      </c>
      <c r="C1370" s="111">
        <v>72.400000000000006</v>
      </c>
      <c r="D1370" s="111">
        <v>76</v>
      </c>
      <c r="E1370" s="111">
        <v>71.099999999999994</v>
      </c>
      <c r="F1370" s="111">
        <v>73.650000000000006</v>
      </c>
      <c r="G1370" s="111">
        <v>72.650000000000006</v>
      </c>
      <c r="H1370" s="111">
        <v>73.2</v>
      </c>
      <c r="I1370" s="111">
        <v>14917</v>
      </c>
      <c r="J1370" s="111">
        <v>1093672.55</v>
      </c>
      <c r="K1370" s="113">
        <v>43670</v>
      </c>
      <c r="L1370" s="111">
        <v>416</v>
      </c>
      <c r="M1370" s="111" t="s">
        <v>2739</v>
      </c>
      <c r="N1370" s="419"/>
    </row>
    <row r="1371" spans="1:14">
      <c r="A1371" s="111" t="s">
        <v>3194</v>
      </c>
      <c r="B1371" s="111" t="s">
        <v>377</v>
      </c>
      <c r="C1371" s="111">
        <v>78.599999999999994</v>
      </c>
      <c r="D1371" s="111">
        <v>79</v>
      </c>
      <c r="E1371" s="111">
        <v>73.650000000000006</v>
      </c>
      <c r="F1371" s="111">
        <v>75.400000000000006</v>
      </c>
      <c r="G1371" s="111">
        <v>74.400000000000006</v>
      </c>
      <c r="H1371" s="111">
        <v>78.599999999999994</v>
      </c>
      <c r="I1371" s="111">
        <v>177334</v>
      </c>
      <c r="J1371" s="111">
        <v>13567294.199999999</v>
      </c>
      <c r="K1371" s="113">
        <v>43670</v>
      </c>
      <c r="L1371" s="111">
        <v>1364</v>
      </c>
      <c r="M1371" s="111" t="s">
        <v>3195</v>
      </c>
      <c r="N1371" s="419"/>
    </row>
    <row r="1372" spans="1:14">
      <c r="A1372" s="111" t="s">
        <v>3399</v>
      </c>
      <c r="B1372" s="111" t="s">
        <v>3045</v>
      </c>
      <c r="C1372" s="111">
        <v>0.5</v>
      </c>
      <c r="D1372" s="111">
        <v>0.5</v>
      </c>
      <c r="E1372" s="111">
        <v>0.45</v>
      </c>
      <c r="F1372" s="111">
        <v>0.45</v>
      </c>
      <c r="G1372" s="111">
        <v>0.45</v>
      </c>
      <c r="H1372" s="111">
        <v>0.5</v>
      </c>
      <c r="I1372" s="111">
        <v>8103</v>
      </c>
      <c r="J1372" s="111">
        <v>3696.35</v>
      </c>
      <c r="K1372" s="113">
        <v>43670</v>
      </c>
      <c r="L1372" s="111">
        <v>11</v>
      </c>
      <c r="M1372" s="111" t="s">
        <v>3400</v>
      </c>
      <c r="N1372" s="419"/>
    </row>
    <row r="1373" spans="1:14">
      <c r="A1373" s="111" t="s">
        <v>2717</v>
      </c>
      <c r="B1373" s="111" t="s">
        <v>377</v>
      </c>
      <c r="C1373" s="111">
        <v>20.100000000000001</v>
      </c>
      <c r="D1373" s="111">
        <v>20.8</v>
      </c>
      <c r="E1373" s="111">
        <v>20.100000000000001</v>
      </c>
      <c r="F1373" s="111">
        <v>20.399999999999999</v>
      </c>
      <c r="G1373" s="111">
        <v>20.55</v>
      </c>
      <c r="H1373" s="111">
        <v>20.05</v>
      </c>
      <c r="I1373" s="111">
        <v>36448</v>
      </c>
      <c r="J1373" s="111">
        <v>741365.75</v>
      </c>
      <c r="K1373" s="113">
        <v>43670</v>
      </c>
      <c r="L1373" s="111">
        <v>155</v>
      </c>
      <c r="M1373" s="111" t="s">
        <v>2718</v>
      </c>
      <c r="N1373" s="419"/>
    </row>
    <row r="1374" spans="1:14">
      <c r="A1374" s="111" t="s">
        <v>2982</v>
      </c>
      <c r="B1374" s="111" t="s">
        <v>3045</v>
      </c>
      <c r="C1374" s="111">
        <v>6.8</v>
      </c>
      <c r="D1374" s="111">
        <v>7.1</v>
      </c>
      <c r="E1374" s="111">
        <v>6.5</v>
      </c>
      <c r="F1374" s="111">
        <v>6.7</v>
      </c>
      <c r="G1374" s="111">
        <v>6.7</v>
      </c>
      <c r="H1374" s="111">
        <v>6.8</v>
      </c>
      <c r="I1374" s="111">
        <v>3681</v>
      </c>
      <c r="J1374" s="111">
        <v>25195.9</v>
      </c>
      <c r="K1374" s="113">
        <v>43670</v>
      </c>
      <c r="L1374" s="111">
        <v>11</v>
      </c>
      <c r="M1374" s="111" t="s">
        <v>2983</v>
      </c>
      <c r="N1374" s="419"/>
    </row>
    <row r="1375" spans="1:14" hidden="1">
      <c r="A1375" s="111" t="s">
        <v>2984</v>
      </c>
      <c r="B1375" s="111" t="s">
        <v>377</v>
      </c>
      <c r="C1375" s="111">
        <v>37.450000000000003</v>
      </c>
      <c r="D1375" s="111">
        <v>38.75</v>
      </c>
      <c r="E1375" s="111">
        <v>35.700000000000003</v>
      </c>
      <c r="F1375" s="111">
        <v>36.65</v>
      </c>
      <c r="G1375" s="111">
        <v>36.1</v>
      </c>
      <c r="H1375" s="111">
        <v>35.799999999999997</v>
      </c>
      <c r="I1375" s="111">
        <v>26068</v>
      </c>
      <c r="J1375" s="111">
        <v>965165.35</v>
      </c>
      <c r="K1375" s="113">
        <v>43670</v>
      </c>
      <c r="L1375" s="111">
        <v>601</v>
      </c>
      <c r="M1375" s="111" t="s">
        <v>2985</v>
      </c>
      <c r="N1375" s="419"/>
    </row>
    <row r="1376" spans="1:14" hidden="1">
      <c r="A1376" s="111" t="s">
        <v>2986</v>
      </c>
      <c r="B1376" s="111" t="s">
        <v>377</v>
      </c>
      <c r="C1376" s="111">
        <v>14.9</v>
      </c>
      <c r="D1376" s="111">
        <v>15.05</v>
      </c>
      <c r="E1376" s="111">
        <v>14.6</v>
      </c>
      <c r="F1376" s="111">
        <v>14.8</v>
      </c>
      <c r="G1376" s="111">
        <v>14.6</v>
      </c>
      <c r="H1376" s="111">
        <v>14.95</v>
      </c>
      <c r="I1376" s="111">
        <v>4081</v>
      </c>
      <c r="J1376" s="111">
        <v>60400.2</v>
      </c>
      <c r="K1376" s="113">
        <v>43670</v>
      </c>
      <c r="L1376" s="111">
        <v>39</v>
      </c>
      <c r="M1376" s="111" t="s">
        <v>2987</v>
      </c>
      <c r="N1376" s="419"/>
    </row>
    <row r="1377" spans="1:14" hidden="1">
      <c r="A1377" s="111" t="s">
        <v>2114</v>
      </c>
      <c r="B1377" s="111" t="s">
        <v>377</v>
      </c>
      <c r="C1377" s="111">
        <v>6.2</v>
      </c>
      <c r="D1377" s="111">
        <v>6.3</v>
      </c>
      <c r="E1377" s="111">
        <v>5.95</v>
      </c>
      <c r="F1377" s="111">
        <v>6</v>
      </c>
      <c r="G1377" s="111">
        <v>6.05</v>
      </c>
      <c r="H1377" s="111">
        <v>6.1</v>
      </c>
      <c r="I1377" s="111">
        <v>839964</v>
      </c>
      <c r="J1377" s="111">
        <v>5108009.5999999996</v>
      </c>
      <c r="K1377" s="113">
        <v>43670</v>
      </c>
      <c r="L1377" s="111">
        <v>1304</v>
      </c>
      <c r="M1377" s="111" t="s">
        <v>2115</v>
      </c>
      <c r="N1377" s="419"/>
    </row>
    <row r="1378" spans="1:14" hidden="1">
      <c r="A1378" s="111" t="s">
        <v>3136</v>
      </c>
      <c r="B1378" s="111" t="s">
        <v>3045</v>
      </c>
      <c r="C1378" s="111">
        <v>0.25</v>
      </c>
      <c r="D1378" s="111">
        <v>0.3</v>
      </c>
      <c r="E1378" s="111">
        <v>0.25</v>
      </c>
      <c r="F1378" s="111">
        <v>0.25</v>
      </c>
      <c r="G1378" s="111">
        <v>0.25</v>
      </c>
      <c r="H1378" s="111">
        <v>0.25</v>
      </c>
      <c r="I1378" s="111">
        <v>107322</v>
      </c>
      <c r="J1378" s="111">
        <v>27058.3</v>
      </c>
      <c r="K1378" s="113">
        <v>43670</v>
      </c>
      <c r="L1378" s="111">
        <v>16</v>
      </c>
      <c r="M1378" s="111" t="s">
        <v>3137</v>
      </c>
      <c r="N1378" s="419"/>
    </row>
    <row r="1379" spans="1:14">
      <c r="A1379" s="111" t="s">
        <v>2116</v>
      </c>
      <c r="B1379" s="111" t="s">
        <v>377</v>
      </c>
      <c r="C1379" s="111">
        <v>150.05000000000001</v>
      </c>
      <c r="D1379" s="111">
        <v>153.9</v>
      </c>
      <c r="E1379" s="111">
        <v>148</v>
      </c>
      <c r="F1379" s="111">
        <v>149.15</v>
      </c>
      <c r="G1379" s="111">
        <v>148.30000000000001</v>
      </c>
      <c r="H1379" s="111">
        <v>150</v>
      </c>
      <c r="I1379" s="111">
        <v>3390</v>
      </c>
      <c r="J1379" s="111">
        <v>507448.4</v>
      </c>
      <c r="K1379" s="113">
        <v>43670</v>
      </c>
      <c r="L1379" s="111">
        <v>167</v>
      </c>
      <c r="M1379" s="111" t="s">
        <v>2117</v>
      </c>
      <c r="N1379" s="419"/>
    </row>
    <row r="1380" spans="1:14">
      <c r="A1380" s="111" t="s">
        <v>1520</v>
      </c>
      <c r="B1380" s="111" t="s">
        <v>377</v>
      </c>
      <c r="C1380" s="111">
        <v>16.2</v>
      </c>
      <c r="D1380" s="111">
        <v>16.2</v>
      </c>
      <c r="E1380" s="111">
        <v>15.5</v>
      </c>
      <c r="F1380" s="111">
        <v>15.75</v>
      </c>
      <c r="G1380" s="111">
        <v>15.7</v>
      </c>
      <c r="H1380" s="111">
        <v>16.100000000000001</v>
      </c>
      <c r="I1380" s="111">
        <v>234323</v>
      </c>
      <c r="J1380" s="111">
        <v>3709800.7</v>
      </c>
      <c r="K1380" s="113">
        <v>43670</v>
      </c>
      <c r="L1380" s="111">
        <v>1317</v>
      </c>
      <c r="M1380" s="111" t="s">
        <v>1521</v>
      </c>
      <c r="N1380" s="419"/>
    </row>
    <row r="1381" spans="1:14">
      <c r="A1381" s="111" t="s">
        <v>225</v>
      </c>
      <c r="B1381" s="111" t="s">
        <v>377</v>
      </c>
      <c r="C1381" s="111">
        <v>2694.95</v>
      </c>
      <c r="D1381" s="111">
        <v>2700</v>
      </c>
      <c r="E1381" s="111">
        <v>2643.1</v>
      </c>
      <c r="F1381" s="111">
        <v>2677.4</v>
      </c>
      <c r="G1381" s="111">
        <v>2668</v>
      </c>
      <c r="H1381" s="111">
        <v>2689.2</v>
      </c>
      <c r="I1381" s="111">
        <v>159508</v>
      </c>
      <c r="J1381" s="111">
        <v>425708130.25</v>
      </c>
      <c r="K1381" s="113">
        <v>43670</v>
      </c>
      <c r="L1381" s="111">
        <v>15448</v>
      </c>
      <c r="M1381" s="111" t="s">
        <v>1522</v>
      </c>
      <c r="N1381" s="419"/>
    </row>
    <row r="1382" spans="1:14">
      <c r="A1382" s="111" t="s">
        <v>1523</v>
      </c>
      <c r="B1382" s="111" t="s">
        <v>377</v>
      </c>
      <c r="C1382" s="111">
        <v>97.5</v>
      </c>
      <c r="D1382" s="111">
        <v>104</v>
      </c>
      <c r="E1382" s="111">
        <v>97.5</v>
      </c>
      <c r="F1382" s="111">
        <v>98.35</v>
      </c>
      <c r="G1382" s="111">
        <v>99.25</v>
      </c>
      <c r="H1382" s="111">
        <v>98.1</v>
      </c>
      <c r="I1382" s="111">
        <v>806</v>
      </c>
      <c r="J1382" s="111">
        <v>79721.95</v>
      </c>
      <c r="K1382" s="113">
        <v>43670</v>
      </c>
      <c r="L1382" s="111">
        <v>46</v>
      </c>
      <c r="M1382" s="111" t="s">
        <v>1524</v>
      </c>
      <c r="N1382" s="419"/>
    </row>
    <row r="1383" spans="1:14">
      <c r="A1383" s="111" t="s">
        <v>1525</v>
      </c>
      <c r="B1383" s="111" t="s">
        <v>377</v>
      </c>
      <c r="C1383" s="111">
        <v>186.3</v>
      </c>
      <c r="D1383" s="111">
        <v>186.3</v>
      </c>
      <c r="E1383" s="111">
        <v>172.55</v>
      </c>
      <c r="F1383" s="111">
        <v>174.25</v>
      </c>
      <c r="G1383" s="111">
        <v>173.5</v>
      </c>
      <c r="H1383" s="111">
        <v>184.65</v>
      </c>
      <c r="I1383" s="111">
        <v>189022</v>
      </c>
      <c r="J1383" s="111">
        <v>33178753.050000001</v>
      </c>
      <c r="K1383" s="113">
        <v>43670</v>
      </c>
      <c r="L1383" s="111">
        <v>1571</v>
      </c>
      <c r="M1383" s="111" t="s">
        <v>1526</v>
      </c>
      <c r="N1383" s="419"/>
    </row>
    <row r="1384" spans="1:14">
      <c r="A1384" s="111" t="s">
        <v>138</v>
      </c>
      <c r="B1384" s="111" t="s">
        <v>377</v>
      </c>
      <c r="C1384" s="111">
        <v>973</v>
      </c>
      <c r="D1384" s="111">
        <v>977</v>
      </c>
      <c r="E1384" s="111">
        <v>909.05</v>
      </c>
      <c r="F1384" s="111">
        <v>925.35</v>
      </c>
      <c r="G1384" s="111">
        <v>924.85</v>
      </c>
      <c r="H1384" s="111">
        <v>980.8</v>
      </c>
      <c r="I1384" s="111">
        <v>3052075</v>
      </c>
      <c r="J1384" s="111">
        <v>2879256034.1500001</v>
      </c>
      <c r="K1384" s="113">
        <v>43670</v>
      </c>
      <c r="L1384" s="111">
        <v>93688</v>
      </c>
      <c r="M1384" s="111" t="s">
        <v>1527</v>
      </c>
      <c r="N1384" s="419"/>
    </row>
    <row r="1385" spans="1:14">
      <c r="A1385" s="111" t="s">
        <v>336</v>
      </c>
      <c r="B1385" s="111" t="s">
        <v>377</v>
      </c>
      <c r="C1385" s="111">
        <v>784.9</v>
      </c>
      <c r="D1385" s="111">
        <v>786</v>
      </c>
      <c r="E1385" s="111">
        <v>775.55</v>
      </c>
      <c r="F1385" s="111">
        <v>785</v>
      </c>
      <c r="G1385" s="111">
        <v>777.5</v>
      </c>
      <c r="H1385" s="111">
        <v>783.15</v>
      </c>
      <c r="I1385" s="111">
        <v>8236</v>
      </c>
      <c r="J1385" s="111">
        <v>6456854.2999999998</v>
      </c>
      <c r="K1385" s="113">
        <v>43670</v>
      </c>
      <c r="L1385" s="111">
        <v>301</v>
      </c>
      <c r="M1385" s="111" t="s">
        <v>1528</v>
      </c>
      <c r="N1385" s="419"/>
    </row>
    <row r="1386" spans="1:14">
      <c r="A1386" s="111" t="s">
        <v>3138</v>
      </c>
      <c r="B1386" s="111" t="s">
        <v>377</v>
      </c>
      <c r="C1386" s="111">
        <v>0.75</v>
      </c>
      <c r="D1386" s="111">
        <v>0.75</v>
      </c>
      <c r="E1386" s="111">
        <v>0.7</v>
      </c>
      <c r="F1386" s="111">
        <v>0.7</v>
      </c>
      <c r="G1386" s="111">
        <v>0.7</v>
      </c>
      <c r="H1386" s="111">
        <v>0.75</v>
      </c>
      <c r="I1386" s="111">
        <v>189976</v>
      </c>
      <c r="J1386" s="111">
        <v>137944.85</v>
      </c>
      <c r="K1386" s="113">
        <v>43670</v>
      </c>
      <c r="L1386" s="111">
        <v>45</v>
      </c>
      <c r="M1386" s="111" t="s">
        <v>3139</v>
      </c>
      <c r="N1386" s="419"/>
    </row>
    <row r="1387" spans="1:14">
      <c r="A1387" s="111" t="s">
        <v>139</v>
      </c>
      <c r="B1387" s="111" t="s">
        <v>377</v>
      </c>
      <c r="C1387" s="111">
        <v>345.45</v>
      </c>
      <c r="D1387" s="111">
        <v>346.25</v>
      </c>
      <c r="E1387" s="111">
        <v>337.55</v>
      </c>
      <c r="F1387" s="111">
        <v>341.75</v>
      </c>
      <c r="G1387" s="111">
        <v>341</v>
      </c>
      <c r="H1387" s="111">
        <v>342.05</v>
      </c>
      <c r="I1387" s="111">
        <v>1038681</v>
      </c>
      <c r="J1387" s="111">
        <v>355494563.64999998</v>
      </c>
      <c r="K1387" s="113">
        <v>43670</v>
      </c>
      <c r="L1387" s="111">
        <v>17221</v>
      </c>
      <c r="M1387" s="111" t="s">
        <v>2719</v>
      </c>
      <c r="N1387" s="419"/>
    </row>
    <row r="1388" spans="1:14">
      <c r="A1388" s="111" t="s">
        <v>2046</v>
      </c>
      <c r="B1388" s="111" t="s">
        <v>377</v>
      </c>
      <c r="C1388" s="111">
        <v>107.5</v>
      </c>
      <c r="D1388" s="111">
        <v>109.05</v>
      </c>
      <c r="E1388" s="111">
        <v>103.05</v>
      </c>
      <c r="F1388" s="111">
        <v>105.3</v>
      </c>
      <c r="G1388" s="111">
        <v>103.65</v>
      </c>
      <c r="H1388" s="111">
        <v>109</v>
      </c>
      <c r="I1388" s="111">
        <v>33922</v>
      </c>
      <c r="J1388" s="111">
        <v>3584600.95</v>
      </c>
      <c r="K1388" s="113">
        <v>43670</v>
      </c>
      <c r="L1388" s="111">
        <v>929</v>
      </c>
      <c r="M1388" s="111" t="s">
        <v>2047</v>
      </c>
      <c r="N1388" s="419"/>
    </row>
    <row r="1389" spans="1:14">
      <c r="A1389" s="111" t="s">
        <v>1529</v>
      </c>
      <c r="B1389" s="111" t="s">
        <v>377</v>
      </c>
      <c r="C1389" s="111">
        <v>93.7</v>
      </c>
      <c r="D1389" s="111">
        <v>94.95</v>
      </c>
      <c r="E1389" s="111">
        <v>91.2</v>
      </c>
      <c r="F1389" s="111">
        <v>92.3</v>
      </c>
      <c r="G1389" s="111">
        <v>92.55</v>
      </c>
      <c r="H1389" s="111">
        <v>91.75</v>
      </c>
      <c r="I1389" s="111">
        <v>20019</v>
      </c>
      <c r="J1389" s="111">
        <v>1849603.25</v>
      </c>
      <c r="K1389" s="113">
        <v>43670</v>
      </c>
      <c r="L1389" s="111">
        <v>541</v>
      </c>
      <c r="M1389" s="111" t="s">
        <v>1530</v>
      </c>
      <c r="N1389" s="419"/>
    </row>
    <row r="1390" spans="1:14">
      <c r="A1390" s="111" t="s">
        <v>2988</v>
      </c>
      <c r="B1390" s="111" t="s">
        <v>377</v>
      </c>
      <c r="C1390" s="111">
        <v>102</v>
      </c>
      <c r="D1390" s="111">
        <v>102.95</v>
      </c>
      <c r="E1390" s="111">
        <v>98.1</v>
      </c>
      <c r="F1390" s="111">
        <v>98.85</v>
      </c>
      <c r="G1390" s="111">
        <v>98.65</v>
      </c>
      <c r="H1390" s="111">
        <v>102.15</v>
      </c>
      <c r="I1390" s="111">
        <v>41102</v>
      </c>
      <c r="J1390" s="111">
        <v>4124105.65</v>
      </c>
      <c r="K1390" s="113">
        <v>43670</v>
      </c>
      <c r="L1390" s="111">
        <v>841</v>
      </c>
      <c r="M1390" s="111" t="s">
        <v>2989</v>
      </c>
      <c r="N1390" s="419"/>
    </row>
    <row r="1391" spans="1:14">
      <c r="A1391" s="111" t="s">
        <v>3431</v>
      </c>
      <c r="B1391" s="111" t="s">
        <v>377</v>
      </c>
      <c r="C1391" s="111">
        <v>33.200000000000003</v>
      </c>
      <c r="D1391" s="111">
        <v>33.6</v>
      </c>
      <c r="E1391" s="111">
        <v>32</v>
      </c>
      <c r="F1391" s="111">
        <v>33.049999999999997</v>
      </c>
      <c r="G1391" s="111">
        <v>33.450000000000003</v>
      </c>
      <c r="H1391" s="111">
        <v>32.700000000000003</v>
      </c>
      <c r="I1391" s="111">
        <v>5028</v>
      </c>
      <c r="J1391" s="111">
        <v>164169.79999999999</v>
      </c>
      <c r="K1391" s="113">
        <v>43670</v>
      </c>
      <c r="L1391" s="111">
        <v>55</v>
      </c>
      <c r="M1391" s="111" t="s">
        <v>3432</v>
      </c>
      <c r="N1391" s="419"/>
    </row>
    <row r="1392" spans="1:14">
      <c r="A1392" s="111" t="s">
        <v>2060</v>
      </c>
      <c r="B1392" s="111" t="s">
        <v>377</v>
      </c>
      <c r="C1392" s="111">
        <v>11.75</v>
      </c>
      <c r="D1392" s="111">
        <v>11.8</v>
      </c>
      <c r="E1392" s="111">
        <v>10.8</v>
      </c>
      <c r="F1392" s="111">
        <v>11.7</v>
      </c>
      <c r="G1392" s="111">
        <v>11.75</v>
      </c>
      <c r="H1392" s="111">
        <v>11.15</v>
      </c>
      <c r="I1392" s="111">
        <v>71590</v>
      </c>
      <c r="J1392" s="111">
        <v>827838.85</v>
      </c>
      <c r="K1392" s="113">
        <v>43670</v>
      </c>
      <c r="L1392" s="111">
        <v>124</v>
      </c>
      <c r="M1392" s="111" t="s">
        <v>2061</v>
      </c>
      <c r="N1392" s="419"/>
    </row>
    <row r="1393" spans="1:14">
      <c r="A1393" s="111" t="s">
        <v>2720</v>
      </c>
      <c r="B1393" s="111" t="s">
        <v>377</v>
      </c>
      <c r="C1393" s="111">
        <v>70.099999999999994</v>
      </c>
      <c r="D1393" s="111">
        <v>71.849999999999994</v>
      </c>
      <c r="E1393" s="111">
        <v>69</v>
      </c>
      <c r="F1393" s="111">
        <v>70.599999999999994</v>
      </c>
      <c r="G1393" s="111">
        <v>70</v>
      </c>
      <c r="H1393" s="111">
        <v>71.7</v>
      </c>
      <c r="I1393" s="111">
        <v>2278</v>
      </c>
      <c r="J1393" s="111">
        <v>159781.9</v>
      </c>
      <c r="K1393" s="113">
        <v>43670</v>
      </c>
      <c r="L1393" s="111">
        <v>65</v>
      </c>
      <c r="M1393" s="111" t="s">
        <v>2721</v>
      </c>
      <c r="N1393" s="419"/>
    </row>
    <row r="1394" spans="1:14" hidden="1">
      <c r="A1394" s="111" t="s">
        <v>2722</v>
      </c>
      <c r="B1394" s="111" t="s">
        <v>377</v>
      </c>
      <c r="C1394" s="111">
        <v>200.05</v>
      </c>
      <c r="D1394" s="111">
        <v>201</v>
      </c>
      <c r="E1394" s="111">
        <v>195</v>
      </c>
      <c r="F1394" s="111">
        <v>199.6</v>
      </c>
      <c r="G1394" s="111">
        <v>201</v>
      </c>
      <c r="H1394" s="111">
        <v>202.9</v>
      </c>
      <c r="I1394" s="111">
        <v>2564</v>
      </c>
      <c r="J1394" s="111">
        <v>511493.3</v>
      </c>
      <c r="K1394" s="113">
        <v>43670</v>
      </c>
      <c r="L1394" s="111">
        <v>138</v>
      </c>
      <c r="M1394" s="111" t="s">
        <v>2723</v>
      </c>
      <c r="N1394" s="419"/>
    </row>
    <row r="1395" spans="1:14">
      <c r="A1395" s="111" t="s">
        <v>361</v>
      </c>
      <c r="B1395" s="111" t="s">
        <v>377</v>
      </c>
      <c r="C1395" s="111">
        <v>158.85</v>
      </c>
      <c r="D1395" s="111">
        <v>158.85</v>
      </c>
      <c r="E1395" s="111">
        <v>148.5</v>
      </c>
      <c r="F1395" s="111">
        <v>149.6</v>
      </c>
      <c r="G1395" s="111">
        <v>149.25</v>
      </c>
      <c r="H1395" s="111">
        <v>158.44999999999999</v>
      </c>
      <c r="I1395" s="111">
        <v>1732925</v>
      </c>
      <c r="J1395" s="111">
        <v>262827349.84999999</v>
      </c>
      <c r="K1395" s="113">
        <v>43670</v>
      </c>
      <c r="L1395" s="111">
        <v>34512</v>
      </c>
      <c r="M1395" s="111" t="s">
        <v>2990</v>
      </c>
      <c r="N1395" s="419"/>
    </row>
    <row r="1396" spans="1:14">
      <c r="A1396" s="111" t="s">
        <v>3140</v>
      </c>
      <c r="B1396" s="111" t="s">
        <v>377</v>
      </c>
      <c r="C1396" s="111">
        <v>5.85</v>
      </c>
      <c r="D1396" s="111">
        <v>5.9</v>
      </c>
      <c r="E1396" s="111">
        <v>5.6</v>
      </c>
      <c r="F1396" s="111">
        <v>5.65</v>
      </c>
      <c r="G1396" s="111">
        <v>5.7</v>
      </c>
      <c r="H1396" s="111">
        <v>5.8</v>
      </c>
      <c r="I1396" s="111">
        <v>656540</v>
      </c>
      <c r="J1396" s="111">
        <v>3763650.2</v>
      </c>
      <c r="K1396" s="113">
        <v>43670</v>
      </c>
      <c r="L1396" s="111">
        <v>398</v>
      </c>
      <c r="M1396" s="111" t="s">
        <v>3141</v>
      </c>
      <c r="N1396" s="419"/>
    </row>
    <row r="1397" spans="1:14">
      <c r="A1397" s="111" t="s">
        <v>1531</v>
      </c>
      <c r="B1397" s="111" t="s">
        <v>377</v>
      </c>
      <c r="C1397" s="111">
        <v>216.2</v>
      </c>
      <c r="D1397" s="111">
        <v>217.65</v>
      </c>
      <c r="E1397" s="111">
        <v>207.1</v>
      </c>
      <c r="F1397" s="111">
        <v>213.3</v>
      </c>
      <c r="G1397" s="111">
        <v>213.9</v>
      </c>
      <c r="H1397" s="111">
        <v>216.2</v>
      </c>
      <c r="I1397" s="111">
        <v>5764</v>
      </c>
      <c r="J1397" s="111">
        <v>1226377.2</v>
      </c>
      <c r="K1397" s="113">
        <v>43670</v>
      </c>
      <c r="L1397" s="111">
        <v>769</v>
      </c>
      <c r="M1397" s="111" t="s">
        <v>2991</v>
      </c>
      <c r="N1397" s="419"/>
    </row>
    <row r="1398" spans="1:14">
      <c r="A1398" s="111" t="s">
        <v>1532</v>
      </c>
      <c r="B1398" s="111" t="s">
        <v>377</v>
      </c>
      <c r="C1398" s="111">
        <v>320</v>
      </c>
      <c r="D1398" s="111">
        <v>324.64999999999998</v>
      </c>
      <c r="E1398" s="111">
        <v>319</v>
      </c>
      <c r="F1398" s="111">
        <v>320.7</v>
      </c>
      <c r="G1398" s="111">
        <v>320</v>
      </c>
      <c r="H1398" s="111">
        <v>322.2</v>
      </c>
      <c r="I1398" s="111">
        <v>11752</v>
      </c>
      <c r="J1398" s="111">
        <v>3765412.45</v>
      </c>
      <c r="K1398" s="113">
        <v>43670</v>
      </c>
      <c r="L1398" s="111">
        <v>393</v>
      </c>
      <c r="M1398" s="111" t="s">
        <v>2992</v>
      </c>
      <c r="N1398" s="419"/>
    </row>
    <row r="1399" spans="1:14">
      <c r="A1399" s="111" t="s">
        <v>3179</v>
      </c>
      <c r="B1399" s="111" t="s">
        <v>3045</v>
      </c>
      <c r="C1399" s="111">
        <v>0.2</v>
      </c>
      <c r="D1399" s="111">
        <v>0.2</v>
      </c>
      <c r="E1399" s="111">
        <v>0.15</v>
      </c>
      <c r="F1399" s="111">
        <v>0.15</v>
      </c>
      <c r="G1399" s="111">
        <v>0.15</v>
      </c>
      <c r="H1399" s="111">
        <v>0.15</v>
      </c>
      <c r="I1399" s="111">
        <v>12737</v>
      </c>
      <c r="J1399" s="111">
        <v>2059.5500000000002</v>
      </c>
      <c r="K1399" s="113">
        <v>43670</v>
      </c>
      <c r="L1399" s="111">
        <v>18</v>
      </c>
      <c r="M1399" s="111" t="s">
        <v>3180</v>
      </c>
      <c r="N1399" s="419"/>
    </row>
    <row r="1400" spans="1:14">
      <c r="A1400" s="111" t="s">
        <v>1533</v>
      </c>
      <c r="B1400" s="111" t="s">
        <v>377</v>
      </c>
      <c r="C1400" s="111">
        <v>2.7</v>
      </c>
      <c r="D1400" s="111">
        <v>2.8</v>
      </c>
      <c r="E1400" s="111">
        <v>2.65</v>
      </c>
      <c r="F1400" s="111">
        <v>2.7</v>
      </c>
      <c r="G1400" s="111">
        <v>2.8</v>
      </c>
      <c r="H1400" s="111">
        <v>2.7</v>
      </c>
      <c r="I1400" s="111">
        <v>50378</v>
      </c>
      <c r="J1400" s="111">
        <v>134789.95000000001</v>
      </c>
      <c r="K1400" s="113">
        <v>43670</v>
      </c>
      <c r="L1400" s="111">
        <v>70</v>
      </c>
      <c r="M1400" s="111" t="s">
        <v>1534</v>
      </c>
      <c r="N1400" s="419"/>
    </row>
    <row r="1401" spans="1:14" hidden="1">
      <c r="A1401" s="111" t="s">
        <v>2724</v>
      </c>
      <c r="B1401" s="111" t="s">
        <v>377</v>
      </c>
      <c r="C1401" s="111">
        <v>450.05</v>
      </c>
      <c r="D1401" s="111">
        <v>462</v>
      </c>
      <c r="E1401" s="111">
        <v>450.05</v>
      </c>
      <c r="F1401" s="111">
        <v>459.8</v>
      </c>
      <c r="G1401" s="111">
        <v>462</v>
      </c>
      <c r="H1401" s="111">
        <v>453.35</v>
      </c>
      <c r="I1401" s="111">
        <v>164</v>
      </c>
      <c r="J1401" s="111">
        <v>74498.75</v>
      </c>
      <c r="K1401" s="113">
        <v>43670</v>
      </c>
      <c r="L1401" s="111">
        <v>30</v>
      </c>
      <c r="M1401" s="111" t="s">
        <v>2725</v>
      </c>
      <c r="N1401" s="419"/>
    </row>
    <row r="1402" spans="1:14" hidden="1">
      <c r="A1402" s="111" t="s">
        <v>1535</v>
      </c>
      <c r="B1402" s="111" t="s">
        <v>377</v>
      </c>
      <c r="C1402" s="111">
        <v>2169.1</v>
      </c>
      <c r="D1402" s="111">
        <v>2215</v>
      </c>
      <c r="E1402" s="111">
        <v>2130.1</v>
      </c>
      <c r="F1402" s="111">
        <v>2158.25</v>
      </c>
      <c r="G1402" s="111">
        <v>2130.25</v>
      </c>
      <c r="H1402" s="111">
        <v>2169.15</v>
      </c>
      <c r="I1402" s="111">
        <v>1194</v>
      </c>
      <c r="J1402" s="111">
        <v>2611063.15</v>
      </c>
      <c r="K1402" s="113">
        <v>43670</v>
      </c>
      <c r="L1402" s="111">
        <v>445</v>
      </c>
      <c r="M1402" s="111" t="s">
        <v>1536</v>
      </c>
      <c r="N1402" s="419"/>
    </row>
    <row r="1403" spans="1:14">
      <c r="A1403" s="111" t="s">
        <v>1537</v>
      </c>
      <c r="B1403" s="111" t="s">
        <v>377</v>
      </c>
      <c r="C1403" s="111">
        <v>1.65</v>
      </c>
      <c r="D1403" s="111">
        <v>1.75</v>
      </c>
      <c r="E1403" s="111">
        <v>1.65</v>
      </c>
      <c r="F1403" s="111">
        <v>1.65</v>
      </c>
      <c r="G1403" s="111">
        <v>1.65</v>
      </c>
      <c r="H1403" s="111">
        <v>1.7</v>
      </c>
      <c r="I1403" s="111">
        <v>179569</v>
      </c>
      <c r="J1403" s="111">
        <v>303962.3</v>
      </c>
      <c r="K1403" s="113">
        <v>43670</v>
      </c>
      <c r="L1403" s="111">
        <v>102</v>
      </c>
      <c r="M1403" s="111" t="s">
        <v>1538</v>
      </c>
      <c r="N1403" s="419"/>
    </row>
    <row r="1404" spans="1:14">
      <c r="A1404" s="111" t="s">
        <v>2993</v>
      </c>
      <c r="B1404" s="111" t="s">
        <v>377</v>
      </c>
      <c r="C1404" s="111">
        <v>1567.5</v>
      </c>
      <c r="D1404" s="111">
        <v>1570</v>
      </c>
      <c r="E1404" s="111">
        <v>1535.2</v>
      </c>
      <c r="F1404" s="111">
        <v>1556.65</v>
      </c>
      <c r="G1404" s="111">
        <v>1570</v>
      </c>
      <c r="H1404" s="111">
        <v>1559.9</v>
      </c>
      <c r="I1404" s="111">
        <v>10584</v>
      </c>
      <c r="J1404" s="111">
        <v>16408955</v>
      </c>
      <c r="K1404" s="113">
        <v>43670</v>
      </c>
      <c r="L1404" s="111">
        <v>943</v>
      </c>
      <c r="M1404" s="111" t="s">
        <v>2994</v>
      </c>
      <c r="N1404" s="419"/>
    </row>
    <row r="1405" spans="1:14">
      <c r="A1405" s="111" t="s">
        <v>2594</v>
      </c>
      <c r="B1405" s="111" t="s">
        <v>377</v>
      </c>
      <c r="C1405" s="111">
        <v>83</v>
      </c>
      <c r="D1405" s="111">
        <v>83</v>
      </c>
      <c r="E1405" s="111">
        <v>80.5</v>
      </c>
      <c r="F1405" s="111">
        <v>80.849999999999994</v>
      </c>
      <c r="G1405" s="111">
        <v>80.5</v>
      </c>
      <c r="H1405" s="111">
        <v>83.4</v>
      </c>
      <c r="I1405" s="111">
        <v>9549</v>
      </c>
      <c r="J1405" s="111">
        <v>777770.1</v>
      </c>
      <c r="K1405" s="113">
        <v>43670</v>
      </c>
      <c r="L1405" s="111">
        <v>210</v>
      </c>
      <c r="M1405" s="111" t="s">
        <v>2595</v>
      </c>
      <c r="N1405" s="419"/>
    </row>
    <row r="1406" spans="1:14">
      <c r="A1406" s="111" t="s">
        <v>2179</v>
      </c>
      <c r="B1406" s="111" t="s">
        <v>377</v>
      </c>
      <c r="C1406" s="111">
        <v>294.89999999999998</v>
      </c>
      <c r="D1406" s="111">
        <v>310</v>
      </c>
      <c r="E1406" s="111">
        <v>275.5</v>
      </c>
      <c r="F1406" s="111">
        <v>277.95</v>
      </c>
      <c r="G1406" s="111">
        <v>277.60000000000002</v>
      </c>
      <c r="H1406" s="111">
        <v>287.05</v>
      </c>
      <c r="I1406" s="111">
        <v>1300</v>
      </c>
      <c r="J1406" s="111">
        <v>365904.25</v>
      </c>
      <c r="K1406" s="113">
        <v>43670</v>
      </c>
      <c r="L1406" s="111">
        <v>173</v>
      </c>
      <c r="M1406" s="111" t="s">
        <v>2180</v>
      </c>
      <c r="N1406" s="419"/>
    </row>
    <row r="1407" spans="1:14" hidden="1">
      <c r="A1407" s="111" t="s">
        <v>1539</v>
      </c>
      <c r="B1407" s="111" t="s">
        <v>377</v>
      </c>
      <c r="C1407" s="111">
        <v>455.45</v>
      </c>
      <c r="D1407" s="111">
        <v>459.4</v>
      </c>
      <c r="E1407" s="111">
        <v>441.7</v>
      </c>
      <c r="F1407" s="111">
        <v>445.75</v>
      </c>
      <c r="G1407" s="111">
        <v>445.5</v>
      </c>
      <c r="H1407" s="111">
        <v>460.05</v>
      </c>
      <c r="I1407" s="111">
        <v>72547</v>
      </c>
      <c r="J1407" s="111">
        <v>32320645.399999999</v>
      </c>
      <c r="K1407" s="113">
        <v>43670</v>
      </c>
      <c r="L1407" s="111">
        <v>2599</v>
      </c>
      <c r="M1407" s="111" t="s">
        <v>2995</v>
      </c>
      <c r="N1407" s="419"/>
    </row>
    <row r="1408" spans="1:14">
      <c r="A1408" s="111" t="s">
        <v>1540</v>
      </c>
      <c r="B1408" s="111" t="s">
        <v>377</v>
      </c>
      <c r="C1408" s="111">
        <v>31.25</v>
      </c>
      <c r="D1408" s="111">
        <v>32.25</v>
      </c>
      <c r="E1408" s="111">
        <v>31.05</v>
      </c>
      <c r="F1408" s="111">
        <v>31.6</v>
      </c>
      <c r="G1408" s="111">
        <v>31.25</v>
      </c>
      <c r="H1408" s="111">
        <v>31.2</v>
      </c>
      <c r="I1408" s="111">
        <v>64287</v>
      </c>
      <c r="J1408" s="111">
        <v>2043433.8</v>
      </c>
      <c r="K1408" s="113">
        <v>43670</v>
      </c>
      <c r="L1408" s="111">
        <v>640</v>
      </c>
      <c r="M1408" s="111" t="s">
        <v>1541</v>
      </c>
      <c r="N1408" s="419"/>
    </row>
    <row r="1409" spans="1:14">
      <c r="A1409" s="111" t="s">
        <v>140</v>
      </c>
      <c r="B1409" s="111" t="s">
        <v>377</v>
      </c>
      <c r="C1409" s="111">
        <v>430</v>
      </c>
      <c r="D1409" s="111">
        <v>432.45</v>
      </c>
      <c r="E1409" s="111">
        <v>421.7</v>
      </c>
      <c r="F1409" s="111">
        <v>425.55</v>
      </c>
      <c r="G1409" s="111">
        <v>425.45</v>
      </c>
      <c r="H1409" s="111">
        <v>430.25</v>
      </c>
      <c r="I1409" s="111">
        <v>5319256</v>
      </c>
      <c r="J1409" s="111">
        <v>2264721160.3000002</v>
      </c>
      <c r="K1409" s="113">
        <v>43670</v>
      </c>
      <c r="L1409" s="111">
        <v>66147</v>
      </c>
      <c r="M1409" s="111" t="s">
        <v>1542</v>
      </c>
      <c r="N1409" s="419"/>
    </row>
    <row r="1410" spans="1:14" hidden="1">
      <c r="A1410" s="111" t="s">
        <v>1543</v>
      </c>
      <c r="B1410" s="111" t="s">
        <v>377</v>
      </c>
      <c r="C1410" s="111">
        <v>425.35</v>
      </c>
      <c r="D1410" s="111">
        <v>448.35</v>
      </c>
      <c r="E1410" s="111">
        <v>406.05</v>
      </c>
      <c r="F1410" s="111">
        <v>428.1</v>
      </c>
      <c r="G1410" s="111">
        <v>429</v>
      </c>
      <c r="H1410" s="111">
        <v>425.9</v>
      </c>
      <c r="I1410" s="111">
        <v>187406</v>
      </c>
      <c r="J1410" s="111">
        <v>79556667.400000006</v>
      </c>
      <c r="K1410" s="113">
        <v>43670</v>
      </c>
      <c r="L1410" s="111">
        <v>11011</v>
      </c>
      <c r="M1410" s="111" t="s">
        <v>2064</v>
      </c>
      <c r="N1410" s="419"/>
    </row>
    <row r="1411" spans="1:14">
      <c r="A1411" s="111" t="s">
        <v>141</v>
      </c>
      <c r="B1411" s="111" t="s">
        <v>377</v>
      </c>
      <c r="C1411" s="111">
        <v>472</v>
      </c>
      <c r="D1411" s="111">
        <v>473.9</v>
      </c>
      <c r="E1411" s="111">
        <v>455.15</v>
      </c>
      <c r="F1411" s="111">
        <v>471.4</v>
      </c>
      <c r="G1411" s="111">
        <v>472.85</v>
      </c>
      <c r="H1411" s="111">
        <v>471</v>
      </c>
      <c r="I1411" s="111">
        <v>1499714</v>
      </c>
      <c r="J1411" s="111">
        <v>697959316.54999995</v>
      </c>
      <c r="K1411" s="113">
        <v>43670</v>
      </c>
      <c r="L1411" s="111">
        <v>21844</v>
      </c>
      <c r="M1411" s="111" t="s">
        <v>1544</v>
      </c>
      <c r="N1411" s="419"/>
    </row>
    <row r="1412" spans="1:14">
      <c r="A1412" s="111" t="s">
        <v>1545</v>
      </c>
      <c r="B1412" s="111" t="s">
        <v>377</v>
      </c>
      <c r="C1412" s="111">
        <v>71.05</v>
      </c>
      <c r="D1412" s="111">
        <v>74.400000000000006</v>
      </c>
      <c r="E1412" s="111">
        <v>68</v>
      </c>
      <c r="F1412" s="111">
        <v>68.849999999999994</v>
      </c>
      <c r="G1412" s="111">
        <v>68.75</v>
      </c>
      <c r="H1412" s="111">
        <v>73</v>
      </c>
      <c r="I1412" s="111">
        <v>8754</v>
      </c>
      <c r="J1412" s="111">
        <v>602820.85</v>
      </c>
      <c r="K1412" s="113">
        <v>43670</v>
      </c>
      <c r="L1412" s="111">
        <v>195</v>
      </c>
      <c r="M1412" s="111" t="s">
        <v>1546</v>
      </c>
      <c r="N1412" s="419"/>
    </row>
    <row r="1413" spans="1:14">
      <c r="A1413" s="111" t="s">
        <v>2596</v>
      </c>
      <c r="B1413" s="111" t="s">
        <v>377</v>
      </c>
      <c r="C1413" s="111">
        <v>4.7</v>
      </c>
      <c r="D1413" s="111">
        <v>4.8</v>
      </c>
      <c r="E1413" s="111">
        <v>4.6500000000000004</v>
      </c>
      <c r="F1413" s="111">
        <v>4.75</v>
      </c>
      <c r="G1413" s="111">
        <v>4.75</v>
      </c>
      <c r="H1413" s="111">
        <v>4.75</v>
      </c>
      <c r="I1413" s="111">
        <v>1693</v>
      </c>
      <c r="J1413" s="111">
        <v>8043.95</v>
      </c>
      <c r="K1413" s="113">
        <v>43670</v>
      </c>
      <c r="L1413" s="111">
        <v>12</v>
      </c>
      <c r="M1413" s="111" t="s">
        <v>2597</v>
      </c>
      <c r="N1413" s="419"/>
    </row>
    <row r="1414" spans="1:14">
      <c r="A1414" s="111" t="s">
        <v>1547</v>
      </c>
      <c r="B1414" s="111" t="s">
        <v>377</v>
      </c>
      <c r="C1414" s="111">
        <v>201.8</v>
      </c>
      <c r="D1414" s="111">
        <v>202.05</v>
      </c>
      <c r="E1414" s="111">
        <v>194.1</v>
      </c>
      <c r="F1414" s="111">
        <v>196.9</v>
      </c>
      <c r="G1414" s="111">
        <v>199</v>
      </c>
      <c r="H1414" s="111">
        <v>199.95</v>
      </c>
      <c r="I1414" s="111">
        <v>12678</v>
      </c>
      <c r="J1414" s="111">
        <v>2502588.6</v>
      </c>
      <c r="K1414" s="113">
        <v>43670</v>
      </c>
      <c r="L1414" s="111">
        <v>202</v>
      </c>
      <c r="M1414" s="111" t="s">
        <v>1548</v>
      </c>
      <c r="N1414" s="419"/>
    </row>
    <row r="1415" spans="1:14">
      <c r="A1415" s="111" t="s">
        <v>1549</v>
      </c>
      <c r="B1415" s="111" t="s">
        <v>377</v>
      </c>
      <c r="C1415" s="111">
        <v>191</v>
      </c>
      <c r="D1415" s="111">
        <v>193.95</v>
      </c>
      <c r="E1415" s="111">
        <v>190</v>
      </c>
      <c r="F1415" s="111">
        <v>190.25</v>
      </c>
      <c r="G1415" s="111">
        <v>190.05</v>
      </c>
      <c r="H1415" s="111">
        <v>193.25</v>
      </c>
      <c r="I1415" s="111">
        <v>18366</v>
      </c>
      <c r="J1415" s="111">
        <v>3504509.25</v>
      </c>
      <c r="K1415" s="113">
        <v>43670</v>
      </c>
      <c r="L1415" s="111">
        <v>1150</v>
      </c>
      <c r="M1415" s="111" t="s">
        <v>1550</v>
      </c>
      <c r="N1415" s="419"/>
    </row>
    <row r="1416" spans="1:14">
      <c r="A1416" s="111" t="s">
        <v>1551</v>
      </c>
      <c r="B1416" s="111" t="s">
        <v>377</v>
      </c>
      <c r="C1416" s="111">
        <v>1079.45</v>
      </c>
      <c r="D1416" s="111">
        <v>1079.45</v>
      </c>
      <c r="E1416" s="111">
        <v>1062.0999999999999</v>
      </c>
      <c r="F1416" s="111">
        <v>1074.95</v>
      </c>
      <c r="G1416" s="111">
        <v>1075</v>
      </c>
      <c r="H1416" s="111">
        <v>1081.3499999999999</v>
      </c>
      <c r="I1416" s="111">
        <v>10909</v>
      </c>
      <c r="J1416" s="111">
        <v>11719192.4</v>
      </c>
      <c r="K1416" s="113">
        <v>43670</v>
      </c>
      <c r="L1416" s="111">
        <v>1910</v>
      </c>
      <c r="M1416" s="111" t="s">
        <v>1552</v>
      </c>
      <c r="N1416" s="419"/>
    </row>
    <row r="1417" spans="1:14">
      <c r="A1417" s="111" t="s">
        <v>2181</v>
      </c>
      <c r="B1417" s="111" t="s">
        <v>377</v>
      </c>
      <c r="C1417" s="111">
        <v>25.4</v>
      </c>
      <c r="D1417" s="111">
        <v>25.4</v>
      </c>
      <c r="E1417" s="111">
        <v>24.1</v>
      </c>
      <c r="F1417" s="111">
        <v>24.1</v>
      </c>
      <c r="G1417" s="111">
        <v>24.1</v>
      </c>
      <c r="H1417" s="111">
        <v>25.35</v>
      </c>
      <c r="I1417" s="111">
        <v>5586</v>
      </c>
      <c r="J1417" s="111">
        <v>134762.6</v>
      </c>
      <c r="K1417" s="113">
        <v>43670</v>
      </c>
      <c r="L1417" s="111">
        <v>21</v>
      </c>
      <c r="M1417" s="111" t="s">
        <v>2182</v>
      </c>
      <c r="N1417" s="419"/>
    </row>
    <row r="1418" spans="1:14">
      <c r="A1418" s="111" t="s">
        <v>2408</v>
      </c>
      <c r="B1418" s="111" t="s">
        <v>377</v>
      </c>
      <c r="C1418" s="111">
        <v>6.8</v>
      </c>
      <c r="D1418" s="111">
        <v>6.9</v>
      </c>
      <c r="E1418" s="111">
        <v>6.7</v>
      </c>
      <c r="F1418" s="111">
        <v>6.7</v>
      </c>
      <c r="G1418" s="111">
        <v>6.7</v>
      </c>
      <c r="H1418" s="111">
        <v>6.75</v>
      </c>
      <c r="I1418" s="111">
        <v>3516</v>
      </c>
      <c r="J1418" s="111">
        <v>24091.4</v>
      </c>
      <c r="K1418" s="113">
        <v>43670</v>
      </c>
      <c r="L1418" s="111">
        <v>20</v>
      </c>
      <c r="M1418" s="111" t="s">
        <v>2409</v>
      </c>
      <c r="N1418" s="419"/>
    </row>
    <row r="1419" spans="1:14">
      <c r="A1419" s="111" t="s">
        <v>2410</v>
      </c>
      <c r="B1419" s="111" t="s">
        <v>377</v>
      </c>
      <c r="C1419" s="111">
        <v>3.95</v>
      </c>
      <c r="D1419" s="111">
        <v>4</v>
      </c>
      <c r="E1419" s="111">
        <v>3.85</v>
      </c>
      <c r="F1419" s="111">
        <v>4</v>
      </c>
      <c r="G1419" s="111">
        <v>3.95</v>
      </c>
      <c r="H1419" s="111">
        <v>3.85</v>
      </c>
      <c r="I1419" s="111">
        <v>36417</v>
      </c>
      <c r="J1419" s="111">
        <v>141805.20000000001</v>
      </c>
      <c r="K1419" s="113">
        <v>43670</v>
      </c>
      <c r="L1419" s="111">
        <v>54</v>
      </c>
      <c r="M1419" s="111" t="s">
        <v>2411</v>
      </c>
      <c r="N1419" s="419"/>
    </row>
    <row r="1420" spans="1:14">
      <c r="A1420" s="111" t="s">
        <v>1553</v>
      </c>
      <c r="B1420" s="111" t="s">
        <v>377</v>
      </c>
      <c r="C1420" s="111">
        <v>21</v>
      </c>
      <c r="D1420" s="111">
        <v>22.4</v>
      </c>
      <c r="E1420" s="111">
        <v>21</v>
      </c>
      <c r="F1420" s="111">
        <v>21.7</v>
      </c>
      <c r="G1420" s="111">
        <v>21.55</v>
      </c>
      <c r="H1420" s="111">
        <v>22.3</v>
      </c>
      <c r="I1420" s="111">
        <v>5277</v>
      </c>
      <c r="J1420" s="111">
        <v>115323.65</v>
      </c>
      <c r="K1420" s="113">
        <v>43670</v>
      </c>
      <c r="L1420" s="111">
        <v>73</v>
      </c>
      <c r="M1420" s="111" t="s">
        <v>1554</v>
      </c>
      <c r="N1420" s="419"/>
    </row>
    <row r="1421" spans="1:14">
      <c r="A1421" s="111" t="s">
        <v>1555</v>
      </c>
      <c r="B1421" s="111" t="s">
        <v>377</v>
      </c>
      <c r="C1421" s="111">
        <v>203</v>
      </c>
      <c r="D1421" s="111">
        <v>204.25</v>
      </c>
      <c r="E1421" s="111">
        <v>191.1</v>
      </c>
      <c r="F1421" s="111">
        <v>192.4</v>
      </c>
      <c r="G1421" s="111">
        <v>193.5</v>
      </c>
      <c r="H1421" s="111">
        <v>203.35</v>
      </c>
      <c r="I1421" s="111">
        <v>42407</v>
      </c>
      <c r="J1421" s="111">
        <v>8375406</v>
      </c>
      <c r="K1421" s="113">
        <v>43670</v>
      </c>
      <c r="L1421" s="111">
        <v>2062</v>
      </c>
      <c r="M1421" s="111" t="s">
        <v>1556</v>
      </c>
      <c r="N1421" s="419"/>
    </row>
    <row r="1422" spans="1:14">
      <c r="A1422" s="111" t="s">
        <v>1557</v>
      </c>
      <c r="B1422" s="111" t="s">
        <v>377</v>
      </c>
      <c r="C1422" s="111">
        <v>29</v>
      </c>
      <c r="D1422" s="111">
        <v>29</v>
      </c>
      <c r="E1422" s="111">
        <v>27.75</v>
      </c>
      <c r="F1422" s="111">
        <v>27.9</v>
      </c>
      <c r="G1422" s="111">
        <v>27.8</v>
      </c>
      <c r="H1422" s="111">
        <v>28.4</v>
      </c>
      <c r="I1422" s="111">
        <v>5256</v>
      </c>
      <c r="J1422" s="111">
        <v>148205.04999999999</v>
      </c>
      <c r="K1422" s="113">
        <v>43670</v>
      </c>
      <c r="L1422" s="111">
        <v>93</v>
      </c>
      <c r="M1422" s="111" t="s">
        <v>2145</v>
      </c>
      <c r="N1422" s="419"/>
    </row>
    <row r="1423" spans="1:14">
      <c r="A1423" s="111" t="s">
        <v>365</v>
      </c>
      <c r="B1423" s="111" t="s">
        <v>377</v>
      </c>
      <c r="C1423" s="111">
        <v>242.3</v>
      </c>
      <c r="D1423" s="111">
        <v>242.3</v>
      </c>
      <c r="E1423" s="111">
        <v>221.3</v>
      </c>
      <c r="F1423" s="111">
        <v>237.05</v>
      </c>
      <c r="G1423" s="111">
        <v>238</v>
      </c>
      <c r="H1423" s="111">
        <v>239.35</v>
      </c>
      <c r="I1423" s="111">
        <v>256802</v>
      </c>
      <c r="J1423" s="111">
        <v>60017312</v>
      </c>
      <c r="K1423" s="113">
        <v>43670</v>
      </c>
      <c r="L1423" s="111">
        <v>6075</v>
      </c>
      <c r="M1423" s="111" t="s">
        <v>1558</v>
      </c>
      <c r="N1423" s="419"/>
    </row>
    <row r="1424" spans="1:14">
      <c r="A1424" s="111" t="s">
        <v>1559</v>
      </c>
      <c r="B1424" s="111" t="s">
        <v>377</v>
      </c>
      <c r="C1424" s="111">
        <v>4.0999999999999996</v>
      </c>
      <c r="D1424" s="111">
        <v>4.1500000000000004</v>
      </c>
      <c r="E1424" s="111">
        <v>3.9</v>
      </c>
      <c r="F1424" s="111">
        <v>3.95</v>
      </c>
      <c r="G1424" s="111">
        <v>3.9</v>
      </c>
      <c r="H1424" s="111">
        <v>4.1500000000000004</v>
      </c>
      <c r="I1424" s="111">
        <v>12204814</v>
      </c>
      <c r="J1424" s="111">
        <v>48844433.399999999</v>
      </c>
      <c r="K1424" s="113">
        <v>43670</v>
      </c>
      <c r="L1424" s="111">
        <v>7417</v>
      </c>
      <c r="M1424" s="111" t="s">
        <v>1560</v>
      </c>
      <c r="N1424" s="419"/>
    </row>
    <row r="1425" spans="1:14">
      <c r="A1425" s="111" t="s">
        <v>1561</v>
      </c>
      <c r="B1425" s="111" t="s">
        <v>377</v>
      </c>
      <c r="C1425" s="111">
        <v>104.15</v>
      </c>
      <c r="D1425" s="111">
        <v>105</v>
      </c>
      <c r="E1425" s="111">
        <v>103.6</v>
      </c>
      <c r="F1425" s="111">
        <v>104.55</v>
      </c>
      <c r="G1425" s="111">
        <v>104.6</v>
      </c>
      <c r="H1425" s="111">
        <v>103.6</v>
      </c>
      <c r="I1425" s="111">
        <v>60005</v>
      </c>
      <c r="J1425" s="111">
        <v>6236276.75</v>
      </c>
      <c r="K1425" s="113">
        <v>43670</v>
      </c>
      <c r="L1425" s="111">
        <v>492</v>
      </c>
      <c r="M1425" s="111" t="s">
        <v>1562</v>
      </c>
      <c r="N1425" s="419"/>
    </row>
    <row r="1426" spans="1:14">
      <c r="A1426" s="111" t="s">
        <v>1563</v>
      </c>
      <c r="B1426" s="111" t="s">
        <v>377</v>
      </c>
      <c r="C1426" s="111">
        <v>1170.1500000000001</v>
      </c>
      <c r="D1426" s="111">
        <v>1198.9000000000001</v>
      </c>
      <c r="E1426" s="111">
        <v>1165</v>
      </c>
      <c r="F1426" s="111">
        <v>1184.1500000000001</v>
      </c>
      <c r="G1426" s="111">
        <v>1185</v>
      </c>
      <c r="H1426" s="111">
        <v>1179.4000000000001</v>
      </c>
      <c r="I1426" s="111">
        <v>2724</v>
      </c>
      <c r="J1426" s="111">
        <v>3222291.4</v>
      </c>
      <c r="K1426" s="113">
        <v>43670</v>
      </c>
      <c r="L1426" s="111">
        <v>456</v>
      </c>
      <c r="M1426" s="111" t="s">
        <v>1564</v>
      </c>
      <c r="N1426" s="419"/>
    </row>
    <row r="1427" spans="1:14">
      <c r="A1427" s="111" t="s">
        <v>1565</v>
      </c>
      <c r="B1427" s="111" t="s">
        <v>377</v>
      </c>
      <c r="C1427" s="111">
        <v>214.55</v>
      </c>
      <c r="D1427" s="111">
        <v>214.55</v>
      </c>
      <c r="E1427" s="111">
        <v>196.35</v>
      </c>
      <c r="F1427" s="111">
        <v>197</v>
      </c>
      <c r="G1427" s="111">
        <v>197.8</v>
      </c>
      <c r="H1427" s="111">
        <v>206.65</v>
      </c>
      <c r="I1427" s="111">
        <v>18100</v>
      </c>
      <c r="J1427" s="111">
        <v>3590299.25</v>
      </c>
      <c r="K1427" s="113">
        <v>43670</v>
      </c>
      <c r="L1427" s="111">
        <v>451</v>
      </c>
      <c r="M1427" s="111" t="s">
        <v>1566</v>
      </c>
      <c r="N1427" s="419"/>
    </row>
    <row r="1428" spans="1:14">
      <c r="A1428" s="111" t="s">
        <v>1567</v>
      </c>
      <c r="B1428" s="111" t="s">
        <v>377</v>
      </c>
      <c r="C1428" s="111">
        <v>1248</v>
      </c>
      <c r="D1428" s="111">
        <v>1248</v>
      </c>
      <c r="E1428" s="111">
        <v>1215</v>
      </c>
      <c r="F1428" s="111">
        <v>1226.5999999999999</v>
      </c>
      <c r="G1428" s="111">
        <v>1225</v>
      </c>
      <c r="H1428" s="111">
        <v>1249.3</v>
      </c>
      <c r="I1428" s="111">
        <v>9098</v>
      </c>
      <c r="J1428" s="111">
        <v>11142203.25</v>
      </c>
      <c r="K1428" s="113">
        <v>43670</v>
      </c>
      <c r="L1428" s="111">
        <v>1324</v>
      </c>
      <c r="M1428" s="111" t="s">
        <v>1568</v>
      </c>
      <c r="N1428" s="419"/>
    </row>
    <row r="1429" spans="1:14">
      <c r="A1429" s="111" t="s">
        <v>1569</v>
      </c>
      <c r="B1429" s="111" t="s">
        <v>3045</v>
      </c>
      <c r="C1429" s="111">
        <v>1.2</v>
      </c>
      <c r="D1429" s="111">
        <v>1.25</v>
      </c>
      <c r="E1429" s="111">
        <v>1.1499999999999999</v>
      </c>
      <c r="F1429" s="111">
        <v>1.2</v>
      </c>
      <c r="G1429" s="111">
        <v>1.2</v>
      </c>
      <c r="H1429" s="111">
        <v>1.2</v>
      </c>
      <c r="I1429" s="111">
        <v>7258</v>
      </c>
      <c r="J1429" s="111">
        <v>8526.5</v>
      </c>
      <c r="K1429" s="113">
        <v>43670</v>
      </c>
      <c r="L1429" s="111">
        <v>18</v>
      </c>
      <c r="M1429" s="111" t="s">
        <v>1570</v>
      </c>
      <c r="N1429" s="419"/>
    </row>
    <row r="1430" spans="1:14">
      <c r="A1430" s="111" t="s">
        <v>142</v>
      </c>
      <c r="B1430" s="111" t="s">
        <v>377</v>
      </c>
      <c r="C1430" s="111">
        <v>37</v>
      </c>
      <c r="D1430" s="111">
        <v>37.1</v>
      </c>
      <c r="E1430" s="111">
        <v>35</v>
      </c>
      <c r="F1430" s="111">
        <v>35.450000000000003</v>
      </c>
      <c r="G1430" s="111">
        <v>35.299999999999997</v>
      </c>
      <c r="H1430" s="111">
        <v>36.799999999999997</v>
      </c>
      <c r="I1430" s="111">
        <v>1006258</v>
      </c>
      <c r="J1430" s="111">
        <v>36315280.399999999</v>
      </c>
      <c r="K1430" s="113">
        <v>43670</v>
      </c>
      <c r="L1430" s="111">
        <v>4095</v>
      </c>
      <c r="M1430" s="111" t="s">
        <v>1571</v>
      </c>
      <c r="N1430" s="419"/>
    </row>
    <row r="1431" spans="1:14">
      <c r="A1431" s="111" t="s">
        <v>1572</v>
      </c>
      <c r="B1431" s="111" t="s">
        <v>377</v>
      </c>
      <c r="C1431" s="111">
        <v>321</v>
      </c>
      <c r="D1431" s="111">
        <v>325</v>
      </c>
      <c r="E1431" s="111">
        <v>312.35000000000002</v>
      </c>
      <c r="F1431" s="111">
        <v>314.5</v>
      </c>
      <c r="G1431" s="111">
        <v>315.45</v>
      </c>
      <c r="H1431" s="111">
        <v>322.14999999999998</v>
      </c>
      <c r="I1431" s="111">
        <v>81635</v>
      </c>
      <c r="J1431" s="111">
        <v>25789965.399999999</v>
      </c>
      <c r="K1431" s="113">
        <v>43670</v>
      </c>
      <c r="L1431" s="111">
        <v>4722</v>
      </c>
      <c r="M1431" s="111" t="s">
        <v>1573</v>
      </c>
      <c r="N1431" s="419"/>
    </row>
    <row r="1432" spans="1:14">
      <c r="A1432" s="111" t="s">
        <v>3042</v>
      </c>
      <c r="B1432" s="111" t="s">
        <v>377</v>
      </c>
      <c r="C1432" s="111">
        <v>51.3</v>
      </c>
      <c r="D1432" s="111">
        <v>55.9</v>
      </c>
      <c r="E1432" s="111">
        <v>50.3</v>
      </c>
      <c r="F1432" s="111">
        <v>52.5</v>
      </c>
      <c r="G1432" s="111">
        <v>52.5</v>
      </c>
      <c r="H1432" s="111">
        <v>49.6</v>
      </c>
      <c r="I1432" s="111">
        <v>1178</v>
      </c>
      <c r="J1432" s="111">
        <v>61853.3</v>
      </c>
      <c r="K1432" s="113">
        <v>43670</v>
      </c>
      <c r="L1432" s="111">
        <v>78</v>
      </c>
      <c r="M1432" s="111" t="s">
        <v>3043</v>
      </c>
      <c r="N1432" s="419"/>
    </row>
    <row r="1433" spans="1:14">
      <c r="A1433" s="111" t="s">
        <v>1574</v>
      </c>
      <c r="B1433" s="111" t="s">
        <v>377</v>
      </c>
      <c r="C1433" s="111">
        <v>181.75</v>
      </c>
      <c r="D1433" s="111">
        <v>182.2</v>
      </c>
      <c r="E1433" s="111">
        <v>179</v>
      </c>
      <c r="F1433" s="111">
        <v>179.5</v>
      </c>
      <c r="G1433" s="111">
        <v>179.25</v>
      </c>
      <c r="H1433" s="111">
        <v>181.75</v>
      </c>
      <c r="I1433" s="111">
        <v>9129</v>
      </c>
      <c r="J1433" s="111">
        <v>1649754.2</v>
      </c>
      <c r="K1433" s="113">
        <v>43670</v>
      </c>
      <c r="L1433" s="111">
        <v>208</v>
      </c>
      <c r="M1433" s="111" t="s">
        <v>1575</v>
      </c>
      <c r="N1433" s="419"/>
    </row>
    <row r="1434" spans="1:14">
      <c r="A1434" s="111" t="s">
        <v>1576</v>
      </c>
      <c r="B1434" s="111" t="s">
        <v>377</v>
      </c>
      <c r="C1434" s="111">
        <v>110.5</v>
      </c>
      <c r="D1434" s="111">
        <v>111.5</v>
      </c>
      <c r="E1434" s="111">
        <v>102</v>
      </c>
      <c r="F1434" s="111">
        <v>103.8</v>
      </c>
      <c r="G1434" s="111">
        <v>103.85</v>
      </c>
      <c r="H1434" s="111">
        <v>110.3</v>
      </c>
      <c r="I1434" s="111">
        <v>120643</v>
      </c>
      <c r="J1434" s="111">
        <v>12896858.550000001</v>
      </c>
      <c r="K1434" s="113">
        <v>43670</v>
      </c>
      <c r="L1434" s="111">
        <v>1962</v>
      </c>
      <c r="M1434" s="111" t="s">
        <v>1577</v>
      </c>
      <c r="N1434" s="419"/>
    </row>
    <row r="1435" spans="1:14">
      <c r="A1435" s="111" t="s">
        <v>1578</v>
      </c>
      <c r="B1435" s="111" t="s">
        <v>377</v>
      </c>
      <c r="C1435" s="111">
        <v>122.55</v>
      </c>
      <c r="D1435" s="111">
        <v>128.80000000000001</v>
      </c>
      <c r="E1435" s="111">
        <v>118.6</v>
      </c>
      <c r="F1435" s="111">
        <v>124.1</v>
      </c>
      <c r="G1435" s="111">
        <v>124.95</v>
      </c>
      <c r="H1435" s="111">
        <v>123.35</v>
      </c>
      <c r="I1435" s="111">
        <v>15078</v>
      </c>
      <c r="J1435" s="111">
        <v>1843610.55</v>
      </c>
      <c r="K1435" s="113">
        <v>43670</v>
      </c>
      <c r="L1435" s="111">
        <v>467</v>
      </c>
      <c r="M1435" s="111" t="s">
        <v>1579</v>
      </c>
      <c r="N1435" s="419"/>
    </row>
    <row r="1436" spans="1:14">
      <c r="A1436" s="111" t="s">
        <v>2463</v>
      </c>
      <c r="B1436" s="111" t="s">
        <v>377</v>
      </c>
      <c r="C1436" s="111">
        <v>22.95</v>
      </c>
      <c r="D1436" s="111">
        <v>22.95</v>
      </c>
      <c r="E1436" s="111">
        <v>22.95</v>
      </c>
      <c r="F1436" s="111">
        <v>22.95</v>
      </c>
      <c r="G1436" s="111">
        <v>22.95</v>
      </c>
      <c r="H1436" s="111">
        <v>25.5</v>
      </c>
      <c r="I1436" s="111">
        <v>36535</v>
      </c>
      <c r="J1436" s="111">
        <v>838478.25</v>
      </c>
      <c r="K1436" s="113">
        <v>43670</v>
      </c>
      <c r="L1436" s="111">
        <v>136</v>
      </c>
      <c r="M1436" s="111" t="s">
        <v>2464</v>
      </c>
      <c r="N1436" s="419"/>
    </row>
    <row r="1437" spans="1:14">
      <c r="A1437" s="111" t="s">
        <v>2634</v>
      </c>
      <c r="B1437" s="111" t="s">
        <v>377</v>
      </c>
      <c r="C1437" s="111">
        <v>42.55</v>
      </c>
      <c r="D1437" s="111">
        <v>42.55</v>
      </c>
      <c r="E1437" s="111">
        <v>42.55</v>
      </c>
      <c r="F1437" s="111">
        <v>42.55</v>
      </c>
      <c r="G1437" s="111">
        <v>42.55</v>
      </c>
      <c r="H1437" s="111">
        <v>47.25</v>
      </c>
      <c r="I1437" s="111">
        <v>7955</v>
      </c>
      <c r="J1437" s="111">
        <v>338485.25</v>
      </c>
      <c r="K1437" s="113">
        <v>43670</v>
      </c>
      <c r="L1437" s="111">
        <v>83</v>
      </c>
      <c r="M1437" s="111" t="s">
        <v>2637</v>
      </c>
      <c r="N1437" s="419"/>
    </row>
    <row r="1438" spans="1:14">
      <c r="A1438" s="111" t="s">
        <v>2598</v>
      </c>
      <c r="B1438" s="111" t="s">
        <v>377</v>
      </c>
      <c r="C1438" s="111">
        <v>66</v>
      </c>
      <c r="D1438" s="111">
        <v>67.45</v>
      </c>
      <c r="E1438" s="111">
        <v>65.95</v>
      </c>
      <c r="F1438" s="111">
        <v>67.45</v>
      </c>
      <c r="G1438" s="111">
        <v>67.45</v>
      </c>
      <c r="H1438" s="111">
        <v>64.25</v>
      </c>
      <c r="I1438" s="111">
        <v>1051987</v>
      </c>
      <c r="J1438" s="111">
        <v>70886000.700000003</v>
      </c>
      <c r="K1438" s="113">
        <v>43670</v>
      </c>
      <c r="L1438" s="111">
        <v>1731</v>
      </c>
      <c r="M1438" s="111" t="s">
        <v>2599</v>
      </c>
      <c r="N1438" s="419"/>
    </row>
    <row r="1439" spans="1:14">
      <c r="A1439" s="111" t="s">
        <v>3829</v>
      </c>
      <c r="B1439" s="111" t="s">
        <v>3045</v>
      </c>
      <c r="C1439" s="111">
        <v>2.2000000000000002</v>
      </c>
      <c r="D1439" s="111">
        <v>2.2000000000000002</v>
      </c>
      <c r="E1439" s="111">
        <v>2.2000000000000002</v>
      </c>
      <c r="F1439" s="111">
        <v>2.2000000000000002</v>
      </c>
      <c r="G1439" s="111">
        <v>2.2000000000000002</v>
      </c>
      <c r="H1439" s="111">
        <v>2.2000000000000002</v>
      </c>
      <c r="I1439" s="111">
        <v>300</v>
      </c>
      <c r="J1439" s="111">
        <v>660</v>
      </c>
      <c r="K1439" s="113">
        <v>43670</v>
      </c>
      <c r="L1439" s="111">
        <v>2</v>
      </c>
      <c r="M1439" s="111" t="s">
        <v>3830</v>
      </c>
      <c r="N1439" s="419"/>
    </row>
    <row r="1440" spans="1:14">
      <c r="A1440" s="111" t="s">
        <v>3142</v>
      </c>
      <c r="B1440" s="111" t="s">
        <v>3045</v>
      </c>
      <c r="C1440" s="111">
        <v>0.8</v>
      </c>
      <c r="D1440" s="111">
        <v>0.8</v>
      </c>
      <c r="E1440" s="111">
        <v>0.75</v>
      </c>
      <c r="F1440" s="111">
        <v>0.75</v>
      </c>
      <c r="G1440" s="111">
        <v>0.75</v>
      </c>
      <c r="H1440" s="111">
        <v>0.8</v>
      </c>
      <c r="I1440" s="111">
        <v>1027</v>
      </c>
      <c r="J1440" s="111">
        <v>820.25</v>
      </c>
      <c r="K1440" s="113">
        <v>43670</v>
      </c>
      <c r="L1440" s="111">
        <v>6</v>
      </c>
      <c r="M1440" s="111" t="s">
        <v>3143</v>
      </c>
      <c r="N1440" s="419"/>
    </row>
    <row r="1441" spans="1:14">
      <c r="A1441" s="111" t="s">
        <v>3875</v>
      </c>
      <c r="B1441" s="111" t="s">
        <v>377</v>
      </c>
      <c r="C1441" s="111">
        <v>5.8</v>
      </c>
      <c r="D1441" s="111">
        <v>6</v>
      </c>
      <c r="E1441" s="111">
        <v>5.8</v>
      </c>
      <c r="F1441" s="111">
        <v>5.8</v>
      </c>
      <c r="G1441" s="111">
        <v>5.8</v>
      </c>
      <c r="H1441" s="111">
        <v>6.1</v>
      </c>
      <c r="I1441" s="111">
        <v>566</v>
      </c>
      <c r="J1441" s="111">
        <v>3382.8</v>
      </c>
      <c r="K1441" s="113">
        <v>43670</v>
      </c>
      <c r="L1441" s="111">
        <v>4</v>
      </c>
      <c r="M1441" s="111" t="s">
        <v>3876</v>
      </c>
      <c r="N1441" s="419"/>
    </row>
    <row r="1442" spans="1:14" hidden="1">
      <c r="A1442" s="111" t="s">
        <v>2025</v>
      </c>
      <c r="B1442" s="111" t="s">
        <v>377</v>
      </c>
      <c r="C1442" s="111">
        <v>26.55</v>
      </c>
      <c r="D1442" s="111">
        <v>27</v>
      </c>
      <c r="E1442" s="111">
        <v>25.25</v>
      </c>
      <c r="F1442" s="111">
        <v>26</v>
      </c>
      <c r="G1442" s="111">
        <v>25.75</v>
      </c>
      <c r="H1442" s="111">
        <v>27.1</v>
      </c>
      <c r="I1442" s="111">
        <v>1480</v>
      </c>
      <c r="J1442" s="111">
        <v>38478.199999999997</v>
      </c>
      <c r="K1442" s="113">
        <v>43670</v>
      </c>
      <c r="L1442" s="111">
        <v>52</v>
      </c>
      <c r="M1442" s="111" t="s">
        <v>2026</v>
      </c>
      <c r="N1442" s="419"/>
    </row>
    <row r="1443" spans="1:14">
      <c r="A1443" s="111" t="s">
        <v>1971</v>
      </c>
      <c r="B1443" s="111" t="s">
        <v>377</v>
      </c>
      <c r="C1443" s="111">
        <v>8230.4500000000007</v>
      </c>
      <c r="D1443" s="111">
        <v>8568.6</v>
      </c>
      <c r="E1443" s="111">
        <v>8230.4500000000007</v>
      </c>
      <c r="F1443" s="111">
        <v>8351</v>
      </c>
      <c r="G1443" s="111">
        <v>8350</v>
      </c>
      <c r="H1443" s="111">
        <v>8485</v>
      </c>
      <c r="I1443" s="111">
        <v>43</v>
      </c>
      <c r="J1443" s="111">
        <v>359655.7</v>
      </c>
      <c r="K1443" s="113">
        <v>43670</v>
      </c>
      <c r="L1443" s="111">
        <v>32</v>
      </c>
      <c r="M1443" s="111" t="s">
        <v>1972</v>
      </c>
      <c r="N1443" s="419"/>
    </row>
    <row r="1444" spans="1:14">
      <c r="A1444" s="111" t="s">
        <v>143</v>
      </c>
      <c r="B1444" s="111" t="s">
        <v>377</v>
      </c>
      <c r="C1444" s="111">
        <v>595.79999999999995</v>
      </c>
      <c r="D1444" s="111">
        <v>597.95000000000005</v>
      </c>
      <c r="E1444" s="111">
        <v>592.04999999999995</v>
      </c>
      <c r="F1444" s="111">
        <v>593.35</v>
      </c>
      <c r="G1444" s="111">
        <v>594</v>
      </c>
      <c r="H1444" s="111">
        <v>595.79999999999995</v>
      </c>
      <c r="I1444" s="111">
        <v>224189</v>
      </c>
      <c r="J1444" s="111">
        <v>133077598.59999999</v>
      </c>
      <c r="K1444" s="113">
        <v>43670</v>
      </c>
      <c r="L1444" s="111">
        <v>6106</v>
      </c>
      <c r="M1444" s="111" t="s">
        <v>1580</v>
      </c>
      <c r="N1444" s="419"/>
    </row>
    <row r="1445" spans="1:14">
      <c r="A1445" s="111" t="s">
        <v>1581</v>
      </c>
      <c r="B1445" s="111" t="s">
        <v>377</v>
      </c>
      <c r="C1445" s="111">
        <v>74.599999999999994</v>
      </c>
      <c r="D1445" s="111">
        <v>74.95</v>
      </c>
      <c r="E1445" s="111">
        <v>73.2</v>
      </c>
      <c r="F1445" s="111">
        <v>73.400000000000006</v>
      </c>
      <c r="G1445" s="111">
        <v>73.5</v>
      </c>
      <c r="H1445" s="111">
        <v>74.55</v>
      </c>
      <c r="I1445" s="111">
        <v>116024</v>
      </c>
      <c r="J1445" s="111">
        <v>8548933.8000000007</v>
      </c>
      <c r="K1445" s="113">
        <v>43670</v>
      </c>
      <c r="L1445" s="111">
        <v>1511</v>
      </c>
      <c r="M1445" s="111" t="s">
        <v>1582</v>
      </c>
      <c r="N1445" s="419"/>
    </row>
    <row r="1446" spans="1:14">
      <c r="A1446" s="111" t="s">
        <v>144</v>
      </c>
      <c r="B1446" s="111" t="s">
        <v>377</v>
      </c>
      <c r="C1446" s="111">
        <v>480.1</v>
      </c>
      <c r="D1446" s="111">
        <v>487</v>
      </c>
      <c r="E1446" s="111">
        <v>465</v>
      </c>
      <c r="F1446" s="111">
        <v>467.55</v>
      </c>
      <c r="G1446" s="111">
        <v>465.45</v>
      </c>
      <c r="H1446" s="111">
        <v>481.85</v>
      </c>
      <c r="I1446" s="111">
        <v>68016</v>
      </c>
      <c r="J1446" s="111">
        <v>32352887.449999999</v>
      </c>
      <c r="K1446" s="113">
        <v>43670</v>
      </c>
      <c r="L1446" s="111">
        <v>4619</v>
      </c>
      <c r="M1446" s="111" t="s">
        <v>1583</v>
      </c>
      <c r="N1446" s="419"/>
    </row>
    <row r="1447" spans="1:14">
      <c r="A1447" s="111" t="s">
        <v>344</v>
      </c>
      <c r="B1447" s="111" t="s">
        <v>377</v>
      </c>
      <c r="C1447" s="111">
        <v>676</v>
      </c>
      <c r="D1447" s="111">
        <v>681</v>
      </c>
      <c r="E1447" s="111">
        <v>654.65</v>
      </c>
      <c r="F1447" s="111">
        <v>657.3</v>
      </c>
      <c r="G1447" s="111">
        <v>657.7</v>
      </c>
      <c r="H1447" s="111">
        <v>672.2</v>
      </c>
      <c r="I1447" s="111">
        <v>955525</v>
      </c>
      <c r="J1447" s="111">
        <v>638115368.95000005</v>
      </c>
      <c r="K1447" s="113">
        <v>43670</v>
      </c>
      <c r="L1447" s="111">
        <v>31811</v>
      </c>
      <c r="M1447" s="111" t="s">
        <v>1584</v>
      </c>
      <c r="N1447" s="419"/>
    </row>
    <row r="1448" spans="1:14">
      <c r="A1448" s="111" t="s">
        <v>145</v>
      </c>
      <c r="B1448" s="111" t="s">
        <v>377</v>
      </c>
      <c r="C1448" s="111">
        <v>250</v>
      </c>
      <c r="D1448" s="111">
        <v>252.1</v>
      </c>
      <c r="E1448" s="111">
        <v>248</v>
      </c>
      <c r="F1448" s="111">
        <v>249.9</v>
      </c>
      <c r="G1448" s="111">
        <v>248.25</v>
      </c>
      <c r="H1448" s="111">
        <v>250.4</v>
      </c>
      <c r="I1448" s="111">
        <v>1761267</v>
      </c>
      <c r="J1448" s="111">
        <v>439023496.39999998</v>
      </c>
      <c r="K1448" s="113">
        <v>43670</v>
      </c>
      <c r="L1448" s="111">
        <v>23056</v>
      </c>
      <c r="M1448" s="111" t="s">
        <v>1585</v>
      </c>
      <c r="N1448" s="419"/>
    </row>
    <row r="1449" spans="1:14">
      <c r="A1449" s="111" t="s">
        <v>1586</v>
      </c>
      <c r="B1449" s="111" t="s">
        <v>377</v>
      </c>
      <c r="C1449" s="111">
        <v>840</v>
      </c>
      <c r="D1449" s="111">
        <v>864.8</v>
      </c>
      <c r="E1449" s="111">
        <v>837.05</v>
      </c>
      <c r="F1449" s="111">
        <v>840.3</v>
      </c>
      <c r="G1449" s="111">
        <v>840.05</v>
      </c>
      <c r="H1449" s="111">
        <v>841.25</v>
      </c>
      <c r="I1449" s="111">
        <v>8388</v>
      </c>
      <c r="J1449" s="111">
        <v>7084333.5499999998</v>
      </c>
      <c r="K1449" s="113">
        <v>43670</v>
      </c>
      <c r="L1449" s="111">
        <v>918</v>
      </c>
      <c r="M1449" s="111" t="s">
        <v>1587</v>
      </c>
      <c r="N1449" s="419"/>
    </row>
    <row r="1450" spans="1:14">
      <c r="A1450" s="111" t="s">
        <v>1588</v>
      </c>
      <c r="B1450" s="111" t="s">
        <v>377</v>
      </c>
      <c r="C1450" s="111">
        <v>556.1</v>
      </c>
      <c r="D1450" s="111">
        <v>560.79999999999995</v>
      </c>
      <c r="E1450" s="111">
        <v>550.4</v>
      </c>
      <c r="F1450" s="111">
        <v>555.70000000000005</v>
      </c>
      <c r="G1450" s="111">
        <v>556.5</v>
      </c>
      <c r="H1450" s="111">
        <v>558.85</v>
      </c>
      <c r="I1450" s="111">
        <v>25717</v>
      </c>
      <c r="J1450" s="111">
        <v>14261897.050000001</v>
      </c>
      <c r="K1450" s="113">
        <v>43670</v>
      </c>
      <c r="L1450" s="111">
        <v>1893</v>
      </c>
      <c r="M1450" s="111" t="s">
        <v>1589</v>
      </c>
      <c r="N1450" s="419"/>
    </row>
    <row r="1451" spans="1:14">
      <c r="A1451" s="111" t="s">
        <v>146</v>
      </c>
      <c r="B1451" s="111" t="s">
        <v>377</v>
      </c>
      <c r="C1451" s="111">
        <v>156.35</v>
      </c>
      <c r="D1451" s="111">
        <v>157.55000000000001</v>
      </c>
      <c r="E1451" s="111">
        <v>150.5</v>
      </c>
      <c r="F1451" s="111">
        <v>151.25</v>
      </c>
      <c r="G1451" s="111">
        <v>151.30000000000001</v>
      </c>
      <c r="H1451" s="111">
        <v>156.19999999999999</v>
      </c>
      <c r="I1451" s="111">
        <v>16292964</v>
      </c>
      <c r="J1451" s="111">
        <v>2488485598.9499998</v>
      </c>
      <c r="K1451" s="113">
        <v>43670</v>
      </c>
      <c r="L1451" s="111">
        <v>91056</v>
      </c>
      <c r="M1451" s="111" t="s">
        <v>1590</v>
      </c>
      <c r="N1451" s="419"/>
    </row>
    <row r="1452" spans="1:14">
      <c r="A1452" s="111" t="s">
        <v>147</v>
      </c>
      <c r="B1452" s="111" t="s">
        <v>377</v>
      </c>
      <c r="C1452" s="111">
        <v>75.099999999999994</v>
      </c>
      <c r="D1452" s="111">
        <v>76.2</v>
      </c>
      <c r="E1452" s="111">
        <v>71.8</v>
      </c>
      <c r="F1452" s="111">
        <v>72.25</v>
      </c>
      <c r="G1452" s="111">
        <v>71.900000000000006</v>
      </c>
      <c r="H1452" s="111">
        <v>75.2</v>
      </c>
      <c r="I1452" s="111">
        <v>2479450</v>
      </c>
      <c r="J1452" s="111">
        <v>180936786.59999999</v>
      </c>
      <c r="K1452" s="113">
        <v>43670</v>
      </c>
      <c r="L1452" s="111">
        <v>11202</v>
      </c>
      <c r="M1452" s="111" t="s">
        <v>1591</v>
      </c>
      <c r="N1452" s="419"/>
    </row>
    <row r="1453" spans="1:14">
      <c r="A1453" s="111" t="s">
        <v>148</v>
      </c>
      <c r="B1453" s="111" t="s">
        <v>377</v>
      </c>
      <c r="C1453" s="111">
        <v>66.400000000000006</v>
      </c>
      <c r="D1453" s="111">
        <v>66.599999999999994</v>
      </c>
      <c r="E1453" s="111">
        <v>63</v>
      </c>
      <c r="F1453" s="111">
        <v>63.85</v>
      </c>
      <c r="G1453" s="111">
        <v>64</v>
      </c>
      <c r="H1453" s="111">
        <v>66.25</v>
      </c>
      <c r="I1453" s="111">
        <v>12131637</v>
      </c>
      <c r="J1453" s="111">
        <v>779807490.75</v>
      </c>
      <c r="K1453" s="113">
        <v>43670</v>
      </c>
      <c r="L1453" s="111">
        <v>37007</v>
      </c>
      <c r="M1453" s="111" t="s">
        <v>1592</v>
      </c>
      <c r="N1453" s="419"/>
    </row>
    <row r="1454" spans="1:14">
      <c r="A1454" s="111" t="s">
        <v>1593</v>
      </c>
      <c r="B1454" s="111" t="s">
        <v>377</v>
      </c>
      <c r="C1454" s="111">
        <v>490.45</v>
      </c>
      <c r="D1454" s="111">
        <v>494.1</v>
      </c>
      <c r="E1454" s="111">
        <v>482</v>
      </c>
      <c r="F1454" s="111">
        <v>483.8</v>
      </c>
      <c r="G1454" s="111">
        <v>484.5</v>
      </c>
      <c r="H1454" s="111">
        <v>490.45</v>
      </c>
      <c r="I1454" s="111">
        <v>32587</v>
      </c>
      <c r="J1454" s="111">
        <v>15822736.550000001</v>
      </c>
      <c r="K1454" s="113">
        <v>43670</v>
      </c>
      <c r="L1454" s="111">
        <v>1462</v>
      </c>
      <c r="M1454" s="111" t="s">
        <v>1594</v>
      </c>
      <c r="N1454" s="419"/>
    </row>
    <row r="1455" spans="1:14">
      <c r="A1455" s="111" t="s">
        <v>149</v>
      </c>
      <c r="B1455" s="111" t="s">
        <v>377</v>
      </c>
      <c r="C1455" s="111">
        <v>460.95</v>
      </c>
      <c r="D1455" s="111">
        <v>463</v>
      </c>
      <c r="E1455" s="111">
        <v>443.1</v>
      </c>
      <c r="F1455" s="111">
        <v>446</v>
      </c>
      <c r="G1455" s="111">
        <v>446.1</v>
      </c>
      <c r="H1455" s="111">
        <v>459.85</v>
      </c>
      <c r="I1455" s="111">
        <v>8342001</v>
      </c>
      <c r="J1455" s="111">
        <v>3740850191.4000001</v>
      </c>
      <c r="K1455" s="113">
        <v>43670</v>
      </c>
      <c r="L1455" s="111">
        <v>100051</v>
      </c>
      <c r="M1455" s="111" t="s">
        <v>1595</v>
      </c>
      <c r="N1455" s="419"/>
    </row>
    <row r="1456" spans="1:14">
      <c r="A1456" s="111" t="s">
        <v>3039</v>
      </c>
      <c r="B1456" s="111" t="s">
        <v>377</v>
      </c>
      <c r="C1456" s="111">
        <v>28.3</v>
      </c>
      <c r="D1456" s="111">
        <v>28.5</v>
      </c>
      <c r="E1456" s="111">
        <v>27.3</v>
      </c>
      <c r="F1456" s="111">
        <v>27.45</v>
      </c>
      <c r="G1456" s="111">
        <v>27.5</v>
      </c>
      <c r="H1456" s="111">
        <v>28.3</v>
      </c>
      <c r="I1456" s="111">
        <v>770284</v>
      </c>
      <c r="J1456" s="111">
        <v>21254294.550000001</v>
      </c>
      <c r="K1456" s="113">
        <v>43670</v>
      </c>
      <c r="L1456" s="111">
        <v>1334</v>
      </c>
      <c r="M1456" s="111" t="s">
        <v>558</v>
      </c>
      <c r="N1456" s="419"/>
    </row>
    <row r="1457" spans="1:14">
      <c r="A1457" s="111" t="s">
        <v>1596</v>
      </c>
      <c r="B1457" s="111" t="s">
        <v>377</v>
      </c>
      <c r="C1457" s="111">
        <v>39.4</v>
      </c>
      <c r="D1457" s="111">
        <v>39.4</v>
      </c>
      <c r="E1457" s="111">
        <v>37.700000000000003</v>
      </c>
      <c r="F1457" s="111">
        <v>38.049999999999997</v>
      </c>
      <c r="G1457" s="111">
        <v>38.4</v>
      </c>
      <c r="H1457" s="111">
        <v>38.549999999999997</v>
      </c>
      <c r="I1457" s="111">
        <v>43885</v>
      </c>
      <c r="J1457" s="111">
        <v>1683657.3</v>
      </c>
      <c r="K1457" s="113">
        <v>43670</v>
      </c>
      <c r="L1457" s="111">
        <v>510</v>
      </c>
      <c r="M1457" s="111" t="s">
        <v>1597</v>
      </c>
      <c r="N1457" s="419"/>
    </row>
    <row r="1458" spans="1:14" hidden="1">
      <c r="A1458" s="111" t="s">
        <v>319</v>
      </c>
      <c r="B1458" s="111" t="s">
        <v>377</v>
      </c>
      <c r="C1458" s="111">
        <v>275.25</v>
      </c>
      <c r="D1458" s="111">
        <v>282.35000000000002</v>
      </c>
      <c r="E1458" s="111">
        <v>273.64999999999998</v>
      </c>
      <c r="F1458" s="111">
        <v>275.14999999999998</v>
      </c>
      <c r="G1458" s="111">
        <v>275</v>
      </c>
      <c r="H1458" s="111">
        <v>278.25</v>
      </c>
      <c r="I1458" s="111">
        <v>18654</v>
      </c>
      <c r="J1458" s="111">
        <v>5134853.9000000004</v>
      </c>
      <c r="K1458" s="113">
        <v>43670</v>
      </c>
      <c r="L1458" s="111">
        <v>586</v>
      </c>
      <c r="M1458" s="111" t="s">
        <v>1850</v>
      </c>
      <c r="N1458" s="419"/>
    </row>
    <row r="1459" spans="1:14">
      <c r="A1459" s="111" t="s">
        <v>3441</v>
      </c>
      <c r="B1459" s="111" t="s">
        <v>377</v>
      </c>
      <c r="C1459" s="111">
        <v>333.55</v>
      </c>
      <c r="D1459" s="111">
        <v>334.4</v>
      </c>
      <c r="E1459" s="111">
        <v>333.55</v>
      </c>
      <c r="F1459" s="111">
        <v>334.35</v>
      </c>
      <c r="G1459" s="111">
        <v>334.35</v>
      </c>
      <c r="H1459" s="111">
        <v>335.55</v>
      </c>
      <c r="I1459" s="111">
        <v>27</v>
      </c>
      <c r="J1459" s="111">
        <v>9018.2000000000007</v>
      </c>
      <c r="K1459" s="113">
        <v>43670</v>
      </c>
      <c r="L1459" s="111">
        <v>5</v>
      </c>
      <c r="M1459" s="111" t="s">
        <v>3442</v>
      </c>
      <c r="N1459" s="419"/>
    </row>
    <row r="1460" spans="1:14">
      <c r="A1460" s="111" t="s">
        <v>1933</v>
      </c>
      <c r="B1460" s="111" t="s">
        <v>377</v>
      </c>
      <c r="C1460" s="111">
        <v>620.04999999999995</v>
      </c>
      <c r="D1460" s="111">
        <v>620.20000000000005</v>
      </c>
      <c r="E1460" s="111">
        <v>602</v>
      </c>
      <c r="F1460" s="111">
        <v>605.9</v>
      </c>
      <c r="G1460" s="111">
        <v>603.1</v>
      </c>
      <c r="H1460" s="111">
        <v>618</v>
      </c>
      <c r="I1460" s="111">
        <v>7815</v>
      </c>
      <c r="J1460" s="111">
        <v>4747640.6500000004</v>
      </c>
      <c r="K1460" s="113">
        <v>43670</v>
      </c>
      <c r="L1460" s="111">
        <v>481</v>
      </c>
      <c r="M1460" s="111" t="s">
        <v>1934</v>
      </c>
      <c r="N1460" s="419"/>
    </row>
    <row r="1461" spans="1:14">
      <c r="A1461" s="111" t="s">
        <v>1598</v>
      </c>
      <c r="B1461" s="111" t="s">
        <v>377</v>
      </c>
      <c r="C1461" s="111">
        <v>11.15</v>
      </c>
      <c r="D1461" s="111">
        <v>11.65</v>
      </c>
      <c r="E1461" s="111">
        <v>11.1</v>
      </c>
      <c r="F1461" s="111">
        <v>11.1</v>
      </c>
      <c r="G1461" s="111">
        <v>11.1</v>
      </c>
      <c r="H1461" s="111">
        <v>11.1</v>
      </c>
      <c r="I1461" s="111">
        <v>8718</v>
      </c>
      <c r="J1461" s="111">
        <v>97260.2</v>
      </c>
      <c r="K1461" s="113">
        <v>43670</v>
      </c>
      <c r="L1461" s="111">
        <v>52</v>
      </c>
      <c r="M1461" s="111" t="s">
        <v>1599</v>
      </c>
      <c r="N1461" s="419"/>
    </row>
    <row r="1462" spans="1:14">
      <c r="A1462" s="111" t="s">
        <v>2655</v>
      </c>
      <c r="B1462" s="111" t="s">
        <v>377</v>
      </c>
      <c r="C1462" s="111">
        <v>742</v>
      </c>
      <c r="D1462" s="111">
        <v>763.05</v>
      </c>
      <c r="E1462" s="111">
        <v>731.05</v>
      </c>
      <c r="F1462" s="111">
        <v>750.3</v>
      </c>
      <c r="G1462" s="111">
        <v>749.4</v>
      </c>
      <c r="H1462" s="111">
        <v>756.95</v>
      </c>
      <c r="I1462" s="111">
        <v>1609</v>
      </c>
      <c r="J1462" s="111">
        <v>1202547.3999999999</v>
      </c>
      <c r="K1462" s="113">
        <v>43670</v>
      </c>
      <c r="L1462" s="111">
        <v>344</v>
      </c>
      <c r="M1462" s="111" t="s">
        <v>2656</v>
      </c>
      <c r="N1462" s="419"/>
    </row>
    <row r="1463" spans="1:14">
      <c r="A1463" s="111" t="s">
        <v>2167</v>
      </c>
      <c r="B1463" s="111" t="s">
        <v>377</v>
      </c>
      <c r="C1463" s="111">
        <v>310.95</v>
      </c>
      <c r="D1463" s="111">
        <v>319.85000000000002</v>
      </c>
      <c r="E1463" s="111">
        <v>306.25</v>
      </c>
      <c r="F1463" s="111">
        <v>312.89999999999998</v>
      </c>
      <c r="G1463" s="111">
        <v>312.89999999999998</v>
      </c>
      <c r="H1463" s="111">
        <v>310.95</v>
      </c>
      <c r="I1463" s="111">
        <v>1183</v>
      </c>
      <c r="J1463" s="111">
        <v>367595.15</v>
      </c>
      <c r="K1463" s="113">
        <v>43670</v>
      </c>
      <c r="L1463" s="111">
        <v>67</v>
      </c>
      <c r="M1463" s="111" t="s">
        <v>2168</v>
      </c>
      <c r="N1463" s="419"/>
    </row>
    <row r="1464" spans="1:14" hidden="1">
      <c r="A1464" s="111" t="s">
        <v>150</v>
      </c>
      <c r="B1464" s="111" t="s">
        <v>377</v>
      </c>
      <c r="C1464" s="111">
        <v>2110</v>
      </c>
      <c r="D1464" s="111">
        <v>2120.8000000000002</v>
      </c>
      <c r="E1464" s="111">
        <v>2076.5</v>
      </c>
      <c r="F1464" s="111">
        <v>2096.8000000000002</v>
      </c>
      <c r="G1464" s="111">
        <v>2097.5500000000002</v>
      </c>
      <c r="H1464" s="111">
        <v>2112.4499999999998</v>
      </c>
      <c r="I1464" s="111">
        <v>2413196</v>
      </c>
      <c r="J1464" s="111">
        <v>5061674805.8999996</v>
      </c>
      <c r="K1464" s="113">
        <v>43670</v>
      </c>
      <c r="L1464" s="111">
        <v>112922</v>
      </c>
      <c r="M1464" s="111" t="s">
        <v>1600</v>
      </c>
      <c r="N1464" s="419"/>
    </row>
    <row r="1465" spans="1:14">
      <c r="A1465" s="111" t="s">
        <v>1601</v>
      </c>
      <c r="B1465" s="111" t="s">
        <v>377</v>
      </c>
      <c r="C1465" s="111">
        <v>148.1</v>
      </c>
      <c r="D1465" s="111">
        <v>151</v>
      </c>
      <c r="E1465" s="111">
        <v>148.1</v>
      </c>
      <c r="F1465" s="111">
        <v>149.94999999999999</v>
      </c>
      <c r="G1465" s="111">
        <v>149.9</v>
      </c>
      <c r="H1465" s="111">
        <v>148.19999999999999</v>
      </c>
      <c r="I1465" s="111">
        <v>9765</v>
      </c>
      <c r="J1465" s="111">
        <v>1464569.9</v>
      </c>
      <c r="K1465" s="113">
        <v>43670</v>
      </c>
      <c r="L1465" s="111">
        <v>192</v>
      </c>
      <c r="M1465" s="111" t="s">
        <v>1602</v>
      </c>
      <c r="N1465" s="419"/>
    </row>
    <row r="1466" spans="1:14">
      <c r="A1466" s="111" t="s">
        <v>1603</v>
      </c>
      <c r="B1466" s="111" t="s">
        <v>377</v>
      </c>
      <c r="C1466" s="111">
        <v>2860.45</v>
      </c>
      <c r="D1466" s="111">
        <v>2875.45</v>
      </c>
      <c r="E1466" s="111">
        <v>2737.9</v>
      </c>
      <c r="F1466" s="111">
        <v>2809.9</v>
      </c>
      <c r="G1466" s="111">
        <v>2819.95</v>
      </c>
      <c r="H1466" s="111">
        <v>2889.75</v>
      </c>
      <c r="I1466" s="111">
        <v>24796</v>
      </c>
      <c r="J1466" s="111">
        <v>69767961.700000003</v>
      </c>
      <c r="K1466" s="113">
        <v>43670</v>
      </c>
      <c r="L1466" s="111">
        <v>5158</v>
      </c>
      <c r="M1466" s="111" t="s">
        <v>1604</v>
      </c>
      <c r="N1466" s="419"/>
    </row>
    <row r="1467" spans="1:14">
      <c r="A1467" s="111" t="s">
        <v>3755</v>
      </c>
      <c r="B1467" s="111" t="s">
        <v>377</v>
      </c>
      <c r="C1467" s="111">
        <v>3</v>
      </c>
      <c r="D1467" s="111">
        <v>3.3</v>
      </c>
      <c r="E1467" s="111">
        <v>3</v>
      </c>
      <c r="F1467" s="111">
        <v>3.3</v>
      </c>
      <c r="G1467" s="111">
        <v>3.3</v>
      </c>
      <c r="H1467" s="111">
        <v>3.15</v>
      </c>
      <c r="I1467" s="111">
        <v>1107</v>
      </c>
      <c r="J1467" s="111">
        <v>3422.7</v>
      </c>
      <c r="K1467" s="113">
        <v>43670</v>
      </c>
      <c r="L1467" s="111">
        <v>5</v>
      </c>
      <c r="M1467" s="111" t="s">
        <v>3756</v>
      </c>
      <c r="N1467" s="419"/>
    </row>
    <row r="1468" spans="1:14">
      <c r="A1468" s="111" t="s">
        <v>151</v>
      </c>
      <c r="B1468" s="111" t="s">
        <v>377</v>
      </c>
      <c r="C1468" s="111">
        <v>670.35</v>
      </c>
      <c r="D1468" s="111">
        <v>679.8</v>
      </c>
      <c r="E1468" s="111">
        <v>651.45000000000005</v>
      </c>
      <c r="F1468" s="111">
        <v>660.45</v>
      </c>
      <c r="G1468" s="111">
        <v>662.75</v>
      </c>
      <c r="H1468" s="111">
        <v>671.2</v>
      </c>
      <c r="I1468" s="111">
        <v>3060459</v>
      </c>
      <c r="J1468" s="111">
        <v>2035218113.1500001</v>
      </c>
      <c r="K1468" s="113">
        <v>43670</v>
      </c>
      <c r="L1468" s="111">
        <v>84614</v>
      </c>
      <c r="M1468" s="111" t="s">
        <v>1605</v>
      </c>
      <c r="N1468" s="419"/>
    </row>
    <row r="1469" spans="1:14">
      <c r="A1469" s="111" t="s">
        <v>3144</v>
      </c>
      <c r="B1469" s="111" t="s">
        <v>377</v>
      </c>
      <c r="C1469" s="111">
        <v>256.05</v>
      </c>
      <c r="D1469" s="111">
        <v>264.8</v>
      </c>
      <c r="E1469" s="111">
        <v>256.05</v>
      </c>
      <c r="F1469" s="111">
        <v>259.85000000000002</v>
      </c>
      <c r="G1469" s="111">
        <v>264.8</v>
      </c>
      <c r="H1469" s="111">
        <v>260</v>
      </c>
      <c r="I1469" s="111">
        <v>2879</v>
      </c>
      <c r="J1469" s="111">
        <v>746270.5</v>
      </c>
      <c r="K1469" s="113">
        <v>43670</v>
      </c>
      <c r="L1469" s="111">
        <v>241</v>
      </c>
      <c r="M1469" s="111" t="s">
        <v>3145</v>
      </c>
      <c r="N1469" s="419"/>
    </row>
    <row r="1470" spans="1:14">
      <c r="A1470" s="111" t="s">
        <v>2412</v>
      </c>
      <c r="B1470" s="111" t="s">
        <v>377</v>
      </c>
      <c r="C1470" s="111">
        <v>17.5</v>
      </c>
      <c r="D1470" s="111">
        <v>17.5</v>
      </c>
      <c r="E1470" s="111">
        <v>16.25</v>
      </c>
      <c r="F1470" s="111">
        <v>16.399999999999999</v>
      </c>
      <c r="G1470" s="111">
        <v>16.25</v>
      </c>
      <c r="H1470" s="111">
        <v>17</v>
      </c>
      <c r="I1470" s="111">
        <v>2915</v>
      </c>
      <c r="J1470" s="111">
        <v>48089.35</v>
      </c>
      <c r="K1470" s="113">
        <v>43670</v>
      </c>
      <c r="L1470" s="111">
        <v>38</v>
      </c>
      <c r="M1470" s="111" t="s">
        <v>2413</v>
      </c>
      <c r="N1470" s="419"/>
    </row>
    <row r="1471" spans="1:14">
      <c r="A1471" s="111" t="s">
        <v>2038</v>
      </c>
      <c r="B1471" s="111" t="s">
        <v>377</v>
      </c>
      <c r="C1471" s="111">
        <v>128.6</v>
      </c>
      <c r="D1471" s="111">
        <v>131.4</v>
      </c>
      <c r="E1471" s="111">
        <v>127.3</v>
      </c>
      <c r="F1471" s="111">
        <v>128.9</v>
      </c>
      <c r="G1471" s="111">
        <v>128.80000000000001</v>
      </c>
      <c r="H1471" s="111">
        <v>128.80000000000001</v>
      </c>
      <c r="I1471" s="111">
        <v>21379</v>
      </c>
      <c r="J1471" s="111">
        <v>2757547.65</v>
      </c>
      <c r="K1471" s="113">
        <v>43670</v>
      </c>
      <c r="L1471" s="111">
        <v>1007</v>
      </c>
      <c r="M1471" s="111" t="s">
        <v>2039</v>
      </c>
      <c r="N1471" s="419"/>
    </row>
    <row r="1472" spans="1:14" hidden="1">
      <c r="A1472" s="111" t="s">
        <v>2600</v>
      </c>
      <c r="B1472" s="111" t="s">
        <v>377</v>
      </c>
      <c r="C1472" s="111">
        <v>28.2</v>
      </c>
      <c r="D1472" s="111">
        <v>30.4</v>
      </c>
      <c r="E1472" s="111">
        <v>28.1</v>
      </c>
      <c r="F1472" s="111">
        <v>28.6</v>
      </c>
      <c r="G1472" s="111">
        <v>28.3</v>
      </c>
      <c r="H1472" s="111">
        <v>28.9</v>
      </c>
      <c r="I1472" s="111">
        <v>2699</v>
      </c>
      <c r="J1472" s="111">
        <v>77845.850000000006</v>
      </c>
      <c r="K1472" s="113">
        <v>43670</v>
      </c>
      <c r="L1472" s="111">
        <v>115</v>
      </c>
      <c r="M1472" s="111" t="s">
        <v>2601</v>
      </c>
      <c r="N1472" s="419"/>
    </row>
    <row r="1473" spans="1:14" hidden="1">
      <c r="A1473" s="111" t="s">
        <v>1606</v>
      </c>
      <c r="B1473" s="111" t="s">
        <v>377</v>
      </c>
      <c r="C1473" s="111">
        <v>39.549999999999997</v>
      </c>
      <c r="D1473" s="111">
        <v>40.9</v>
      </c>
      <c r="E1473" s="111">
        <v>38.15</v>
      </c>
      <c r="F1473" s="111">
        <v>40</v>
      </c>
      <c r="G1473" s="111">
        <v>40.6</v>
      </c>
      <c r="H1473" s="111">
        <v>39.85</v>
      </c>
      <c r="I1473" s="111">
        <v>5917</v>
      </c>
      <c r="J1473" s="111">
        <v>237489.05</v>
      </c>
      <c r="K1473" s="113">
        <v>43670</v>
      </c>
      <c r="L1473" s="111">
        <v>98</v>
      </c>
      <c r="M1473" s="111" t="s">
        <v>1607</v>
      </c>
      <c r="N1473" s="419"/>
    </row>
    <row r="1474" spans="1:14">
      <c r="A1474" s="111" t="s">
        <v>2414</v>
      </c>
      <c r="B1474" s="111" t="s">
        <v>377</v>
      </c>
      <c r="C1474" s="111">
        <v>15.4</v>
      </c>
      <c r="D1474" s="111">
        <v>15.9</v>
      </c>
      <c r="E1474" s="111">
        <v>14.8</v>
      </c>
      <c r="F1474" s="111">
        <v>15</v>
      </c>
      <c r="G1474" s="111">
        <v>15.1</v>
      </c>
      <c r="H1474" s="111">
        <v>15.45</v>
      </c>
      <c r="I1474" s="111">
        <v>23890</v>
      </c>
      <c r="J1474" s="111">
        <v>360518.75</v>
      </c>
      <c r="K1474" s="113">
        <v>43670</v>
      </c>
      <c r="L1474" s="111">
        <v>173</v>
      </c>
      <c r="M1474" s="111" t="s">
        <v>2415</v>
      </c>
      <c r="N1474" s="419"/>
    </row>
    <row r="1475" spans="1:14">
      <c r="A1475" s="111" t="s">
        <v>1608</v>
      </c>
      <c r="B1475" s="111" t="s">
        <v>377</v>
      </c>
      <c r="C1475" s="111">
        <v>55.5</v>
      </c>
      <c r="D1475" s="111">
        <v>56.55</v>
      </c>
      <c r="E1475" s="111">
        <v>54.1</v>
      </c>
      <c r="F1475" s="111">
        <v>55</v>
      </c>
      <c r="G1475" s="111">
        <v>55.15</v>
      </c>
      <c r="H1475" s="111">
        <v>56.55</v>
      </c>
      <c r="I1475" s="111">
        <v>136617</v>
      </c>
      <c r="J1475" s="111">
        <v>7497778.9000000004</v>
      </c>
      <c r="K1475" s="113">
        <v>43670</v>
      </c>
      <c r="L1475" s="111">
        <v>4829</v>
      </c>
      <c r="M1475" s="111" t="s">
        <v>1609</v>
      </c>
      <c r="N1475" s="419"/>
    </row>
    <row r="1476" spans="1:14">
      <c r="A1476" s="111" t="s">
        <v>1610</v>
      </c>
      <c r="B1476" s="111" t="s">
        <v>377</v>
      </c>
      <c r="C1476" s="111">
        <v>67.8</v>
      </c>
      <c r="D1476" s="111">
        <v>67.8</v>
      </c>
      <c r="E1476" s="111">
        <v>64.2</v>
      </c>
      <c r="F1476" s="111">
        <v>64.349999999999994</v>
      </c>
      <c r="G1476" s="111">
        <v>64.349999999999994</v>
      </c>
      <c r="H1476" s="111">
        <v>67.75</v>
      </c>
      <c r="I1476" s="111">
        <v>108579</v>
      </c>
      <c r="J1476" s="111">
        <v>7085767.6500000004</v>
      </c>
      <c r="K1476" s="113">
        <v>43670</v>
      </c>
      <c r="L1476" s="111">
        <v>753</v>
      </c>
      <c r="M1476" s="111" t="s">
        <v>1611</v>
      </c>
      <c r="N1476" s="419"/>
    </row>
    <row r="1477" spans="1:14">
      <c r="A1477" s="111" t="s">
        <v>3265</v>
      </c>
      <c r="B1477" s="111" t="s">
        <v>377</v>
      </c>
      <c r="C1477" s="111">
        <v>4.9000000000000004</v>
      </c>
      <c r="D1477" s="111">
        <v>5.15</v>
      </c>
      <c r="E1477" s="111">
        <v>4.75</v>
      </c>
      <c r="F1477" s="111">
        <v>4.8</v>
      </c>
      <c r="G1477" s="111">
        <v>5.15</v>
      </c>
      <c r="H1477" s="111">
        <v>4.95</v>
      </c>
      <c r="I1477" s="111">
        <v>1502</v>
      </c>
      <c r="J1477" s="111">
        <v>7210.6</v>
      </c>
      <c r="K1477" s="113">
        <v>43670</v>
      </c>
      <c r="L1477" s="111">
        <v>10</v>
      </c>
      <c r="M1477" s="111" t="s">
        <v>3266</v>
      </c>
      <c r="N1477" s="419"/>
    </row>
    <row r="1478" spans="1:14">
      <c r="A1478" s="111" t="s">
        <v>1612</v>
      </c>
      <c r="B1478" s="111" t="s">
        <v>377</v>
      </c>
      <c r="C1478" s="111">
        <v>4.5</v>
      </c>
      <c r="D1478" s="111">
        <v>4.8</v>
      </c>
      <c r="E1478" s="111">
        <v>4.5</v>
      </c>
      <c r="F1478" s="111">
        <v>4.8</v>
      </c>
      <c r="G1478" s="111">
        <v>4.8</v>
      </c>
      <c r="H1478" s="111">
        <v>4.5999999999999996</v>
      </c>
      <c r="I1478" s="111">
        <v>4090</v>
      </c>
      <c r="J1478" s="111">
        <v>19126.3</v>
      </c>
      <c r="K1478" s="113">
        <v>43670</v>
      </c>
      <c r="L1478" s="111">
        <v>24</v>
      </c>
      <c r="M1478" s="111" t="s">
        <v>1613</v>
      </c>
      <c r="N1478" s="419"/>
    </row>
    <row r="1479" spans="1:14">
      <c r="A1479" s="111" t="s">
        <v>2183</v>
      </c>
      <c r="B1479" s="111" t="s">
        <v>377</v>
      </c>
      <c r="C1479" s="111">
        <v>312</v>
      </c>
      <c r="D1479" s="111">
        <v>317.95</v>
      </c>
      <c r="E1479" s="111">
        <v>306</v>
      </c>
      <c r="F1479" s="111">
        <v>312</v>
      </c>
      <c r="G1479" s="111">
        <v>312</v>
      </c>
      <c r="H1479" s="111">
        <v>319.3</v>
      </c>
      <c r="I1479" s="111">
        <v>1956</v>
      </c>
      <c r="J1479" s="111">
        <v>612148.4</v>
      </c>
      <c r="K1479" s="113">
        <v>43670</v>
      </c>
      <c r="L1479" s="111">
        <v>140</v>
      </c>
      <c r="M1479" s="111" t="s">
        <v>2184</v>
      </c>
      <c r="N1479" s="419"/>
    </row>
    <row r="1480" spans="1:14">
      <c r="A1480" s="111" t="s">
        <v>2652</v>
      </c>
      <c r="B1480" s="111" t="s">
        <v>377</v>
      </c>
      <c r="C1480" s="111">
        <v>135.1</v>
      </c>
      <c r="D1480" s="111">
        <v>159.30000000000001</v>
      </c>
      <c r="E1480" s="111">
        <v>134.75</v>
      </c>
      <c r="F1480" s="111">
        <v>135</v>
      </c>
      <c r="G1480" s="111">
        <v>134.75</v>
      </c>
      <c r="H1480" s="111">
        <v>135</v>
      </c>
      <c r="I1480" s="111">
        <v>9522</v>
      </c>
      <c r="J1480" s="111">
        <v>1303861.3</v>
      </c>
      <c r="K1480" s="113">
        <v>43670</v>
      </c>
      <c r="L1480" s="111">
        <v>122</v>
      </c>
      <c r="M1480" s="111" t="s">
        <v>2066</v>
      </c>
      <c r="N1480" s="419"/>
    </row>
    <row r="1481" spans="1:14" hidden="1">
      <c r="A1481" s="111" t="s">
        <v>3363</v>
      </c>
      <c r="B1481" s="111" t="s">
        <v>377</v>
      </c>
      <c r="C1481" s="111">
        <v>196</v>
      </c>
      <c r="D1481" s="111">
        <v>206</v>
      </c>
      <c r="E1481" s="111">
        <v>193.15</v>
      </c>
      <c r="F1481" s="111">
        <v>197.1</v>
      </c>
      <c r="G1481" s="111">
        <v>197.8</v>
      </c>
      <c r="H1481" s="111">
        <v>196.2</v>
      </c>
      <c r="I1481" s="111">
        <v>12683</v>
      </c>
      <c r="J1481" s="111">
        <v>2540510.6</v>
      </c>
      <c r="K1481" s="113">
        <v>43670</v>
      </c>
      <c r="L1481" s="111">
        <v>497</v>
      </c>
      <c r="M1481" s="111" t="s">
        <v>3364</v>
      </c>
      <c r="N1481" s="419"/>
    </row>
    <row r="1482" spans="1:14">
      <c r="A1482" s="111" t="s">
        <v>210</v>
      </c>
      <c r="B1482" s="111" t="s">
        <v>377</v>
      </c>
      <c r="C1482" s="111">
        <v>1105.9000000000001</v>
      </c>
      <c r="D1482" s="111">
        <v>1105.9000000000001</v>
      </c>
      <c r="E1482" s="111">
        <v>1075</v>
      </c>
      <c r="F1482" s="111">
        <v>1079.8499999999999</v>
      </c>
      <c r="G1482" s="111">
        <v>1079.95</v>
      </c>
      <c r="H1482" s="111">
        <v>1106.4000000000001</v>
      </c>
      <c r="I1482" s="111">
        <v>15968</v>
      </c>
      <c r="J1482" s="111">
        <v>17343567.350000001</v>
      </c>
      <c r="K1482" s="113">
        <v>43670</v>
      </c>
      <c r="L1482" s="111">
        <v>2041</v>
      </c>
      <c r="M1482" s="111" t="s">
        <v>1614</v>
      </c>
      <c r="N1482" s="419"/>
    </row>
    <row r="1483" spans="1:14">
      <c r="A1483" s="111" t="s">
        <v>1615</v>
      </c>
      <c r="B1483" s="111" t="s">
        <v>377</v>
      </c>
      <c r="C1483" s="111">
        <v>194.3</v>
      </c>
      <c r="D1483" s="111">
        <v>194.3</v>
      </c>
      <c r="E1483" s="111">
        <v>185.1</v>
      </c>
      <c r="F1483" s="111">
        <v>189.85</v>
      </c>
      <c r="G1483" s="111">
        <v>190</v>
      </c>
      <c r="H1483" s="111">
        <v>191.9</v>
      </c>
      <c r="I1483" s="111">
        <v>233371</v>
      </c>
      <c r="J1483" s="111">
        <v>44081652.549999997</v>
      </c>
      <c r="K1483" s="113">
        <v>43670</v>
      </c>
      <c r="L1483" s="111">
        <v>4521</v>
      </c>
      <c r="M1483" s="111" t="s">
        <v>1616</v>
      </c>
      <c r="N1483" s="419"/>
    </row>
    <row r="1484" spans="1:14">
      <c r="A1484" s="111" t="s">
        <v>3877</v>
      </c>
      <c r="B1484" s="111" t="s">
        <v>3045</v>
      </c>
      <c r="C1484" s="111">
        <v>8.15</v>
      </c>
      <c r="D1484" s="111">
        <v>8.15</v>
      </c>
      <c r="E1484" s="111">
        <v>8.1</v>
      </c>
      <c r="F1484" s="111">
        <v>8.1</v>
      </c>
      <c r="G1484" s="111">
        <v>8.1</v>
      </c>
      <c r="H1484" s="111">
        <v>8.15</v>
      </c>
      <c r="I1484" s="111">
        <v>274</v>
      </c>
      <c r="J1484" s="111">
        <v>2231.9</v>
      </c>
      <c r="K1484" s="113">
        <v>43670</v>
      </c>
      <c r="L1484" s="111">
        <v>2</v>
      </c>
      <c r="M1484" s="111" t="s">
        <v>3878</v>
      </c>
      <c r="N1484" s="419"/>
    </row>
    <row r="1485" spans="1:14">
      <c r="A1485" s="111" t="s">
        <v>1617</v>
      </c>
      <c r="B1485" s="111" t="s">
        <v>377</v>
      </c>
      <c r="C1485" s="111">
        <v>429.05</v>
      </c>
      <c r="D1485" s="111">
        <v>444.4</v>
      </c>
      <c r="E1485" s="111">
        <v>429.05</v>
      </c>
      <c r="F1485" s="111">
        <v>442.4</v>
      </c>
      <c r="G1485" s="111">
        <v>443.75</v>
      </c>
      <c r="H1485" s="111">
        <v>432.45</v>
      </c>
      <c r="I1485" s="111">
        <v>14870</v>
      </c>
      <c r="J1485" s="111">
        <v>6558649</v>
      </c>
      <c r="K1485" s="113">
        <v>43670</v>
      </c>
      <c r="L1485" s="111">
        <v>2358</v>
      </c>
      <c r="M1485" s="111" t="s">
        <v>1618</v>
      </c>
      <c r="N1485" s="419"/>
    </row>
    <row r="1486" spans="1:14">
      <c r="A1486" s="111" t="s">
        <v>2416</v>
      </c>
      <c r="B1486" s="111" t="s">
        <v>377</v>
      </c>
      <c r="C1486" s="111">
        <v>13.5</v>
      </c>
      <c r="D1486" s="111">
        <v>14.2</v>
      </c>
      <c r="E1486" s="111">
        <v>13.3</v>
      </c>
      <c r="F1486" s="111">
        <v>14</v>
      </c>
      <c r="G1486" s="111">
        <v>13.85</v>
      </c>
      <c r="H1486" s="111">
        <v>13.75</v>
      </c>
      <c r="I1486" s="111">
        <v>49280</v>
      </c>
      <c r="J1486" s="111">
        <v>684105.6</v>
      </c>
      <c r="K1486" s="113">
        <v>43670</v>
      </c>
      <c r="L1486" s="111">
        <v>111</v>
      </c>
      <c r="M1486" s="111" t="s">
        <v>2417</v>
      </c>
      <c r="N1486" s="419"/>
    </row>
    <row r="1487" spans="1:14">
      <c r="A1487" s="111" t="s">
        <v>1619</v>
      </c>
      <c r="B1487" s="111" t="s">
        <v>377</v>
      </c>
      <c r="C1487" s="111">
        <v>4780.3</v>
      </c>
      <c r="D1487" s="111">
        <v>4850.05</v>
      </c>
      <c r="E1487" s="111">
        <v>4702.2</v>
      </c>
      <c r="F1487" s="111">
        <v>4731.75</v>
      </c>
      <c r="G1487" s="111">
        <v>4720</v>
      </c>
      <c r="H1487" s="111">
        <v>4778.8</v>
      </c>
      <c r="I1487" s="111">
        <v>652</v>
      </c>
      <c r="J1487" s="111">
        <v>3097377.45</v>
      </c>
      <c r="K1487" s="113">
        <v>43670</v>
      </c>
      <c r="L1487" s="111">
        <v>308</v>
      </c>
      <c r="M1487" s="111" t="s">
        <v>1620</v>
      </c>
      <c r="N1487" s="419"/>
    </row>
    <row r="1488" spans="1:14">
      <c r="A1488" s="111" t="s">
        <v>1621</v>
      </c>
      <c r="B1488" s="111" t="s">
        <v>377</v>
      </c>
      <c r="C1488" s="111">
        <v>333</v>
      </c>
      <c r="D1488" s="111">
        <v>350</v>
      </c>
      <c r="E1488" s="111">
        <v>333</v>
      </c>
      <c r="F1488" s="111">
        <v>348.15</v>
      </c>
      <c r="G1488" s="111">
        <v>349.75</v>
      </c>
      <c r="H1488" s="111">
        <v>335.1</v>
      </c>
      <c r="I1488" s="111">
        <v>7634</v>
      </c>
      <c r="J1488" s="111">
        <v>2623950.65</v>
      </c>
      <c r="K1488" s="113">
        <v>43670</v>
      </c>
      <c r="L1488" s="111">
        <v>883</v>
      </c>
      <c r="M1488" s="111" t="s">
        <v>1622</v>
      </c>
      <c r="N1488" s="419"/>
    </row>
    <row r="1489" spans="1:14">
      <c r="A1489" s="111" t="s">
        <v>2230</v>
      </c>
      <c r="B1489" s="111" t="s">
        <v>377</v>
      </c>
      <c r="C1489" s="111">
        <v>390</v>
      </c>
      <c r="D1489" s="111">
        <v>390</v>
      </c>
      <c r="E1489" s="111">
        <v>363.2</v>
      </c>
      <c r="F1489" s="111">
        <v>376.5</v>
      </c>
      <c r="G1489" s="111">
        <v>377.15</v>
      </c>
      <c r="H1489" s="111">
        <v>384.2</v>
      </c>
      <c r="I1489" s="111">
        <v>84065</v>
      </c>
      <c r="J1489" s="111">
        <v>31376822.25</v>
      </c>
      <c r="K1489" s="113">
        <v>43670</v>
      </c>
      <c r="L1489" s="111">
        <v>2629</v>
      </c>
      <c r="M1489" s="111" t="s">
        <v>2231</v>
      </c>
      <c r="N1489" s="419"/>
    </row>
    <row r="1490" spans="1:14">
      <c r="A1490" s="111" t="s">
        <v>2632</v>
      </c>
      <c r="B1490" s="111" t="s">
        <v>377</v>
      </c>
      <c r="C1490" s="111">
        <v>11.05</v>
      </c>
      <c r="D1490" s="111">
        <v>11.7</v>
      </c>
      <c r="E1490" s="111">
        <v>10.45</v>
      </c>
      <c r="F1490" s="111">
        <v>10.65</v>
      </c>
      <c r="G1490" s="111">
        <v>10.8</v>
      </c>
      <c r="H1490" s="111">
        <v>11.85</v>
      </c>
      <c r="I1490" s="111">
        <v>31210</v>
      </c>
      <c r="J1490" s="111">
        <v>333931.40000000002</v>
      </c>
      <c r="K1490" s="113">
        <v>43670</v>
      </c>
      <c r="L1490" s="111">
        <v>101</v>
      </c>
      <c r="M1490" s="111" t="s">
        <v>2633</v>
      </c>
      <c r="N1490" s="419"/>
    </row>
    <row r="1491" spans="1:14">
      <c r="A1491" s="111" t="s">
        <v>1623</v>
      </c>
      <c r="B1491" s="111" t="s">
        <v>377</v>
      </c>
      <c r="C1491" s="111">
        <v>220</v>
      </c>
      <c r="D1491" s="111">
        <v>227</v>
      </c>
      <c r="E1491" s="111">
        <v>211.1</v>
      </c>
      <c r="F1491" s="111">
        <v>215.15</v>
      </c>
      <c r="G1491" s="111">
        <v>215</v>
      </c>
      <c r="H1491" s="111">
        <v>224.9</v>
      </c>
      <c r="I1491" s="111">
        <v>6281</v>
      </c>
      <c r="J1491" s="111">
        <v>1354658.4</v>
      </c>
      <c r="K1491" s="113">
        <v>43670</v>
      </c>
      <c r="L1491" s="111">
        <v>349</v>
      </c>
      <c r="M1491" s="111" t="s">
        <v>1624</v>
      </c>
      <c r="N1491" s="419"/>
    </row>
    <row r="1492" spans="1:14">
      <c r="A1492" s="111" t="s">
        <v>3831</v>
      </c>
      <c r="B1492" s="111" t="s">
        <v>377</v>
      </c>
      <c r="C1492" s="111">
        <v>32.1</v>
      </c>
      <c r="D1492" s="111">
        <v>34.950000000000003</v>
      </c>
      <c r="E1492" s="111">
        <v>32.049999999999997</v>
      </c>
      <c r="F1492" s="111">
        <v>32.200000000000003</v>
      </c>
      <c r="G1492" s="111">
        <v>32.200000000000003</v>
      </c>
      <c r="H1492" s="111">
        <v>33.700000000000003</v>
      </c>
      <c r="I1492" s="111">
        <v>2581</v>
      </c>
      <c r="J1492" s="111">
        <v>87014.95</v>
      </c>
      <c r="K1492" s="113">
        <v>43670</v>
      </c>
      <c r="L1492" s="111">
        <v>12</v>
      </c>
      <c r="M1492" s="111" t="s">
        <v>3832</v>
      </c>
      <c r="N1492" s="419"/>
    </row>
    <row r="1493" spans="1:14">
      <c r="A1493" s="111" t="s">
        <v>1625</v>
      </c>
      <c r="B1493" s="111" t="s">
        <v>377</v>
      </c>
      <c r="C1493" s="111">
        <v>81</v>
      </c>
      <c r="D1493" s="111">
        <v>81.7</v>
      </c>
      <c r="E1493" s="111">
        <v>78</v>
      </c>
      <c r="F1493" s="111">
        <v>79</v>
      </c>
      <c r="G1493" s="111">
        <v>79</v>
      </c>
      <c r="H1493" s="111">
        <v>80.45</v>
      </c>
      <c r="I1493" s="111">
        <v>42483</v>
      </c>
      <c r="J1493" s="111">
        <v>3373653</v>
      </c>
      <c r="K1493" s="113">
        <v>43670</v>
      </c>
      <c r="L1493" s="111">
        <v>580</v>
      </c>
      <c r="M1493" s="111" t="s">
        <v>1626</v>
      </c>
      <c r="N1493" s="419"/>
    </row>
    <row r="1494" spans="1:14">
      <c r="A1494" s="111" t="s">
        <v>1627</v>
      </c>
      <c r="B1494" s="111" t="s">
        <v>377</v>
      </c>
      <c r="C1494" s="111">
        <v>703.95</v>
      </c>
      <c r="D1494" s="111">
        <v>704</v>
      </c>
      <c r="E1494" s="111">
        <v>679</v>
      </c>
      <c r="F1494" s="111">
        <v>682.1</v>
      </c>
      <c r="G1494" s="111">
        <v>680</v>
      </c>
      <c r="H1494" s="111">
        <v>702.55</v>
      </c>
      <c r="I1494" s="111">
        <v>9769</v>
      </c>
      <c r="J1494" s="111">
        <v>6733995.7999999998</v>
      </c>
      <c r="K1494" s="113">
        <v>43670</v>
      </c>
      <c r="L1494" s="111">
        <v>1191</v>
      </c>
      <c r="M1494" s="111" t="s">
        <v>1628</v>
      </c>
      <c r="N1494" s="419"/>
    </row>
    <row r="1495" spans="1:14" hidden="1">
      <c r="A1495" s="111" t="s">
        <v>1629</v>
      </c>
      <c r="B1495" s="111" t="s">
        <v>377</v>
      </c>
      <c r="C1495" s="111">
        <v>120.1</v>
      </c>
      <c r="D1495" s="111">
        <v>121.75</v>
      </c>
      <c r="E1495" s="111">
        <v>118.95</v>
      </c>
      <c r="F1495" s="111">
        <v>119.4</v>
      </c>
      <c r="G1495" s="111">
        <v>119.2</v>
      </c>
      <c r="H1495" s="111">
        <v>120.75</v>
      </c>
      <c r="I1495" s="111">
        <v>111380</v>
      </c>
      <c r="J1495" s="111">
        <v>13384181.15</v>
      </c>
      <c r="K1495" s="113">
        <v>43670</v>
      </c>
      <c r="L1495" s="111">
        <v>2653</v>
      </c>
      <c r="M1495" s="111" t="s">
        <v>1630</v>
      </c>
      <c r="N1495" s="419"/>
    </row>
    <row r="1496" spans="1:14" hidden="1">
      <c r="A1496" s="111" t="s">
        <v>2418</v>
      </c>
      <c r="B1496" s="111" t="s">
        <v>377</v>
      </c>
      <c r="C1496" s="111">
        <v>56.15</v>
      </c>
      <c r="D1496" s="111">
        <v>57.25</v>
      </c>
      <c r="E1496" s="111">
        <v>56.15</v>
      </c>
      <c r="F1496" s="111">
        <v>56.35</v>
      </c>
      <c r="G1496" s="111">
        <v>56.35</v>
      </c>
      <c r="H1496" s="111">
        <v>56.3</v>
      </c>
      <c r="I1496" s="111">
        <v>1234</v>
      </c>
      <c r="J1496" s="111">
        <v>69878.899999999994</v>
      </c>
      <c r="K1496" s="113">
        <v>43670</v>
      </c>
      <c r="L1496" s="111">
        <v>15</v>
      </c>
      <c r="M1496" s="111" t="s">
        <v>2419</v>
      </c>
      <c r="N1496" s="419"/>
    </row>
    <row r="1497" spans="1:14" hidden="1">
      <c r="A1497" s="111" t="s">
        <v>1631</v>
      </c>
      <c r="B1497" s="111" t="s">
        <v>377</v>
      </c>
      <c r="C1497" s="111">
        <v>69.400000000000006</v>
      </c>
      <c r="D1497" s="111">
        <v>70.75</v>
      </c>
      <c r="E1497" s="111">
        <v>67.55</v>
      </c>
      <c r="F1497" s="111">
        <v>67.900000000000006</v>
      </c>
      <c r="G1497" s="111">
        <v>67.95</v>
      </c>
      <c r="H1497" s="111">
        <v>69.3</v>
      </c>
      <c r="I1497" s="111">
        <v>102289</v>
      </c>
      <c r="J1497" s="111">
        <v>7002754.6500000004</v>
      </c>
      <c r="K1497" s="113">
        <v>43670</v>
      </c>
      <c r="L1497" s="111">
        <v>1181</v>
      </c>
      <c r="M1497" s="111" t="s">
        <v>2665</v>
      </c>
      <c r="N1497" s="419"/>
    </row>
    <row r="1498" spans="1:14" hidden="1">
      <c r="A1498" s="111" t="s">
        <v>152</v>
      </c>
      <c r="B1498" s="111" t="s">
        <v>377</v>
      </c>
      <c r="C1498" s="111">
        <v>1101</v>
      </c>
      <c r="D1498" s="111">
        <v>1110</v>
      </c>
      <c r="E1498" s="111">
        <v>1081.25</v>
      </c>
      <c r="F1498" s="111">
        <v>1087.4000000000001</v>
      </c>
      <c r="G1498" s="111">
        <v>1090.95</v>
      </c>
      <c r="H1498" s="111">
        <v>1099.1500000000001</v>
      </c>
      <c r="I1498" s="111">
        <v>1732174</v>
      </c>
      <c r="J1498" s="111">
        <v>1885784893.7</v>
      </c>
      <c r="K1498" s="113">
        <v>43670</v>
      </c>
      <c r="L1498" s="111">
        <v>110811</v>
      </c>
      <c r="M1498" s="111" t="s">
        <v>1632</v>
      </c>
      <c r="N1498" s="419"/>
    </row>
    <row r="1499" spans="1:14" hidden="1">
      <c r="A1499" s="111" t="s">
        <v>1930</v>
      </c>
      <c r="B1499" s="111" t="s">
        <v>377</v>
      </c>
      <c r="C1499" s="111">
        <v>10.199999999999999</v>
      </c>
      <c r="D1499" s="111">
        <v>10.75</v>
      </c>
      <c r="E1499" s="111">
        <v>9.75</v>
      </c>
      <c r="F1499" s="111">
        <v>10.4</v>
      </c>
      <c r="G1499" s="111">
        <v>10.5</v>
      </c>
      <c r="H1499" s="111">
        <v>10.1</v>
      </c>
      <c r="I1499" s="111">
        <v>34920</v>
      </c>
      <c r="J1499" s="111">
        <v>365533.3</v>
      </c>
      <c r="K1499" s="113">
        <v>43670</v>
      </c>
      <c r="L1499" s="111">
        <v>206</v>
      </c>
      <c r="M1499" s="111" t="s">
        <v>1931</v>
      </c>
      <c r="N1499" s="419"/>
    </row>
    <row r="1500" spans="1:14" hidden="1">
      <c r="A1500" s="111" t="s">
        <v>1633</v>
      </c>
      <c r="B1500" s="111" t="s">
        <v>377</v>
      </c>
      <c r="C1500" s="111">
        <v>34.450000000000003</v>
      </c>
      <c r="D1500" s="111">
        <v>34.450000000000003</v>
      </c>
      <c r="E1500" s="111">
        <v>33.25</v>
      </c>
      <c r="F1500" s="111">
        <v>33.65</v>
      </c>
      <c r="G1500" s="111">
        <v>33.700000000000003</v>
      </c>
      <c r="H1500" s="111">
        <v>34.049999999999997</v>
      </c>
      <c r="I1500" s="111">
        <v>28185</v>
      </c>
      <c r="J1500" s="111">
        <v>958782.4</v>
      </c>
      <c r="K1500" s="113">
        <v>43670</v>
      </c>
      <c r="L1500" s="111">
        <v>208</v>
      </c>
      <c r="M1500" s="111" t="s">
        <v>1634</v>
      </c>
      <c r="N1500" s="419"/>
    </row>
    <row r="1501" spans="1:14" hidden="1">
      <c r="A1501" s="111" t="s">
        <v>1635</v>
      </c>
      <c r="B1501" s="111" t="s">
        <v>377</v>
      </c>
      <c r="C1501" s="111">
        <v>169.7</v>
      </c>
      <c r="D1501" s="111">
        <v>170.5</v>
      </c>
      <c r="E1501" s="111">
        <v>166</v>
      </c>
      <c r="F1501" s="111">
        <v>166.9</v>
      </c>
      <c r="G1501" s="111">
        <v>166.6</v>
      </c>
      <c r="H1501" s="111">
        <v>169.7</v>
      </c>
      <c r="I1501" s="111">
        <v>230284</v>
      </c>
      <c r="J1501" s="111">
        <v>38472402.049999997</v>
      </c>
      <c r="K1501" s="113">
        <v>43670</v>
      </c>
      <c r="L1501" s="111">
        <v>1183</v>
      </c>
      <c r="M1501" s="111" t="s">
        <v>1636</v>
      </c>
      <c r="N1501" s="419"/>
    </row>
    <row r="1502" spans="1:14" hidden="1">
      <c r="A1502" s="111" t="s">
        <v>1637</v>
      </c>
      <c r="B1502" s="111" t="s">
        <v>377</v>
      </c>
      <c r="C1502" s="111">
        <v>49</v>
      </c>
      <c r="D1502" s="111">
        <v>52</v>
      </c>
      <c r="E1502" s="111">
        <v>48.05</v>
      </c>
      <c r="F1502" s="111">
        <v>51.5</v>
      </c>
      <c r="G1502" s="111">
        <v>52</v>
      </c>
      <c r="H1502" s="111">
        <v>50.75</v>
      </c>
      <c r="I1502" s="111">
        <v>10913</v>
      </c>
      <c r="J1502" s="111">
        <v>561701.35</v>
      </c>
      <c r="K1502" s="113">
        <v>43670</v>
      </c>
      <c r="L1502" s="111">
        <v>84</v>
      </c>
      <c r="M1502" s="111" t="s">
        <v>1638</v>
      </c>
      <c r="N1502" s="419"/>
    </row>
    <row r="1503" spans="1:14" hidden="1">
      <c r="A1503" s="111" t="s">
        <v>211</v>
      </c>
      <c r="B1503" s="111" t="s">
        <v>377</v>
      </c>
      <c r="C1503" s="111">
        <v>1490</v>
      </c>
      <c r="D1503" s="111">
        <v>1624.9</v>
      </c>
      <c r="E1503" s="111">
        <v>1490</v>
      </c>
      <c r="F1503" s="111">
        <v>1607</v>
      </c>
      <c r="G1503" s="111">
        <v>1595</v>
      </c>
      <c r="H1503" s="111">
        <v>1467.8</v>
      </c>
      <c r="I1503" s="111">
        <v>2752509</v>
      </c>
      <c r="J1503" s="111">
        <v>4313441709.1000004</v>
      </c>
      <c r="K1503" s="113">
        <v>43670</v>
      </c>
      <c r="L1503" s="111">
        <v>99040</v>
      </c>
      <c r="M1503" s="111" t="s">
        <v>1639</v>
      </c>
      <c r="N1503" s="419"/>
    </row>
    <row r="1504" spans="1:14" hidden="1">
      <c r="A1504" s="111" t="s">
        <v>212</v>
      </c>
      <c r="B1504" s="111" t="s">
        <v>377</v>
      </c>
      <c r="C1504" s="111">
        <v>308</v>
      </c>
      <c r="D1504" s="111">
        <v>310.89999999999998</v>
      </c>
      <c r="E1504" s="111">
        <v>302.39999999999998</v>
      </c>
      <c r="F1504" s="111">
        <v>306.85000000000002</v>
      </c>
      <c r="G1504" s="111">
        <v>306.5</v>
      </c>
      <c r="H1504" s="111">
        <v>308.45</v>
      </c>
      <c r="I1504" s="111">
        <v>1367074</v>
      </c>
      <c r="J1504" s="111">
        <v>418268852.55000001</v>
      </c>
      <c r="K1504" s="113">
        <v>43670</v>
      </c>
      <c r="L1504" s="111">
        <v>15900</v>
      </c>
      <c r="M1504" s="111" t="s">
        <v>1640</v>
      </c>
      <c r="N1504" s="419"/>
    </row>
    <row r="1505" spans="1:14" hidden="1">
      <c r="A1505" s="111" t="s">
        <v>1641</v>
      </c>
      <c r="B1505" s="111" t="s">
        <v>377</v>
      </c>
      <c r="C1505" s="111">
        <v>116.5</v>
      </c>
      <c r="D1505" s="111">
        <v>120</v>
      </c>
      <c r="E1505" s="111">
        <v>113.2</v>
      </c>
      <c r="F1505" s="111">
        <v>114.3</v>
      </c>
      <c r="G1505" s="111">
        <v>117.9</v>
      </c>
      <c r="H1505" s="111">
        <v>118.45</v>
      </c>
      <c r="I1505" s="111">
        <v>2080</v>
      </c>
      <c r="J1505" s="111">
        <v>240599.3</v>
      </c>
      <c r="K1505" s="113">
        <v>43670</v>
      </c>
      <c r="L1505" s="111">
        <v>242</v>
      </c>
      <c r="M1505" s="111" t="s">
        <v>1642</v>
      </c>
      <c r="N1505" s="419"/>
    </row>
    <row r="1506" spans="1:14" hidden="1">
      <c r="A1506" s="111" t="s">
        <v>3146</v>
      </c>
      <c r="B1506" s="111" t="s">
        <v>377</v>
      </c>
      <c r="C1506" s="111">
        <v>5.55</v>
      </c>
      <c r="D1506" s="111">
        <v>5.75</v>
      </c>
      <c r="E1506" s="111">
        <v>5.25</v>
      </c>
      <c r="F1506" s="111">
        <v>5.45</v>
      </c>
      <c r="G1506" s="111">
        <v>5.75</v>
      </c>
      <c r="H1506" s="111">
        <v>5.5</v>
      </c>
      <c r="I1506" s="111">
        <v>115228</v>
      </c>
      <c r="J1506" s="111">
        <v>635500.15</v>
      </c>
      <c r="K1506" s="113">
        <v>43670</v>
      </c>
      <c r="L1506" s="111">
        <v>128</v>
      </c>
      <c r="M1506" s="111" t="s">
        <v>3147</v>
      </c>
      <c r="N1506" s="419"/>
    </row>
    <row r="1507" spans="1:14" hidden="1">
      <c r="A1507" s="111" t="s">
        <v>3165</v>
      </c>
      <c r="B1507" s="111" t="s">
        <v>377</v>
      </c>
      <c r="C1507" s="111">
        <v>15</v>
      </c>
      <c r="D1507" s="111">
        <v>15</v>
      </c>
      <c r="E1507" s="111">
        <v>14.1</v>
      </c>
      <c r="F1507" s="111">
        <v>14.35</v>
      </c>
      <c r="G1507" s="111">
        <v>15</v>
      </c>
      <c r="H1507" s="111">
        <v>15</v>
      </c>
      <c r="I1507" s="111">
        <v>6967</v>
      </c>
      <c r="J1507" s="111">
        <v>100229.3</v>
      </c>
      <c r="K1507" s="113">
        <v>43670</v>
      </c>
      <c r="L1507" s="111">
        <v>181</v>
      </c>
      <c r="M1507" s="111" t="s">
        <v>3166</v>
      </c>
      <c r="N1507" s="419"/>
    </row>
    <row r="1508" spans="1:14" hidden="1">
      <c r="A1508" s="111" t="s">
        <v>1643</v>
      </c>
      <c r="B1508" s="111" t="s">
        <v>377</v>
      </c>
      <c r="C1508" s="111">
        <v>418</v>
      </c>
      <c r="D1508" s="111">
        <v>420.9</v>
      </c>
      <c r="E1508" s="111">
        <v>400.05</v>
      </c>
      <c r="F1508" s="111">
        <v>415.15</v>
      </c>
      <c r="G1508" s="111">
        <v>415.05</v>
      </c>
      <c r="H1508" s="111">
        <v>419.45</v>
      </c>
      <c r="I1508" s="111">
        <v>89881</v>
      </c>
      <c r="J1508" s="111">
        <v>36931212.049999997</v>
      </c>
      <c r="K1508" s="113">
        <v>43670</v>
      </c>
      <c r="L1508" s="111">
        <v>6513</v>
      </c>
      <c r="M1508" s="111" t="s">
        <v>1854</v>
      </c>
      <c r="N1508" s="419"/>
    </row>
    <row r="1509" spans="1:14" hidden="1">
      <c r="A1509" s="111" t="s">
        <v>2420</v>
      </c>
      <c r="B1509" s="111" t="s">
        <v>377</v>
      </c>
      <c r="C1509" s="111">
        <v>102.5</v>
      </c>
      <c r="D1509" s="111">
        <v>103.5</v>
      </c>
      <c r="E1509" s="111">
        <v>100.45</v>
      </c>
      <c r="F1509" s="111">
        <v>101.9</v>
      </c>
      <c r="G1509" s="111">
        <v>101.45</v>
      </c>
      <c r="H1509" s="111">
        <v>103.1</v>
      </c>
      <c r="I1509" s="111">
        <v>9547</v>
      </c>
      <c r="J1509" s="111">
        <v>972634.15</v>
      </c>
      <c r="K1509" s="113">
        <v>43670</v>
      </c>
      <c r="L1509" s="111">
        <v>243</v>
      </c>
      <c r="M1509" s="111" t="s">
        <v>2421</v>
      </c>
      <c r="N1509" s="419"/>
    </row>
    <row r="1510" spans="1:14" hidden="1">
      <c r="A1510" s="111" t="s">
        <v>1644</v>
      </c>
      <c r="B1510" s="111" t="s">
        <v>377</v>
      </c>
      <c r="C1510" s="111">
        <v>55.9</v>
      </c>
      <c r="D1510" s="111">
        <v>57.85</v>
      </c>
      <c r="E1510" s="111">
        <v>55.55</v>
      </c>
      <c r="F1510" s="111">
        <v>57.45</v>
      </c>
      <c r="G1510" s="111">
        <v>57.45</v>
      </c>
      <c r="H1510" s="111">
        <v>55.9</v>
      </c>
      <c r="I1510" s="111">
        <v>601255</v>
      </c>
      <c r="J1510" s="111">
        <v>34255210.75</v>
      </c>
      <c r="K1510" s="113">
        <v>43670</v>
      </c>
      <c r="L1510" s="111">
        <v>4896</v>
      </c>
      <c r="M1510" s="111" t="s">
        <v>1645</v>
      </c>
      <c r="N1510" s="419"/>
    </row>
    <row r="1511" spans="1:14" hidden="1">
      <c r="A1511" s="111" t="s">
        <v>2118</v>
      </c>
      <c r="B1511" s="111" t="s">
        <v>377</v>
      </c>
      <c r="C1511" s="111">
        <v>50.6</v>
      </c>
      <c r="D1511" s="111">
        <v>51.8</v>
      </c>
      <c r="E1511" s="111">
        <v>48.8</v>
      </c>
      <c r="F1511" s="111">
        <v>50.25</v>
      </c>
      <c r="G1511" s="111">
        <v>50.6</v>
      </c>
      <c r="H1511" s="111">
        <v>51.15</v>
      </c>
      <c r="I1511" s="111">
        <v>63192</v>
      </c>
      <c r="J1511" s="111">
        <v>3163547.95</v>
      </c>
      <c r="K1511" s="113">
        <v>43670</v>
      </c>
      <c r="L1511" s="111">
        <v>856</v>
      </c>
      <c r="M1511" s="111" t="s">
        <v>2119</v>
      </c>
      <c r="N1511" s="419"/>
    </row>
    <row r="1512" spans="1:14" hidden="1">
      <c r="A1512" s="111" t="s">
        <v>1646</v>
      </c>
      <c r="B1512" s="111" t="s">
        <v>377</v>
      </c>
      <c r="C1512" s="111">
        <v>10</v>
      </c>
      <c r="D1512" s="111">
        <v>10.3</v>
      </c>
      <c r="E1512" s="111">
        <v>9.5500000000000007</v>
      </c>
      <c r="F1512" s="111">
        <v>9.6999999999999993</v>
      </c>
      <c r="G1512" s="111">
        <v>9.6</v>
      </c>
      <c r="H1512" s="111">
        <v>10</v>
      </c>
      <c r="I1512" s="111">
        <v>69779</v>
      </c>
      <c r="J1512" s="111">
        <v>680344.4</v>
      </c>
      <c r="K1512" s="113">
        <v>43670</v>
      </c>
      <c r="L1512" s="111">
        <v>162</v>
      </c>
      <c r="M1512" s="111" t="s">
        <v>2147</v>
      </c>
      <c r="N1512" s="419"/>
    </row>
    <row r="1513" spans="1:14" hidden="1">
      <c r="A1513" s="111" t="s">
        <v>368</v>
      </c>
      <c r="B1513" s="111" t="s">
        <v>377</v>
      </c>
      <c r="C1513" s="111">
        <v>95.05</v>
      </c>
      <c r="D1513" s="111">
        <v>98.7</v>
      </c>
      <c r="E1513" s="111">
        <v>90.55</v>
      </c>
      <c r="F1513" s="111">
        <v>92.55</v>
      </c>
      <c r="G1513" s="111">
        <v>92</v>
      </c>
      <c r="H1513" s="111">
        <v>96.15</v>
      </c>
      <c r="I1513" s="111">
        <v>18066</v>
      </c>
      <c r="J1513" s="111">
        <v>1694417</v>
      </c>
      <c r="K1513" s="113">
        <v>43670</v>
      </c>
      <c r="L1513" s="111">
        <v>542</v>
      </c>
      <c r="M1513" s="111" t="s">
        <v>1647</v>
      </c>
      <c r="N1513" s="419"/>
    </row>
    <row r="1514" spans="1:14" hidden="1">
      <c r="A1514" s="111" t="s">
        <v>1648</v>
      </c>
      <c r="B1514" s="111" t="s">
        <v>377</v>
      </c>
      <c r="C1514" s="111">
        <v>63.5</v>
      </c>
      <c r="D1514" s="111">
        <v>64</v>
      </c>
      <c r="E1514" s="111">
        <v>62.2</v>
      </c>
      <c r="F1514" s="111">
        <v>62.95</v>
      </c>
      <c r="G1514" s="111">
        <v>62.8</v>
      </c>
      <c r="H1514" s="111">
        <v>62.5</v>
      </c>
      <c r="I1514" s="111">
        <v>490436</v>
      </c>
      <c r="J1514" s="111">
        <v>30943541.699999999</v>
      </c>
      <c r="K1514" s="113">
        <v>43670</v>
      </c>
      <c r="L1514" s="111">
        <v>3676</v>
      </c>
      <c r="M1514" s="111" t="s">
        <v>1649</v>
      </c>
      <c r="N1514" s="419"/>
    </row>
    <row r="1515" spans="1:14" hidden="1">
      <c r="A1515" s="111" t="s">
        <v>1650</v>
      </c>
      <c r="B1515" s="111" t="s">
        <v>377</v>
      </c>
      <c r="C1515" s="111">
        <v>513.54999999999995</v>
      </c>
      <c r="D1515" s="111">
        <v>537</v>
      </c>
      <c r="E1515" s="111">
        <v>505.25</v>
      </c>
      <c r="F1515" s="111">
        <v>508.65</v>
      </c>
      <c r="G1515" s="111">
        <v>506.25</v>
      </c>
      <c r="H1515" s="111">
        <v>527.25</v>
      </c>
      <c r="I1515" s="111">
        <v>1803</v>
      </c>
      <c r="J1515" s="111">
        <v>925161.35</v>
      </c>
      <c r="K1515" s="113">
        <v>43670</v>
      </c>
      <c r="L1515" s="111">
        <v>252</v>
      </c>
      <c r="M1515" s="111" t="s">
        <v>1651</v>
      </c>
      <c r="N1515" s="419"/>
    </row>
    <row r="1516" spans="1:14" hidden="1">
      <c r="A1516" s="111" t="s">
        <v>1652</v>
      </c>
      <c r="B1516" s="111" t="s">
        <v>377</v>
      </c>
      <c r="C1516" s="111">
        <v>6100</v>
      </c>
      <c r="D1516" s="111">
        <v>6100</v>
      </c>
      <c r="E1516" s="111">
        <v>5976</v>
      </c>
      <c r="F1516" s="111">
        <v>6017.15</v>
      </c>
      <c r="G1516" s="111">
        <v>6025</v>
      </c>
      <c r="H1516" s="111">
        <v>5999.75</v>
      </c>
      <c r="I1516" s="111">
        <v>1424</v>
      </c>
      <c r="J1516" s="111">
        <v>8570373.5</v>
      </c>
      <c r="K1516" s="113">
        <v>43670</v>
      </c>
      <c r="L1516" s="111">
        <v>764</v>
      </c>
      <c r="M1516" s="111" t="s">
        <v>1653</v>
      </c>
      <c r="N1516" s="419"/>
    </row>
    <row r="1517" spans="1:14">
      <c r="A1517" s="111" t="s">
        <v>2120</v>
      </c>
      <c r="B1517" s="111" t="s">
        <v>377</v>
      </c>
      <c r="C1517" s="111">
        <v>40.049999999999997</v>
      </c>
      <c r="D1517" s="111">
        <v>42</v>
      </c>
      <c r="E1517" s="111">
        <v>39.35</v>
      </c>
      <c r="F1517" s="111">
        <v>40.799999999999997</v>
      </c>
      <c r="G1517" s="111">
        <v>40.799999999999997</v>
      </c>
      <c r="H1517" s="111">
        <v>40.450000000000003</v>
      </c>
      <c r="I1517" s="111">
        <v>1221</v>
      </c>
      <c r="J1517" s="111">
        <v>49042.85</v>
      </c>
      <c r="K1517" s="113">
        <v>43670</v>
      </c>
      <c r="L1517" s="111">
        <v>44</v>
      </c>
      <c r="M1517" s="111" t="s">
        <v>2121</v>
      </c>
      <c r="N1517" s="419"/>
    </row>
    <row r="1518" spans="1:14">
      <c r="A1518" s="111" t="s">
        <v>2422</v>
      </c>
      <c r="B1518" s="111" t="s">
        <v>3045</v>
      </c>
      <c r="C1518" s="111">
        <v>3.15</v>
      </c>
      <c r="D1518" s="111">
        <v>3.2</v>
      </c>
      <c r="E1518" s="111">
        <v>3</v>
      </c>
      <c r="F1518" s="111">
        <v>3</v>
      </c>
      <c r="G1518" s="111">
        <v>3</v>
      </c>
      <c r="H1518" s="111">
        <v>3.15</v>
      </c>
      <c r="I1518" s="111">
        <v>563345</v>
      </c>
      <c r="J1518" s="111">
        <v>1714336.75</v>
      </c>
      <c r="K1518" s="113">
        <v>43670</v>
      </c>
      <c r="L1518" s="111">
        <v>419</v>
      </c>
      <c r="M1518" s="111" t="s">
        <v>2423</v>
      </c>
      <c r="N1518" s="419"/>
    </row>
    <row r="1519" spans="1:14">
      <c r="A1519" s="111" t="s">
        <v>239</v>
      </c>
      <c r="B1519" s="111" t="s">
        <v>377</v>
      </c>
      <c r="C1519" s="111">
        <v>22.25</v>
      </c>
      <c r="D1519" s="111">
        <v>22.25</v>
      </c>
      <c r="E1519" s="111">
        <v>21.5</v>
      </c>
      <c r="F1519" s="111">
        <v>21.55</v>
      </c>
      <c r="G1519" s="111">
        <v>21.55</v>
      </c>
      <c r="H1519" s="111">
        <v>22</v>
      </c>
      <c r="I1519" s="111">
        <v>1528934</v>
      </c>
      <c r="J1519" s="111">
        <v>33266284.75</v>
      </c>
      <c r="K1519" s="113">
        <v>43670</v>
      </c>
      <c r="L1519" s="111">
        <v>2988</v>
      </c>
      <c r="M1519" s="111" t="s">
        <v>1654</v>
      </c>
      <c r="N1519" s="419"/>
    </row>
    <row r="1520" spans="1:14">
      <c r="A1520" s="111" t="s">
        <v>2602</v>
      </c>
      <c r="B1520" s="111" t="s">
        <v>377</v>
      </c>
      <c r="C1520" s="111">
        <v>137.1</v>
      </c>
      <c r="D1520" s="111">
        <v>141.5</v>
      </c>
      <c r="E1520" s="111">
        <v>134.5</v>
      </c>
      <c r="F1520" s="111">
        <v>135</v>
      </c>
      <c r="G1520" s="111">
        <v>134.9</v>
      </c>
      <c r="H1520" s="111">
        <v>140.80000000000001</v>
      </c>
      <c r="I1520" s="111">
        <v>42866</v>
      </c>
      <c r="J1520" s="111">
        <v>5844725.8499999996</v>
      </c>
      <c r="K1520" s="113">
        <v>43670</v>
      </c>
      <c r="L1520" s="111">
        <v>1398</v>
      </c>
      <c r="M1520" s="111" t="s">
        <v>2603</v>
      </c>
      <c r="N1520" s="419"/>
    </row>
    <row r="1521" spans="1:14">
      <c r="A1521" s="111" t="s">
        <v>153</v>
      </c>
      <c r="B1521" s="111" t="s">
        <v>377</v>
      </c>
      <c r="C1521" s="111">
        <v>367.2</v>
      </c>
      <c r="D1521" s="111">
        <v>372.5</v>
      </c>
      <c r="E1521" s="111">
        <v>356.35</v>
      </c>
      <c r="F1521" s="111">
        <v>360.05</v>
      </c>
      <c r="G1521" s="111">
        <v>359.3</v>
      </c>
      <c r="H1521" s="111">
        <v>370.1</v>
      </c>
      <c r="I1521" s="111">
        <v>2843008</v>
      </c>
      <c r="J1521" s="111">
        <v>1034489566.3</v>
      </c>
      <c r="K1521" s="113">
        <v>43670</v>
      </c>
      <c r="L1521" s="111">
        <v>40876</v>
      </c>
      <c r="M1521" s="111" t="s">
        <v>1655</v>
      </c>
      <c r="N1521" s="419"/>
    </row>
    <row r="1522" spans="1:14">
      <c r="A1522" s="111" t="s">
        <v>1656</v>
      </c>
      <c r="B1522" s="111" t="s">
        <v>377</v>
      </c>
      <c r="C1522" s="111">
        <v>1755.25</v>
      </c>
      <c r="D1522" s="111">
        <v>1766</v>
      </c>
      <c r="E1522" s="111">
        <v>1690</v>
      </c>
      <c r="F1522" s="111">
        <v>1695.4</v>
      </c>
      <c r="G1522" s="111">
        <v>1690</v>
      </c>
      <c r="H1522" s="111">
        <v>1779.35</v>
      </c>
      <c r="I1522" s="111">
        <v>3359</v>
      </c>
      <c r="J1522" s="111">
        <v>5788525.3499999996</v>
      </c>
      <c r="K1522" s="113">
        <v>43670</v>
      </c>
      <c r="L1522" s="111">
        <v>743</v>
      </c>
      <c r="M1522" s="111" t="s">
        <v>1657</v>
      </c>
      <c r="N1522" s="419"/>
    </row>
    <row r="1523" spans="1:14">
      <c r="A1523" s="111" t="s">
        <v>1658</v>
      </c>
      <c r="B1523" s="111" t="s">
        <v>377</v>
      </c>
      <c r="C1523" s="111">
        <v>266.7</v>
      </c>
      <c r="D1523" s="111">
        <v>281</v>
      </c>
      <c r="E1523" s="111">
        <v>262.25</v>
      </c>
      <c r="F1523" s="111">
        <v>278</v>
      </c>
      <c r="G1523" s="111">
        <v>278</v>
      </c>
      <c r="H1523" s="111">
        <v>268.35000000000002</v>
      </c>
      <c r="I1523" s="111">
        <v>35686</v>
      </c>
      <c r="J1523" s="111">
        <v>9779790.5999999996</v>
      </c>
      <c r="K1523" s="113">
        <v>43670</v>
      </c>
      <c r="L1523" s="111">
        <v>1746</v>
      </c>
      <c r="M1523" s="111" t="s">
        <v>1659</v>
      </c>
      <c r="N1523" s="419"/>
    </row>
    <row r="1524" spans="1:14">
      <c r="A1524" s="111" t="s">
        <v>3773</v>
      </c>
      <c r="B1524" s="111" t="s">
        <v>377</v>
      </c>
      <c r="C1524" s="111">
        <v>2.2999999999999998</v>
      </c>
      <c r="D1524" s="111">
        <v>2.2999999999999998</v>
      </c>
      <c r="E1524" s="111">
        <v>2.2999999999999998</v>
      </c>
      <c r="F1524" s="111">
        <v>2.2999999999999998</v>
      </c>
      <c r="G1524" s="111">
        <v>2.2999999999999998</v>
      </c>
      <c r="H1524" s="111">
        <v>2.35</v>
      </c>
      <c r="I1524" s="111">
        <v>4</v>
      </c>
      <c r="J1524" s="111">
        <v>9.1999999999999993</v>
      </c>
      <c r="K1524" s="113">
        <v>43670</v>
      </c>
      <c r="L1524" s="111">
        <v>1</v>
      </c>
      <c r="M1524" s="111" t="s">
        <v>3774</v>
      </c>
      <c r="N1524" s="419"/>
    </row>
    <row r="1525" spans="1:14">
      <c r="A1525" s="111" t="s">
        <v>1660</v>
      </c>
      <c r="B1525" s="111" t="s">
        <v>377</v>
      </c>
      <c r="C1525" s="111">
        <v>42.2</v>
      </c>
      <c r="D1525" s="111">
        <v>42.2</v>
      </c>
      <c r="E1525" s="111">
        <v>39.4</v>
      </c>
      <c r="F1525" s="111">
        <v>40</v>
      </c>
      <c r="G1525" s="111">
        <v>40.25</v>
      </c>
      <c r="H1525" s="111">
        <v>41.7</v>
      </c>
      <c r="I1525" s="111">
        <v>215836</v>
      </c>
      <c r="J1525" s="111">
        <v>8705930.1500000004</v>
      </c>
      <c r="K1525" s="113">
        <v>43670</v>
      </c>
      <c r="L1525" s="111">
        <v>1839</v>
      </c>
      <c r="M1525" s="111" t="s">
        <v>1661</v>
      </c>
      <c r="N1525" s="419"/>
    </row>
    <row r="1526" spans="1:14">
      <c r="A1526" s="111" t="s">
        <v>154</v>
      </c>
      <c r="B1526" s="111" t="s">
        <v>377</v>
      </c>
      <c r="C1526" s="111">
        <v>1399.4</v>
      </c>
      <c r="D1526" s="111">
        <v>1402.5</v>
      </c>
      <c r="E1526" s="111">
        <v>1359.5</v>
      </c>
      <c r="F1526" s="111">
        <v>1375.65</v>
      </c>
      <c r="G1526" s="111">
        <v>1380.9</v>
      </c>
      <c r="H1526" s="111">
        <v>1392.4</v>
      </c>
      <c r="I1526" s="111">
        <v>195887</v>
      </c>
      <c r="J1526" s="111">
        <v>269201826.35000002</v>
      </c>
      <c r="K1526" s="113">
        <v>43670</v>
      </c>
      <c r="L1526" s="111">
        <v>9694</v>
      </c>
      <c r="M1526" s="111" t="s">
        <v>1662</v>
      </c>
      <c r="N1526" s="419"/>
    </row>
    <row r="1527" spans="1:14">
      <c r="A1527" s="111" t="s">
        <v>1663</v>
      </c>
      <c r="B1527" s="111" t="s">
        <v>377</v>
      </c>
      <c r="C1527" s="111">
        <v>121.4</v>
      </c>
      <c r="D1527" s="111">
        <v>121.45</v>
      </c>
      <c r="E1527" s="111">
        <v>113.6</v>
      </c>
      <c r="F1527" s="111">
        <v>115.1</v>
      </c>
      <c r="G1527" s="111">
        <v>114</v>
      </c>
      <c r="H1527" s="111">
        <v>120.95</v>
      </c>
      <c r="I1527" s="111">
        <v>13819</v>
      </c>
      <c r="J1527" s="111">
        <v>1617004.65</v>
      </c>
      <c r="K1527" s="113">
        <v>43670</v>
      </c>
      <c r="L1527" s="111">
        <v>731</v>
      </c>
      <c r="M1527" s="111" t="s">
        <v>1664</v>
      </c>
      <c r="N1527" s="419"/>
    </row>
    <row r="1528" spans="1:14">
      <c r="A1528" s="111" t="s">
        <v>155</v>
      </c>
      <c r="B1528" s="111" t="s">
        <v>377</v>
      </c>
      <c r="C1528" s="111">
        <v>17.649999999999999</v>
      </c>
      <c r="D1528" s="111">
        <v>17.8</v>
      </c>
      <c r="E1528" s="111">
        <v>17.149999999999999</v>
      </c>
      <c r="F1528" s="111">
        <v>17.3</v>
      </c>
      <c r="G1528" s="111">
        <v>17.25</v>
      </c>
      <c r="H1528" s="111">
        <v>17.649999999999999</v>
      </c>
      <c r="I1528" s="111">
        <v>206435</v>
      </c>
      <c r="J1528" s="111">
        <v>3584049.1</v>
      </c>
      <c r="K1528" s="113">
        <v>43670</v>
      </c>
      <c r="L1528" s="111">
        <v>939</v>
      </c>
      <c r="M1528" s="111" t="s">
        <v>1665</v>
      </c>
      <c r="N1528" s="419"/>
    </row>
    <row r="1529" spans="1:14">
      <c r="A1529" s="111" t="s">
        <v>1666</v>
      </c>
      <c r="B1529" s="111" t="s">
        <v>377</v>
      </c>
      <c r="C1529" s="111">
        <v>215.8</v>
      </c>
      <c r="D1529" s="111">
        <v>218</v>
      </c>
      <c r="E1529" s="111">
        <v>211.05</v>
      </c>
      <c r="F1529" s="111">
        <v>212</v>
      </c>
      <c r="G1529" s="111">
        <v>211.1</v>
      </c>
      <c r="H1529" s="111">
        <v>217.25</v>
      </c>
      <c r="I1529" s="111">
        <v>42933</v>
      </c>
      <c r="J1529" s="111">
        <v>9184090.8499999996</v>
      </c>
      <c r="K1529" s="113">
        <v>43670</v>
      </c>
      <c r="L1529" s="111">
        <v>1827</v>
      </c>
      <c r="M1529" s="111" t="s">
        <v>1667</v>
      </c>
      <c r="N1529" s="419"/>
    </row>
    <row r="1530" spans="1:14">
      <c r="A1530" s="111" t="s">
        <v>1668</v>
      </c>
      <c r="B1530" s="111" t="s">
        <v>377</v>
      </c>
      <c r="C1530" s="111">
        <v>171.8</v>
      </c>
      <c r="D1530" s="111">
        <v>171.8</v>
      </c>
      <c r="E1530" s="111">
        <v>159.94999999999999</v>
      </c>
      <c r="F1530" s="111">
        <v>162.75</v>
      </c>
      <c r="G1530" s="111">
        <v>161.5</v>
      </c>
      <c r="H1530" s="111">
        <v>166.95</v>
      </c>
      <c r="I1530" s="111">
        <v>12441</v>
      </c>
      <c r="J1530" s="111">
        <v>2043118.1</v>
      </c>
      <c r="K1530" s="113">
        <v>43670</v>
      </c>
      <c r="L1530" s="111">
        <v>475</v>
      </c>
      <c r="M1530" s="111" t="s">
        <v>1669</v>
      </c>
      <c r="N1530" s="419"/>
    </row>
    <row r="1531" spans="1:14">
      <c r="A1531" s="111" t="s">
        <v>3148</v>
      </c>
      <c r="B1531" s="111" t="s">
        <v>377</v>
      </c>
      <c r="C1531" s="111">
        <v>14.2</v>
      </c>
      <c r="D1531" s="111">
        <v>14.3</v>
      </c>
      <c r="E1531" s="111">
        <v>13.8</v>
      </c>
      <c r="F1531" s="111">
        <v>13.85</v>
      </c>
      <c r="G1531" s="111">
        <v>13.8</v>
      </c>
      <c r="H1531" s="111">
        <v>13.75</v>
      </c>
      <c r="I1531" s="111">
        <v>114553</v>
      </c>
      <c r="J1531" s="111">
        <v>1606954.55</v>
      </c>
      <c r="K1531" s="113">
        <v>43670</v>
      </c>
      <c r="L1531" s="111">
        <v>577</v>
      </c>
      <c r="M1531" s="111" t="s">
        <v>3149</v>
      </c>
      <c r="N1531" s="419"/>
    </row>
    <row r="1532" spans="1:14">
      <c r="A1532" s="111" t="s">
        <v>1670</v>
      </c>
      <c r="B1532" s="111" t="s">
        <v>377</v>
      </c>
      <c r="C1532" s="111">
        <v>5.25</v>
      </c>
      <c r="D1532" s="111">
        <v>5.25</v>
      </c>
      <c r="E1532" s="111">
        <v>5</v>
      </c>
      <c r="F1532" s="111">
        <v>5.05</v>
      </c>
      <c r="G1532" s="111">
        <v>5</v>
      </c>
      <c r="H1532" s="111">
        <v>5.05</v>
      </c>
      <c r="I1532" s="111">
        <v>84450</v>
      </c>
      <c r="J1532" s="111">
        <v>429854.45</v>
      </c>
      <c r="K1532" s="113">
        <v>43670</v>
      </c>
      <c r="L1532" s="111">
        <v>138</v>
      </c>
      <c r="M1532" s="111" t="s">
        <v>1671</v>
      </c>
      <c r="N1532" s="419"/>
    </row>
    <row r="1533" spans="1:14">
      <c r="A1533" s="111" t="s">
        <v>1672</v>
      </c>
      <c r="B1533" s="111" t="s">
        <v>377</v>
      </c>
      <c r="C1533" s="111">
        <v>278.7</v>
      </c>
      <c r="D1533" s="111">
        <v>279.5</v>
      </c>
      <c r="E1533" s="111">
        <v>269.25</v>
      </c>
      <c r="F1533" s="111">
        <v>272.8</v>
      </c>
      <c r="G1533" s="111">
        <v>271</v>
      </c>
      <c r="H1533" s="111">
        <v>279.2</v>
      </c>
      <c r="I1533" s="111">
        <v>1271565</v>
      </c>
      <c r="J1533" s="111">
        <v>347725144.39999998</v>
      </c>
      <c r="K1533" s="113">
        <v>43670</v>
      </c>
      <c r="L1533" s="111">
        <v>15345</v>
      </c>
      <c r="M1533" s="111" t="s">
        <v>1673</v>
      </c>
      <c r="N1533" s="419"/>
    </row>
    <row r="1534" spans="1:14">
      <c r="A1534" s="111" t="s">
        <v>156</v>
      </c>
      <c r="B1534" s="111" t="s">
        <v>377</v>
      </c>
      <c r="C1534" s="111">
        <v>4549</v>
      </c>
      <c r="D1534" s="111">
        <v>4553.45</v>
      </c>
      <c r="E1534" s="111">
        <v>4430.05</v>
      </c>
      <c r="F1534" s="111">
        <v>4442.8500000000004</v>
      </c>
      <c r="G1534" s="111">
        <v>4460</v>
      </c>
      <c r="H1534" s="111">
        <v>4539.45</v>
      </c>
      <c r="I1534" s="111">
        <v>225538</v>
      </c>
      <c r="J1534" s="111">
        <v>1009222011</v>
      </c>
      <c r="K1534" s="113">
        <v>43670</v>
      </c>
      <c r="L1534" s="111">
        <v>29334</v>
      </c>
      <c r="M1534" s="111" t="s">
        <v>1674</v>
      </c>
      <c r="N1534" s="419"/>
    </row>
    <row r="1535" spans="1:14">
      <c r="A1535" s="111" t="s">
        <v>1675</v>
      </c>
      <c r="B1535" s="111" t="s">
        <v>377</v>
      </c>
      <c r="C1535" s="111">
        <v>47.3</v>
      </c>
      <c r="D1535" s="111">
        <v>47.5</v>
      </c>
      <c r="E1535" s="111">
        <v>46.1</v>
      </c>
      <c r="F1535" s="111">
        <v>47.05</v>
      </c>
      <c r="G1535" s="111">
        <v>47.25</v>
      </c>
      <c r="H1535" s="111">
        <v>46.75</v>
      </c>
      <c r="I1535" s="111">
        <v>11814</v>
      </c>
      <c r="J1535" s="111">
        <v>550221.6</v>
      </c>
      <c r="K1535" s="113">
        <v>43670</v>
      </c>
      <c r="L1535" s="111">
        <v>224</v>
      </c>
      <c r="M1535" s="111" t="s">
        <v>1676</v>
      </c>
      <c r="N1535" s="419"/>
    </row>
    <row r="1536" spans="1:14">
      <c r="A1536" s="111" t="s">
        <v>3686</v>
      </c>
      <c r="B1536" s="111" t="s">
        <v>377</v>
      </c>
      <c r="C1536" s="111">
        <v>1.1000000000000001</v>
      </c>
      <c r="D1536" s="111">
        <v>1.1499999999999999</v>
      </c>
      <c r="E1536" s="111">
        <v>1.1000000000000001</v>
      </c>
      <c r="F1536" s="111">
        <v>1.1000000000000001</v>
      </c>
      <c r="G1536" s="111">
        <v>1.1000000000000001</v>
      </c>
      <c r="H1536" s="111">
        <v>1.1499999999999999</v>
      </c>
      <c r="I1536" s="111">
        <v>2225</v>
      </c>
      <c r="J1536" s="111">
        <v>2452.5</v>
      </c>
      <c r="K1536" s="113">
        <v>43670</v>
      </c>
      <c r="L1536" s="111">
        <v>5</v>
      </c>
      <c r="M1536" s="111" t="s">
        <v>3687</v>
      </c>
      <c r="N1536" s="419"/>
    </row>
    <row r="1537" spans="1:14">
      <c r="A1537" s="111" t="s">
        <v>1677</v>
      </c>
      <c r="B1537" s="111" t="s">
        <v>377</v>
      </c>
      <c r="C1537" s="111">
        <v>174.65</v>
      </c>
      <c r="D1537" s="111">
        <v>175.95</v>
      </c>
      <c r="E1537" s="111">
        <v>169.05</v>
      </c>
      <c r="F1537" s="111">
        <v>172.15</v>
      </c>
      <c r="G1537" s="111">
        <v>173.25</v>
      </c>
      <c r="H1537" s="111">
        <v>174.7</v>
      </c>
      <c r="I1537" s="111">
        <v>21320</v>
      </c>
      <c r="J1537" s="111">
        <v>3652511.25</v>
      </c>
      <c r="K1537" s="113">
        <v>43670</v>
      </c>
      <c r="L1537" s="111">
        <v>709</v>
      </c>
      <c r="M1537" s="111" t="s">
        <v>1678</v>
      </c>
      <c r="N1537" s="419"/>
    </row>
    <row r="1538" spans="1:14" hidden="1">
      <c r="A1538" s="111" t="s">
        <v>1679</v>
      </c>
      <c r="B1538" s="111" t="s">
        <v>377</v>
      </c>
      <c r="C1538" s="111">
        <v>82.35</v>
      </c>
      <c r="D1538" s="111">
        <v>84.85</v>
      </c>
      <c r="E1538" s="111">
        <v>80.5</v>
      </c>
      <c r="F1538" s="111">
        <v>83.5</v>
      </c>
      <c r="G1538" s="111">
        <v>83</v>
      </c>
      <c r="H1538" s="111">
        <v>79.95</v>
      </c>
      <c r="I1538" s="111">
        <v>36117</v>
      </c>
      <c r="J1538" s="111">
        <v>2999381.15</v>
      </c>
      <c r="K1538" s="113">
        <v>43670</v>
      </c>
      <c r="L1538" s="111">
        <v>3214</v>
      </c>
      <c r="M1538" s="111" t="s">
        <v>1680</v>
      </c>
      <c r="N1538" s="419"/>
    </row>
    <row r="1539" spans="1:14">
      <c r="A1539" s="111" t="s">
        <v>157</v>
      </c>
      <c r="B1539" s="111" t="s">
        <v>377</v>
      </c>
      <c r="C1539" s="111">
        <v>72.5</v>
      </c>
      <c r="D1539" s="111">
        <v>72.900000000000006</v>
      </c>
      <c r="E1539" s="111">
        <v>70.05</v>
      </c>
      <c r="F1539" s="111">
        <v>70.650000000000006</v>
      </c>
      <c r="G1539" s="111">
        <v>70.25</v>
      </c>
      <c r="H1539" s="111">
        <v>72.400000000000006</v>
      </c>
      <c r="I1539" s="111">
        <v>8206191</v>
      </c>
      <c r="J1539" s="111">
        <v>585930094.70000005</v>
      </c>
      <c r="K1539" s="113">
        <v>43670</v>
      </c>
      <c r="L1539" s="111">
        <v>24071</v>
      </c>
      <c r="M1539" s="111" t="s">
        <v>1681</v>
      </c>
      <c r="N1539" s="419"/>
    </row>
    <row r="1540" spans="1:14">
      <c r="A1540" s="111" t="s">
        <v>2027</v>
      </c>
      <c r="B1540" s="111" t="s">
        <v>3045</v>
      </c>
      <c r="C1540" s="111">
        <v>58.05</v>
      </c>
      <c r="D1540" s="111">
        <v>59.8</v>
      </c>
      <c r="E1540" s="111">
        <v>56</v>
      </c>
      <c r="F1540" s="111">
        <v>57.8</v>
      </c>
      <c r="G1540" s="111">
        <v>56.35</v>
      </c>
      <c r="H1540" s="111">
        <v>58.55</v>
      </c>
      <c r="I1540" s="111">
        <v>434259</v>
      </c>
      <c r="J1540" s="111">
        <v>25172902.100000001</v>
      </c>
      <c r="K1540" s="113">
        <v>43670</v>
      </c>
      <c r="L1540" s="111">
        <v>566</v>
      </c>
      <c r="M1540" s="111" t="s">
        <v>2623</v>
      </c>
      <c r="N1540" s="419"/>
    </row>
    <row r="1541" spans="1:14">
      <c r="A1541" s="111" t="s">
        <v>3303</v>
      </c>
      <c r="B1541" s="111" t="s">
        <v>377</v>
      </c>
      <c r="C1541" s="111">
        <v>1.1499999999999999</v>
      </c>
      <c r="D1541" s="111">
        <v>1.1499999999999999</v>
      </c>
      <c r="E1541" s="111">
        <v>1.1000000000000001</v>
      </c>
      <c r="F1541" s="111">
        <v>1.1000000000000001</v>
      </c>
      <c r="G1541" s="111">
        <v>1.1499999999999999</v>
      </c>
      <c r="H1541" s="111">
        <v>1.1499999999999999</v>
      </c>
      <c r="I1541" s="111">
        <v>1382390</v>
      </c>
      <c r="J1541" s="111">
        <v>1541049.8</v>
      </c>
      <c r="K1541" s="113">
        <v>43670</v>
      </c>
      <c r="L1541" s="111">
        <v>511</v>
      </c>
      <c r="M1541" s="111" t="s">
        <v>3304</v>
      </c>
      <c r="N1541" s="419"/>
    </row>
    <row r="1542" spans="1:14">
      <c r="A1542" s="111" t="s">
        <v>1682</v>
      </c>
      <c r="B1542" s="111" t="s">
        <v>377</v>
      </c>
      <c r="C1542" s="111">
        <v>9.75</v>
      </c>
      <c r="D1542" s="111">
        <v>9.75</v>
      </c>
      <c r="E1542" s="111">
        <v>9.6</v>
      </c>
      <c r="F1542" s="111">
        <v>9.65</v>
      </c>
      <c r="G1542" s="111">
        <v>9.65</v>
      </c>
      <c r="H1542" s="111">
        <v>9.6999999999999993</v>
      </c>
      <c r="I1542" s="111">
        <v>195481</v>
      </c>
      <c r="J1542" s="111">
        <v>1890009.95</v>
      </c>
      <c r="K1542" s="113">
        <v>43670</v>
      </c>
      <c r="L1542" s="111">
        <v>354</v>
      </c>
      <c r="M1542" s="111" t="s">
        <v>1683</v>
      </c>
      <c r="N1542" s="419"/>
    </row>
    <row r="1543" spans="1:14">
      <c r="A1543" s="111" t="s">
        <v>3040</v>
      </c>
      <c r="B1543" s="111" t="s">
        <v>377</v>
      </c>
      <c r="C1543" s="111">
        <v>284</v>
      </c>
      <c r="D1543" s="111">
        <v>289</v>
      </c>
      <c r="E1543" s="111">
        <v>278.55</v>
      </c>
      <c r="F1543" s="111">
        <v>280.10000000000002</v>
      </c>
      <c r="G1543" s="111">
        <v>281</v>
      </c>
      <c r="H1543" s="111">
        <v>286</v>
      </c>
      <c r="I1543" s="111">
        <v>91</v>
      </c>
      <c r="J1543" s="111">
        <v>25667.95</v>
      </c>
      <c r="K1543" s="113">
        <v>43670</v>
      </c>
      <c r="L1543" s="111">
        <v>16</v>
      </c>
      <c r="M1543" s="111" t="s">
        <v>3041</v>
      </c>
      <c r="N1543" s="419"/>
    </row>
    <row r="1544" spans="1:14" hidden="1">
      <c r="A1544" s="111" t="s">
        <v>1684</v>
      </c>
      <c r="B1544" s="111" t="s">
        <v>377</v>
      </c>
      <c r="C1544" s="111">
        <v>168</v>
      </c>
      <c r="D1544" s="111">
        <v>172</v>
      </c>
      <c r="E1544" s="111">
        <v>158.6</v>
      </c>
      <c r="F1544" s="111">
        <v>159.69999999999999</v>
      </c>
      <c r="G1544" s="111">
        <v>159</v>
      </c>
      <c r="H1544" s="111">
        <v>169.2</v>
      </c>
      <c r="I1544" s="111">
        <v>69383</v>
      </c>
      <c r="J1544" s="111">
        <v>11262540.6</v>
      </c>
      <c r="K1544" s="113">
        <v>43670</v>
      </c>
      <c r="L1544" s="111">
        <v>1000</v>
      </c>
      <c r="M1544" s="111" t="s">
        <v>1685</v>
      </c>
      <c r="N1544" s="419"/>
    </row>
    <row r="1545" spans="1:14">
      <c r="A1545" s="111" t="s">
        <v>158</v>
      </c>
      <c r="B1545" s="111" t="s">
        <v>377</v>
      </c>
      <c r="C1545" s="111">
        <v>645.95000000000005</v>
      </c>
      <c r="D1545" s="111">
        <v>649</v>
      </c>
      <c r="E1545" s="111">
        <v>608.65</v>
      </c>
      <c r="F1545" s="111">
        <v>617.04999999999995</v>
      </c>
      <c r="G1545" s="111">
        <v>610</v>
      </c>
      <c r="H1545" s="111">
        <v>645.15</v>
      </c>
      <c r="I1545" s="111">
        <v>3341555</v>
      </c>
      <c r="J1545" s="111">
        <v>2101005837.8499999</v>
      </c>
      <c r="K1545" s="113">
        <v>43670</v>
      </c>
      <c r="L1545" s="111">
        <v>60306</v>
      </c>
      <c r="M1545" s="111" t="s">
        <v>1686</v>
      </c>
      <c r="N1545" s="419"/>
    </row>
    <row r="1546" spans="1:14">
      <c r="A1546" s="111" t="s">
        <v>3150</v>
      </c>
      <c r="B1546" s="111" t="s">
        <v>377</v>
      </c>
      <c r="C1546" s="111">
        <v>2.4500000000000002</v>
      </c>
      <c r="D1546" s="111">
        <v>2.5</v>
      </c>
      <c r="E1546" s="111">
        <v>2.4</v>
      </c>
      <c r="F1546" s="111">
        <v>2.4</v>
      </c>
      <c r="G1546" s="111">
        <v>2.4</v>
      </c>
      <c r="H1546" s="111">
        <v>2.4500000000000002</v>
      </c>
      <c r="I1546" s="111">
        <v>812260</v>
      </c>
      <c r="J1546" s="111">
        <v>1973901.05</v>
      </c>
      <c r="K1546" s="113">
        <v>43670</v>
      </c>
      <c r="L1546" s="111">
        <v>551</v>
      </c>
      <c r="M1546" s="111" t="s">
        <v>3151</v>
      </c>
      <c r="N1546" s="419"/>
    </row>
    <row r="1547" spans="1:14">
      <c r="A1547" s="111" t="s">
        <v>1687</v>
      </c>
      <c r="B1547" s="111" t="s">
        <v>377</v>
      </c>
      <c r="C1547" s="111">
        <v>27.55</v>
      </c>
      <c r="D1547" s="111">
        <v>28.7</v>
      </c>
      <c r="E1547" s="111">
        <v>27.1</v>
      </c>
      <c r="F1547" s="111">
        <v>27.55</v>
      </c>
      <c r="G1547" s="111">
        <v>27.55</v>
      </c>
      <c r="H1547" s="111">
        <v>27.3</v>
      </c>
      <c r="I1547" s="111">
        <v>272110</v>
      </c>
      <c r="J1547" s="111">
        <v>7521363.9500000002</v>
      </c>
      <c r="K1547" s="113">
        <v>43670</v>
      </c>
      <c r="L1547" s="111">
        <v>1136</v>
      </c>
      <c r="M1547" s="111" t="s">
        <v>1688</v>
      </c>
      <c r="N1547" s="419"/>
    </row>
    <row r="1548" spans="1:14">
      <c r="A1548" s="111" t="s">
        <v>3213</v>
      </c>
      <c r="B1548" s="111" t="s">
        <v>377</v>
      </c>
      <c r="C1548" s="111">
        <v>272</v>
      </c>
      <c r="D1548" s="111">
        <v>287.10000000000002</v>
      </c>
      <c r="E1548" s="111">
        <v>268</v>
      </c>
      <c r="F1548" s="111">
        <v>268</v>
      </c>
      <c r="G1548" s="111">
        <v>268</v>
      </c>
      <c r="H1548" s="111">
        <v>272.75</v>
      </c>
      <c r="I1548" s="111">
        <v>578</v>
      </c>
      <c r="J1548" s="111">
        <v>158730.63</v>
      </c>
      <c r="K1548" s="113">
        <v>43670</v>
      </c>
      <c r="L1548" s="111">
        <v>34</v>
      </c>
      <c r="M1548" s="111" t="s">
        <v>3214</v>
      </c>
      <c r="N1548" s="419"/>
    </row>
    <row r="1549" spans="1:14">
      <c r="A1549" s="111" t="s">
        <v>2659</v>
      </c>
      <c r="B1549" s="111" t="s">
        <v>377</v>
      </c>
      <c r="C1549" s="111">
        <v>1206</v>
      </c>
      <c r="D1549" s="111">
        <v>1206</v>
      </c>
      <c r="E1549" s="111">
        <v>1188</v>
      </c>
      <c r="F1549" s="111">
        <v>1188</v>
      </c>
      <c r="G1549" s="111">
        <v>1188</v>
      </c>
      <c r="H1549" s="111">
        <v>1195.6500000000001</v>
      </c>
      <c r="I1549" s="111">
        <v>6276</v>
      </c>
      <c r="J1549" s="111">
        <v>7499218.7999999998</v>
      </c>
      <c r="K1549" s="113">
        <v>43670</v>
      </c>
      <c r="L1549" s="111">
        <v>23</v>
      </c>
      <c r="M1549" s="111" t="s">
        <v>2660</v>
      </c>
      <c r="N1549" s="419"/>
    </row>
    <row r="1550" spans="1:14">
      <c r="A1550" s="111" t="s">
        <v>3196</v>
      </c>
      <c r="B1550" s="111" t="s">
        <v>377</v>
      </c>
      <c r="C1550" s="111">
        <v>409.99</v>
      </c>
      <c r="D1550" s="111">
        <v>417.79</v>
      </c>
      <c r="E1550" s="111">
        <v>397.02</v>
      </c>
      <c r="F1550" s="111">
        <v>400.9</v>
      </c>
      <c r="G1550" s="111">
        <v>400.9</v>
      </c>
      <c r="H1550" s="111">
        <v>402</v>
      </c>
      <c r="I1550" s="111">
        <v>20163</v>
      </c>
      <c r="J1550" s="111">
        <v>8062507.2199999997</v>
      </c>
      <c r="K1550" s="113">
        <v>43670</v>
      </c>
      <c r="L1550" s="111">
        <v>49</v>
      </c>
      <c r="M1550" s="111" t="s">
        <v>3197</v>
      </c>
      <c r="N1550" s="419"/>
    </row>
    <row r="1551" spans="1:14">
      <c r="A1551" s="111" t="s">
        <v>3775</v>
      </c>
      <c r="B1551" s="111" t="s">
        <v>377</v>
      </c>
      <c r="C1551" s="111">
        <v>315</v>
      </c>
      <c r="D1551" s="111">
        <v>315</v>
      </c>
      <c r="E1551" s="111">
        <v>313</v>
      </c>
      <c r="F1551" s="111">
        <v>313</v>
      </c>
      <c r="G1551" s="111">
        <v>313</v>
      </c>
      <c r="H1551" s="111">
        <v>313.33</v>
      </c>
      <c r="I1551" s="111">
        <v>4</v>
      </c>
      <c r="J1551" s="111">
        <v>1254.7</v>
      </c>
      <c r="K1551" s="113">
        <v>43670</v>
      </c>
      <c r="L1551" s="111">
        <v>4</v>
      </c>
      <c r="M1551" s="111" t="s">
        <v>3776</v>
      </c>
      <c r="N1551" s="419"/>
    </row>
    <row r="1552" spans="1:14" hidden="1">
      <c r="A1552" s="111" t="s">
        <v>3152</v>
      </c>
      <c r="B1552" s="111" t="s">
        <v>377</v>
      </c>
      <c r="C1552" s="111">
        <v>7.65</v>
      </c>
      <c r="D1552" s="111">
        <v>8</v>
      </c>
      <c r="E1552" s="111">
        <v>7.6</v>
      </c>
      <c r="F1552" s="111">
        <v>7.8</v>
      </c>
      <c r="G1552" s="111">
        <v>7.75</v>
      </c>
      <c r="H1552" s="111">
        <v>7.8</v>
      </c>
      <c r="I1552" s="111">
        <v>65246</v>
      </c>
      <c r="J1552" s="111">
        <v>503577.95</v>
      </c>
      <c r="K1552" s="113">
        <v>43670</v>
      </c>
      <c r="L1552" s="111">
        <v>208</v>
      </c>
      <c r="M1552" s="111" t="s">
        <v>3153</v>
      </c>
      <c r="N1552" s="419"/>
    </row>
    <row r="1553" spans="1:14" hidden="1">
      <c r="A1553" s="111" t="s">
        <v>2185</v>
      </c>
      <c r="B1553" s="111" t="s">
        <v>377</v>
      </c>
      <c r="C1553" s="111">
        <v>125.2</v>
      </c>
      <c r="D1553" s="111">
        <v>126.4</v>
      </c>
      <c r="E1553" s="111">
        <v>121</v>
      </c>
      <c r="F1553" s="111">
        <v>121.55</v>
      </c>
      <c r="G1553" s="111">
        <v>121.45</v>
      </c>
      <c r="H1553" s="111">
        <v>119.2</v>
      </c>
      <c r="I1553" s="111">
        <v>295357</v>
      </c>
      <c r="J1553" s="111">
        <v>36320702.149999999</v>
      </c>
      <c r="K1553" s="113">
        <v>43670</v>
      </c>
      <c r="L1553" s="111">
        <v>5563</v>
      </c>
      <c r="M1553" s="111" t="s">
        <v>2186</v>
      </c>
      <c r="N1553" s="419"/>
    </row>
    <row r="1554" spans="1:14">
      <c r="A1554" s="111" t="s">
        <v>3154</v>
      </c>
      <c r="B1554" s="111" t="s">
        <v>377</v>
      </c>
      <c r="C1554" s="111">
        <v>0.1</v>
      </c>
      <c r="D1554" s="111">
        <v>0.1</v>
      </c>
      <c r="E1554" s="111">
        <v>0.05</v>
      </c>
      <c r="F1554" s="111">
        <v>0.05</v>
      </c>
      <c r="G1554" s="111">
        <v>0.1</v>
      </c>
      <c r="H1554" s="111">
        <v>0.1</v>
      </c>
      <c r="I1554" s="111">
        <v>11436910</v>
      </c>
      <c r="J1554" s="111">
        <v>628023.19999999995</v>
      </c>
      <c r="K1554" s="113">
        <v>43670</v>
      </c>
      <c r="L1554" s="111">
        <v>162</v>
      </c>
      <c r="M1554" s="111" t="s">
        <v>3155</v>
      </c>
      <c r="N1554" s="419"/>
    </row>
    <row r="1555" spans="1:14">
      <c r="A1555" s="111" t="s">
        <v>1689</v>
      </c>
      <c r="B1555" s="111" t="s">
        <v>377</v>
      </c>
      <c r="C1555" s="111">
        <v>120.3</v>
      </c>
      <c r="D1555" s="111">
        <v>128.5</v>
      </c>
      <c r="E1555" s="111">
        <v>106.6</v>
      </c>
      <c r="F1555" s="111">
        <v>120.2</v>
      </c>
      <c r="G1555" s="111">
        <v>122.4</v>
      </c>
      <c r="H1555" s="111">
        <v>120.3</v>
      </c>
      <c r="I1555" s="111">
        <v>145201</v>
      </c>
      <c r="J1555" s="111">
        <v>17165890.949999999</v>
      </c>
      <c r="K1555" s="113">
        <v>43670</v>
      </c>
      <c r="L1555" s="111">
        <v>3113</v>
      </c>
      <c r="M1555" s="111" t="s">
        <v>1690</v>
      </c>
      <c r="N1555" s="419"/>
    </row>
    <row r="1556" spans="1:14">
      <c r="A1556" s="111" t="s">
        <v>1691</v>
      </c>
      <c r="B1556" s="111" t="s">
        <v>377</v>
      </c>
      <c r="C1556" s="111">
        <v>525.4</v>
      </c>
      <c r="D1556" s="111">
        <v>531.9</v>
      </c>
      <c r="E1556" s="111">
        <v>520</v>
      </c>
      <c r="F1556" s="111">
        <v>524.04999999999995</v>
      </c>
      <c r="G1556" s="111">
        <v>521</v>
      </c>
      <c r="H1556" s="111">
        <v>523.70000000000005</v>
      </c>
      <c r="I1556" s="111">
        <v>6385</v>
      </c>
      <c r="J1556" s="111">
        <v>3359283.9</v>
      </c>
      <c r="K1556" s="113">
        <v>43670</v>
      </c>
      <c r="L1556" s="111">
        <v>255</v>
      </c>
      <c r="M1556" s="111" t="s">
        <v>1692</v>
      </c>
      <c r="N1556" s="419"/>
    </row>
    <row r="1557" spans="1:14" hidden="1">
      <c r="A1557" s="111" t="s">
        <v>2028</v>
      </c>
      <c r="B1557" s="111" t="s">
        <v>377</v>
      </c>
      <c r="C1557" s="111">
        <v>826.7</v>
      </c>
      <c r="D1557" s="111">
        <v>854</v>
      </c>
      <c r="E1557" s="111">
        <v>826.7</v>
      </c>
      <c r="F1557" s="111">
        <v>843.3</v>
      </c>
      <c r="G1557" s="111">
        <v>849.95</v>
      </c>
      <c r="H1557" s="111">
        <v>830.15</v>
      </c>
      <c r="I1557" s="111">
        <v>103740</v>
      </c>
      <c r="J1557" s="111">
        <v>86504514.599999994</v>
      </c>
      <c r="K1557" s="113">
        <v>43670</v>
      </c>
      <c r="L1557" s="111">
        <v>961</v>
      </c>
      <c r="M1557" s="111" t="s">
        <v>2029</v>
      </c>
      <c r="N1557" s="419"/>
    </row>
    <row r="1558" spans="1:14">
      <c r="A1558" s="111" t="s">
        <v>2526</v>
      </c>
      <c r="B1558" s="111" t="s">
        <v>377</v>
      </c>
      <c r="C1558" s="111">
        <v>32.25</v>
      </c>
      <c r="D1558" s="111">
        <v>32.700000000000003</v>
      </c>
      <c r="E1558" s="111">
        <v>31.3</v>
      </c>
      <c r="F1558" s="111">
        <v>31.7</v>
      </c>
      <c r="G1558" s="111">
        <v>31.85</v>
      </c>
      <c r="H1558" s="111">
        <v>32.25</v>
      </c>
      <c r="I1558" s="111">
        <v>2664832</v>
      </c>
      <c r="J1558" s="111">
        <v>85303443.200000003</v>
      </c>
      <c r="K1558" s="113">
        <v>43670</v>
      </c>
      <c r="L1558" s="111">
        <v>5867</v>
      </c>
      <c r="M1558" s="111" t="s">
        <v>2604</v>
      </c>
      <c r="N1558" s="419"/>
    </row>
    <row r="1559" spans="1:14">
      <c r="A1559" s="111" t="s">
        <v>1693</v>
      </c>
      <c r="B1559" s="111" t="s">
        <v>377</v>
      </c>
      <c r="C1559" s="111">
        <v>38.5</v>
      </c>
      <c r="D1559" s="111">
        <v>40.1</v>
      </c>
      <c r="E1559" s="111">
        <v>38.5</v>
      </c>
      <c r="F1559" s="111">
        <v>39.799999999999997</v>
      </c>
      <c r="G1559" s="111">
        <v>39.9</v>
      </c>
      <c r="H1559" s="111">
        <v>39.85</v>
      </c>
      <c r="I1559" s="111">
        <v>6552</v>
      </c>
      <c r="J1559" s="111">
        <v>260167.55</v>
      </c>
      <c r="K1559" s="113">
        <v>43670</v>
      </c>
      <c r="L1559" s="111">
        <v>75</v>
      </c>
      <c r="M1559" s="111" t="s">
        <v>1694</v>
      </c>
      <c r="N1559" s="419"/>
    </row>
    <row r="1560" spans="1:14">
      <c r="A1560" s="111" t="s">
        <v>1695</v>
      </c>
      <c r="B1560" s="111" t="s">
        <v>3045</v>
      </c>
      <c r="C1560" s="111">
        <v>3.65</v>
      </c>
      <c r="D1560" s="111">
        <v>3.7</v>
      </c>
      <c r="E1560" s="111">
        <v>3.4</v>
      </c>
      <c r="F1560" s="111">
        <v>3.45</v>
      </c>
      <c r="G1560" s="111">
        <v>3.45</v>
      </c>
      <c r="H1560" s="111">
        <v>3.55</v>
      </c>
      <c r="I1560" s="111">
        <v>4690</v>
      </c>
      <c r="J1560" s="111">
        <v>16826.3</v>
      </c>
      <c r="K1560" s="113">
        <v>43670</v>
      </c>
      <c r="L1560" s="111">
        <v>20</v>
      </c>
      <c r="M1560" s="111" t="s">
        <v>1696</v>
      </c>
      <c r="N1560" s="419"/>
    </row>
    <row r="1561" spans="1:14">
      <c r="A1561" s="111" t="s">
        <v>2642</v>
      </c>
      <c r="B1561" s="111" t="s">
        <v>377</v>
      </c>
      <c r="C1561" s="111">
        <v>431.2</v>
      </c>
      <c r="D1561" s="111">
        <v>442.85</v>
      </c>
      <c r="E1561" s="111">
        <v>431.2</v>
      </c>
      <c r="F1561" s="111">
        <v>434.35</v>
      </c>
      <c r="G1561" s="111">
        <v>436.55</v>
      </c>
      <c r="H1561" s="111">
        <v>432.9</v>
      </c>
      <c r="I1561" s="111">
        <v>48034</v>
      </c>
      <c r="J1561" s="111">
        <v>20820625.949999999</v>
      </c>
      <c r="K1561" s="113">
        <v>43670</v>
      </c>
      <c r="L1561" s="111">
        <v>1672</v>
      </c>
      <c r="M1561" s="111" t="s">
        <v>2643</v>
      </c>
      <c r="N1561" s="419"/>
    </row>
    <row r="1562" spans="1:14">
      <c r="A1562" s="111" t="s">
        <v>1697</v>
      </c>
      <c r="B1562" s="111" t="s">
        <v>377</v>
      </c>
      <c r="C1562" s="111">
        <v>12.7</v>
      </c>
      <c r="D1562" s="111">
        <v>13</v>
      </c>
      <c r="E1562" s="111">
        <v>12.6</v>
      </c>
      <c r="F1562" s="111">
        <v>12.75</v>
      </c>
      <c r="G1562" s="111">
        <v>12.65</v>
      </c>
      <c r="H1562" s="111">
        <v>12.85</v>
      </c>
      <c r="I1562" s="111">
        <v>69642</v>
      </c>
      <c r="J1562" s="111">
        <v>888083.25</v>
      </c>
      <c r="K1562" s="113">
        <v>43670</v>
      </c>
      <c r="L1562" s="111">
        <v>255</v>
      </c>
      <c r="M1562" s="111" t="s">
        <v>1698</v>
      </c>
      <c r="N1562" s="419"/>
    </row>
    <row r="1563" spans="1:14">
      <c r="A1563" s="111" t="s">
        <v>1699</v>
      </c>
      <c r="B1563" s="111" t="s">
        <v>377</v>
      </c>
      <c r="C1563" s="111">
        <v>8</v>
      </c>
      <c r="D1563" s="111">
        <v>8.25</v>
      </c>
      <c r="E1563" s="111">
        <v>7.65</v>
      </c>
      <c r="F1563" s="111">
        <v>8</v>
      </c>
      <c r="G1563" s="111">
        <v>8</v>
      </c>
      <c r="H1563" s="111">
        <v>8</v>
      </c>
      <c r="I1563" s="111">
        <v>6816</v>
      </c>
      <c r="J1563" s="111">
        <v>54012.75</v>
      </c>
      <c r="K1563" s="113">
        <v>43670</v>
      </c>
      <c r="L1563" s="111">
        <v>36</v>
      </c>
      <c r="M1563" s="111" t="s">
        <v>1700</v>
      </c>
      <c r="N1563" s="419"/>
    </row>
    <row r="1564" spans="1:14">
      <c r="A1564" s="111" t="s">
        <v>1881</v>
      </c>
      <c r="B1564" s="111" t="s">
        <v>377</v>
      </c>
      <c r="C1564" s="111">
        <v>957</v>
      </c>
      <c r="D1564" s="111">
        <v>960</v>
      </c>
      <c r="E1564" s="111">
        <v>774.4</v>
      </c>
      <c r="F1564" s="111">
        <v>887.55</v>
      </c>
      <c r="G1564" s="111">
        <v>898</v>
      </c>
      <c r="H1564" s="111">
        <v>944.45</v>
      </c>
      <c r="I1564" s="111">
        <v>104740</v>
      </c>
      <c r="J1564" s="111">
        <v>96428168.099999994</v>
      </c>
      <c r="K1564" s="113">
        <v>43670</v>
      </c>
      <c r="L1564" s="111">
        <v>5531</v>
      </c>
      <c r="M1564" s="111" t="s">
        <v>1882</v>
      </c>
      <c r="N1564" s="419"/>
    </row>
    <row r="1565" spans="1:14">
      <c r="A1565" s="111" t="s">
        <v>223</v>
      </c>
      <c r="B1565" s="111" t="s">
        <v>377</v>
      </c>
      <c r="C1565" s="111">
        <v>168</v>
      </c>
      <c r="D1565" s="111">
        <v>168.4</v>
      </c>
      <c r="E1565" s="111">
        <v>160.80000000000001</v>
      </c>
      <c r="F1565" s="111">
        <v>165.05</v>
      </c>
      <c r="G1565" s="111">
        <v>165</v>
      </c>
      <c r="H1565" s="111">
        <v>168.1</v>
      </c>
      <c r="I1565" s="111">
        <v>9396709</v>
      </c>
      <c r="J1565" s="111">
        <v>1535881166.8</v>
      </c>
      <c r="K1565" s="113">
        <v>43670</v>
      </c>
      <c r="L1565" s="111">
        <v>52460</v>
      </c>
      <c r="M1565" s="111" t="s">
        <v>1701</v>
      </c>
      <c r="N1565" s="419"/>
    </row>
    <row r="1566" spans="1:14">
      <c r="A1566" s="111" t="s">
        <v>1702</v>
      </c>
      <c r="B1566" s="111" t="s">
        <v>377</v>
      </c>
      <c r="C1566" s="111">
        <v>1409.95</v>
      </c>
      <c r="D1566" s="111">
        <v>1438</v>
      </c>
      <c r="E1566" s="111">
        <v>1378.05</v>
      </c>
      <c r="F1566" s="111">
        <v>1381.6</v>
      </c>
      <c r="G1566" s="111">
        <v>1380.25</v>
      </c>
      <c r="H1566" s="111">
        <v>1399.2</v>
      </c>
      <c r="I1566" s="111">
        <v>50014</v>
      </c>
      <c r="J1566" s="111">
        <v>70153969.049999997</v>
      </c>
      <c r="K1566" s="113">
        <v>43670</v>
      </c>
      <c r="L1566" s="111">
        <v>5349</v>
      </c>
      <c r="M1566" s="111" t="s">
        <v>1703</v>
      </c>
      <c r="N1566" s="419"/>
    </row>
    <row r="1567" spans="1:14" hidden="1">
      <c r="A1567" s="111" t="s">
        <v>1704</v>
      </c>
      <c r="B1567" s="111" t="s">
        <v>377</v>
      </c>
      <c r="C1567" s="111">
        <v>23.9</v>
      </c>
      <c r="D1567" s="111">
        <v>25.1</v>
      </c>
      <c r="E1567" s="111">
        <v>22</v>
      </c>
      <c r="F1567" s="111">
        <v>25.1</v>
      </c>
      <c r="G1567" s="111">
        <v>25.1</v>
      </c>
      <c r="H1567" s="111">
        <v>20.95</v>
      </c>
      <c r="I1567" s="111">
        <v>103051</v>
      </c>
      <c r="J1567" s="111">
        <v>2515151.65</v>
      </c>
      <c r="K1567" s="113">
        <v>43670</v>
      </c>
      <c r="L1567" s="111">
        <v>697</v>
      </c>
      <c r="M1567" s="111" t="s">
        <v>1705</v>
      </c>
      <c r="N1567" s="419"/>
    </row>
    <row r="1568" spans="1:14">
      <c r="A1568" s="111" t="s">
        <v>1706</v>
      </c>
      <c r="B1568" s="111" t="s">
        <v>377</v>
      </c>
      <c r="C1568" s="111">
        <v>1095.05</v>
      </c>
      <c r="D1568" s="111">
        <v>1095.05</v>
      </c>
      <c r="E1568" s="111">
        <v>1061.5</v>
      </c>
      <c r="F1568" s="111">
        <v>1071.5</v>
      </c>
      <c r="G1568" s="111">
        <v>1079.95</v>
      </c>
      <c r="H1568" s="111">
        <v>1092.25</v>
      </c>
      <c r="I1568" s="111">
        <v>1511</v>
      </c>
      <c r="J1568" s="111">
        <v>1623675.55</v>
      </c>
      <c r="K1568" s="113">
        <v>43670</v>
      </c>
      <c r="L1568" s="111">
        <v>659</v>
      </c>
      <c r="M1568" s="111" t="s">
        <v>1707</v>
      </c>
      <c r="N1568" s="419"/>
    </row>
    <row r="1569" spans="1:14">
      <c r="A1569" s="111" t="s">
        <v>374</v>
      </c>
      <c r="B1569" s="111" t="s">
        <v>377</v>
      </c>
      <c r="C1569" s="111">
        <v>71</v>
      </c>
      <c r="D1569" s="111">
        <v>71.900000000000006</v>
      </c>
      <c r="E1569" s="111">
        <v>68.900000000000006</v>
      </c>
      <c r="F1569" s="111">
        <v>71.150000000000006</v>
      </c>
      <c r="G1569" s="111">
        <v>71.900000000000006</v>
      </c>
      <c r="H1569" s="111">
        <v>71</v>
      </c>
      <c r="I1569" s="111">
        <v>9001</v>
      </c>
      <c r="J1569" s="111">
        <v>637151.25</v>
      </c>
      <c r="K1569" s="113">
        <v>43670</v>
      </c>
      <c r="L1569" s="111">
        <v>326</v>
      </c>
      <c r="M1569" s="111" t="s">
        <v>1708</v>
      </c>
      <c r="N1569" s="419"/>
    </row>
    <row r="1570" spans="1:14">
      <c r="A1570" s="111" t="s">
        <v>1709</v>
      </c>
      <c r="B1570" s="111" t="s">
        <v>377</v>
      </c>
      <c r="C1570" s="111">
        <v>226.5</v>
      </c>
      <c r="D1570" s="111">
        <v>234.9</v>
      </c>
      <c r="E1570" s="111">
        <v>215.6</v>
      </c>
      <c r="F1570" s="111">
        <v>231.45</v>
      </c>
      <c r="G1570" s="111">
        <v>232</v>
      </c>
      <c r="H1570" s="111">
        <v>226.25</v>
      </c>
      <c r="I1570" s="111">
        <v>1266338</v>
      </c>
      <c r="J1570" s="111">
        <v>290339022.44999999</v>
      </c>
      <c r="K1570" s="113">
        <v>43670</v>
      </c>
      <c r="L1570" s="111">
        <v>22599</v>
      </c>
      <c r="M1570" s="111" t="s">
        <v>1844</v>
      </c>
      <c r="N1570" s="419"/>
    </row>
    <row r="1571" spans="1:14">
      <c r="A1571" s="111" t="s">
        <v>1833</v>
      </c>
      <c r="B1571" s="111" t="s">
        <v>377</v>
      </c>
      <c r="C1571" s="111">
        <v>1686.3</v>
      </c>
      <c r="D1571" s="111">
        <v>1695</v>
      </c>
      <c r="E1571" s="111">
        <v>1656</v>
      </c>
      <c r="F1571" s="111">
        <v>1665.55</v>
      </c>
      <c r="G1571" s="111">
        <v>1670</v>
      </c>
      <c r="H1571" s="111">
        <v>1686.3</v>
      </c>
      <c r="I1571" s="111">
        <v>361</v>
      </c>
      <c r="J1571" s="111">
        <v>602451.9</v>
      </c>
      <c r="K1571" s="113">
        <v>43670</v>
      </c>
      <c r="L1571" s="111">
        <v>165</v>
      </c>
      <c r="M1571" s="111" t="s">
        <v>1834</v>
      </c>
      <c r="N1571" s="419"/>
    </row>
    <row r="1572" spans="1:14">
      <c r="A1572" s="111" t="s">
        <v>1710</v>
      </c>
      <c r="B1572" s="111" t="s">
        <v>3045</v>
      </c>
      <c r="C1572" s="111">
        <v>1.35</v>
      </c>
      <c r="D1572" s="111">
        <v>1.35</v>
      </c>
      <c r="E1572" s="111">
        <v>1.3</v>
      </c>
      <c r="F1572" s="111">
        <v>1.35</v>
      </c>
      <c r="G1572" s="111">
        <v>1.35</v>
      </c>
      <c r="H1572" s="111">
        <v>1.35</v>
      </c>
      <c r="I1572" s="111">
        <v>44975</v>
      </c>
      <c r="J1572" s="111">
        <v>58731.95</v>
      </c>
      <c r="K1572" s="113">
        <v>43670</v>
      </c>
      <c r="L1572" s="111">
        <v>42</v>
      </c>
      <c r="M1572" s="111" t="s">
        <v>1711</v>
      </c>
      <c r="N1572" s="419"/>
    </row>
    <row r="1573" spans="1:14" hidden="1">
      <c r="A1573" s="111" t="s">
        <v>1953</v>
      </c>
      <c r="B1573" s="111" t="s">
        <v>377</v>
      </c>
      <c r="C1573" s="111">
        <v>58.25</v>
      </c>
      <c r="D1573" s="111">
        <v>59.9</v>
      </c>
      <c r="E1573" s="111">
        <v>58.2</v>
      </c>
      <c r="F1573" s="111">
        <v>58.75</v>
      </c>
      <c r="G1573" s="111">
        <v>58.35</v>
      </c>
      <c r="H1573" s="111">
        <v>59.05</v>
      </c>
      <c r="I1573" s="111">
        <v>13724</v>
      </c>
      <c r="J1573" s="111">
        <v>809590.7</v>
      </c>
      <c r="K1573" s="113">
        <v>43670</v>
      </c>
      <c r="L1573" s="111">
        <v>99</v>
      </c>
      <c r="M1573" s="111" t="s">
        <v>1712</v>
      </c>
      <c r="N1573" s="419"/>
    </row>
    <row r="1574" spans="1:14">
      <c r="A1574" s="111" t="s">
        <v>3156</v>
      </c>
      <c r="B1574" s="111" t="s">
        <v>377</v>
      </c>
      <c r="C1574" s="111">
        <v>0.5</v>
      </c>
      <c r="D1574" s="111">
        <v>0.5</v>
      </c>
      <c r="E1574" s="111">
        <v>0.45</v>
      </c>
      <c r="F1574" s="111">
        <v>0.45</v>
      </c>
      <c r="G1574" s="111">
        <v>0.45</v>
      </c>
      <c r="H1574" s="111">
        <v>0.5</v>
      </c>
      <c r="I1574" s="111">
        <v>433021</v>
      </c>
      <c r="J1574" s="111">
        <v>194928</v>
      </c>
      <c r="K1574" s="113">
        <v>43670</v>
      </c>
      <c r="L1574" s="111">
        <v>105</v>
      </c>
      <c r="M1574" s="111" t="s">
        <v>3157</v>
      </c>
      <c r="N1574" s="419"/>
    </row>
    <row r="1575" spans="1:14">
      <c r="A1575" s="111" t="s">
        <v>1713</v>
      </c>
      <c r="B1575" s="111" t="s">
        <v>377</v>
      </c>
      <c r="C1575" s="111">
        <v>5.15</v>
      </c>
      <c r="D1575" s="111">
        <v>5.15</v>
      </c>
      <c r="E1575" s="111">
        <v>5</v>
      </c>
      <c r="F1575" s="111">
        <v>5.15</v>
      </c>
      <c r="G1575" s="111">
        <v>5.15</v>
      </c>
      <c r="H1575" s="111">
        <v>4.95</v>
      </c>
      <c r="I1575" s="111">
        <v>711440</v>
      </c>
      <c r="J1575" s="111">
        <v>3659440.6</v>
      </c>
      <c r="K1575" s="113">
        <v>43670</v>
      </c>
      <c r="L1575" s="111">
        <v>490</v>
      </c>
      <c r="M1575" s="111" t="s">
        <v>1714</v>
      </c>
      <c r="N1575" s="419"/>
    </row>
    <row r="1576" spans="1:14" hidden="1">
      <c r="A1576" s="111" t="s">
        <v>3338</v>
      </c>
      <c r="B1576" s="111" t="s">
        <v>377</v>
      </c>
      <c r="C1576" s="111">
        <v>3.25</v>
      </c>
      <c r="D1576" s="111">
        <v>3.35</v>
      </c>
      <c r="E1576" s="111">
        <v>3.15</v>
      </c>
      <c r="F1576" s="111">
        <v>3.15</v>
      </c>
      <c r="G1576" s="111">
        <v>3.15</v>
      </c>
      <c r="H1576" s="111">
        <v>3.25</v>
      </c>
      <c r="I1576" s="111">
        <v>123571</v>
      </c>
      <c r="J1576" s="111">
        <v>397678.25</v>
      </c>
      <c r="K1576" s="113">
        <v>43670</v>
      </c>
      <c r="L1576" s="111">
        <v>196</v>
      </c>
      <c r="M1576" s="111" t="s">
        <v>3339</v>
      </c>
      <c r="N1576" s="419"/>
    </row>
    <row r="1577" spans="1:14">
      <c r="A1577" s="111" t="s">
        <v>2519</v>
      </c>
      <c r="B1577" s="111" t="s">
        <v>377</v>
      </c>
      <c r="C1577" s="111">
        <v>144.94999999999999</v>
      </c>
      <c r="D1577" s="111">
        <v>144.94999999999999</v>
      </c>
      <c r="E1577" s="111">
        <v>133.05000000000001</v>
      </c>
      <c r="F1577" s="111">
        <v>134.65</v>
      </c>
      <c r="G1577" s="111">
        <v>134.5</v>
      </c>
      <c r="H1577" s="111">
        <v>142</v>
      </c>
      <c r="I1577" s="111">
        <v>32541</v>
      </c>
      <c r="J1577" s="111">
        <v>4496958</v>
      </c>
      <c r="K1577" s="113">
        <v>43670</v>
      </c>
      <c r="L1577" s="111">
        <v>613</v>
      </c>
      <c r="M1577" s="111" t="s">
        <v>2520</v>
      </c>
      <c r="N1577" s="419"/>
    </row>
    <row r="1578" spans="1:14">
      <c r="A1578" s="111" t="s">
        <v>1715</v>
      </c>
      <c r="B1578" s="111" t="s">
        <v>377</v>
      </c>
      <c r="C1578" s="111">
        <v>1936</v>
      </c>
      <c r="D1578" s="111">
        <v>1945</v>
      </c>
      <c r="E1578" s="111">
        <v>1805.55</v>
      </c>
      <c r="F1578" s="111">
        <v>1817.5</v>
      </c>
      <c r="G1578" s="111">
        <v>1815</v>
      </c>
      <c r="H1578" s="111">
        <v>1935.9</v>
      </c>
      <c r="I1578" s="111">
        <v>108280</v>
      </c>
      <c r="J1578" s="111">
        <v>198635939.69999999</v>
      </c>
      <c r="K1578" s="113">
        <v>43670</v>
      </c>
      <c r="L1578" s="111">
        <v>7897</v>
      </c>
      <c r="M1578" s="111" t="s">
        <v>1716</v>
      </c>
      <c r="N1578" s="419"/>
    </row>
    <row r="1579" spans="1:14">
      <c r="A1579" s="111" t="s">
        <v>1717</v>
      </c>
      <c r="B1579" s="111" t="s">
        <v>377</v>
      </c>
      <c r="C1579" s="111">
        <v>945</v>
      </c>
      <c r="D1579" s="111">
        <v>945</v>
      </c>
      <c r="E1579" s="111">
        <v>886.3</v>
      </c>
      <c r="F1579" s="111">
        <v>905.35</v>
      </c>
      <c r="G1579" s="111">
        <v>900</v>
      </c>
      <c r="H1579" s="111">
        <v>917.2</v>
      </c>
      <c r="I1579" s="111">
        <v>15939</v>
      </c>
      <c r="J1579" s="111">
        <v>14443363.699999999</v>
      </c>
      <c r="K1579" s="113">
        <v>43670</v>
      </c>
      <c r="L1579" s="111">
        <v>1135</v>
      </c>
      <c r="M1579" s="111" t="s">
        <v>1718</v>
      </c>
      <c r="N1579" s="419"/>
    </row>
    <row r="1580" spans="1:14">
      <c r="A1580" s="111" t="s">
        <v>1719</v>
      </c>
      <c r="B1580" s="111" t="s">
        <v>377</v>
      </c>
      <c r="C1580" s="111">
        <v>69</v>
      </c>
      <c r="D1580" s="111">
        <v>71.2</v>
      </c>
      <c r="E1580" s="111">
        <v>68</v>
      </c>
      <c r="F1580" s="111">
        <v>69.25</v>
      </c>
      <c r="G1580" s="111">
        <v>69.95</v>
      </c>
      <c r="H1580" s="111">
        <v>68.650000000000006</v>
      </c>
      <c r="I1580" s="111">
        <v>9011</v>
      </c>
      <c r="J1580" s="111">
        <v>622509.9</v>
      </c>
      <c r="K1580" s="113">
        <v>43670</v>
      </c>
      <c r="L1580" s="111">
        <v>146</v>
      </c>
      <c r="M1580" s="111" t="s">
        <v>1720</v>
      </c>
      <c r="N1580" s="419"/>
    </row>
    <row r="1581" spans="1:14">
      <c r="A1581" s="111" t="s">
        <v>1928</v>
      </c>
      <c r="B1581" s="111" t="s">
        <v>377</v>
      </c>
      <c r="C1581" s="111">
        <v>13.7</v>
      </c>
      <c r="D1581" s="111">
        <v>14.35</v>
      </c>
      <c r="E1581" s="111">
        <v>13.6</v>
      </c>
      <c r="F1581" s="111">
        <v>13.8</v>
      </c>
      <c r="G1581" s="111">
        <v>13.65</v>
      </c>
      <c r="H1581" s="111">
        <v>13.75</v>
      </c>
      <c r="I1581" s="111">
        <v>16804</v>
      </c>
      <c r="J1581" s="111">
        <v>232421.5</v>
      </c>
      <c r="K1581" s="113">
        <v>43670</v>
      </c>
      <c r="L1581" s="111">
        <v>150</v>
      </c>
      <c r="M1581" s="111" t="s">
        <v>1130</v>
      </c>
      <c r="N1581" s="419"/>
    </row>
    <row r="1582" spans="1:14">
      <c r="A1582" s="111" t="s">
        <v>1721</v>
      </c>
      <c r="B1582" s="111" t="s">
        <v>377</v>
      </c>
      <c r="C1582" s="111">
        <v>385</v>
      </c>
      <c r="D1582" s="111">
        <v>398</v>
      </c>
      <c r="E1582" s="111">
        <v>371.5</v>
      </c>
      <c r="F1582" s="111">
        <v>377.75</v>
      </c>
      <c r="G1582" s="111">
        <v>377.1</v>
      </c>
      <c r="H1582" s="111">
        <v>382.95</v>
      </c>
      <c r="I1582" s="111">
        <v>215076</v>
      </c>
      <c r="J1582" s="111">
        <v>81896491.549999997</v>
      </c>
      <c r="K1582" s="113">
        <v>43670</v>
      </c>
      <c r="L1582" s="111">
        <v>8367</v>
      </c>
      <c r="M1582" s="111" t="s">
        <v>1722</v>
      </c>
      <c r="N1582" s="419"/>
    </row>
    <row r="1583" spans="1:14">
      <c r="A1583" s="111" t="s">
        <v>1723</v>
      </c>
      <c r="B1583" s="111" t="s">
        <v>377</v>
      </c>
      <c r="C1583" s="111">
        <v>35</v>
      </c>
      <c r="D1583" s="111">
        <v>39.4</v>
      </c>
      <c r="E1583" s="111">
        <v>30.5</v>
      </c>
      <c r="F1583" s="111">
        <v>35.5</v>
      </c>
      <c r="G1583" s="111">
        <v>38.200000000000003</v>
      </c>
      <c r="H1583" s="111">
        <v>35.299999999999997</v>
      </c>
      <c r="I1583" s="111">
        <v>353308</v>
      </c>
      <c r="J1583" s="111">
        <v>11539206.65</v>
      </c>
      <c r="K1583" s="113">
        <v>43670</v>
      </c>
      <c r="L1583" s="111">
        <v>987</v>
      </c>
      <c r="M1583" s="111" t="s">
        <v>1724</v>
      </c>
      <c r="N1583" s="419"/>
    </row>
    <row r="1584" spans="1:14">
      <c r="A1584" s="111" t="s">
        <v>1725</v>
      </c>
      <c r="B1584" s="111" t="s">
        <v>377</v>
      </c>
      <c r="C1584" s="111">
        <v>298.89999999999998</v>
      </c>
      <c r="D1584" s="111">
        <v>298.89999999999998</v>
      </c>
      <c r="E1584" s="111">
        <v>279.14999999999998</v>
      </c>
      <c r="F1584" s="111">
        <v>282.85000000000002</v>
      </c>
      <c r="G1584" s="111">
        <v>282.5</v>
      </c>
      <c r="H1584" s="111">
        <v>296.89999999999998</v>
      </c>
      <c r="I1584" s="111">
        <v>16935</v>
      </c>
      <c r="J1584" s="111">
        <v>4823468.3</v>
      </c>
      <c r="K1584" s="113">
        <v>43670</v>
      </c>
      <c r="L1584" s="111">
        <v>1203</v>
      </c>
      <c r="M1584" s="111" t="s">
        <v>1726</v>
      </c>
      <c r="N1584" s="419"/>
    </row>
    <row r="1585" spans="1:14">
      <c r="A1585" s="111" t="s">
        <v>2424</v>
      </c>
      <c r="B1585" s="111" t="s">
        <v>377</v>
      </c>
      <c r="C1585" s="111">
        <v>5.75</v>
      </c>
      <c r="D1585" s="111">
        <v>5.95</v>
      </c>
      <c r="E1585" s="111">
        <v>5.7</v>
      </c>
      <c r="F1585" s="111">
        <v>5.7</v>
      </c>
      <c r="G1585" s="111">
        <v>5.85</v>
      </c>
      <c r="H1585" s="111">
        <v>5.7</v>
      </c>
      <c r="I1585" s="111">
        <v>6963</v>
      </c>
      <c r="J1585" s="111">
        <v>39943.85</v>
      </c>
      <c r="K1585" s="113">
        <v>43670</v>
      </c>
      <c r="L1585" s="111">
        <v>28</v>
      </c>
      <c r="M1585" s="111" t="s">
        <v>2425</v>
      </c>
      <c r="N1585" s="419"/>
    </row>
    <row r="1586" spans="1:14">
      <c r="A1586" s="111" t="s">
        <v>2605</v>
      </c>
      <c r="B1586" s="111" t="s">
        <v>377</v>
      </c>
      <c r="C1586" s="111">
        <v>0.1</v>
      </c>
      <c r="D1586" s="111">
        <v>0.1</v>
      </c>
      <c r="E1586" s="111">
        <v>0.05</v>
      </c>
      <c r="F1586" s="111">
        <v>0.05</v>
      </c>
      <c r="G1586" s="111">
        <v>0.05</v>
      </c>
      <c r="H1586" s="111">
        <v>0.05</v>
      </c>
      <c r="I1586" s="111">
        <v>1579924</v>
      </c>
      <c r="J1586" s="111">
        <v>110967.2</v>
      </c>
      <c r="K1586" s="113">
        <v>43670</v>
      </c>
      <c r="L1586" s="111">
        <v>119</v>
      </c>
      <c r="M1586" s="111" t="s">
        <v>2606</v>
      </c>
      <c r="N1586" s="419"/>
    </row>
    <row r="1587" spans="1:14">
      <c r="A1587" s="111" t="s">
        <v>2426</v>
      </c>
      <c r="B1587" s="111" t="s">
        <v>377</v>
      </c>
      <c r="C1587" s="111">
        <v>113.05</v>
      </c>
      <c r="D1587" s="111">
        <v>113.35</v>
      </c>
      <c r="E1587" s="111">
        <v>109.5</v>
      </c>
      <c r="F1587" s="111">
        <v>109.7</v>
      </c>
      <c r="G1587" s="111">
        <v>109.5</v>
      </c>
      <c r="H1587" s="111">
        <v>108.85</v>
      </c>
      <c r="I1587" s="111">
        <v>2964</v>
      </c>
      <c r="J1587" s="111">
        <v>326980.2</v>
      </c>
      <c r="K1587" s="113">
        <v>43670</v>
      </c>
      <c r="L1587" s="111">
        <v>54</v>
      </c>
      <c r="M1587" s="111" t="s">
        <v>2427</v>
      </c>
      <c r="N1587" s="419"/>
    </row>
    <row r="1588" spans="1:14">
      <c r="A1588" s="111" t="s">
        <v>1727</v>
      </c>
      <c r="B1588" s="111" t="s">
        <v>3045</v>
      </c>
      <c r="C1588" s="111">
        <v>0.35</v>
      </c>
      <c r="D1588" s="111">
        <v>0.35</v>
      </c>
      <c r="E1588" s="111">
        <v>0.25</v>
      </c>
      <c r="F1588" s="111">
        <v>0.3</v>
      </c>
      <c r="G1588" s="111">
        <v>0.3</v>
      </c>
      <c r="H1588" s="111">
        <v>0.3</v>
      </c>
      <c r="I1588" s="111">
        <v>299370</v>
      </c>
      <c r="J1588" s="111">
        <v>79974.55</v>
      </c>
      <c r="K1588" s="113">
        <v>43670</v>
      </c>
      <c r="L1588" s="111">
        <v>46</v>
      </c>
      <c r="M1588" s="111" t="s">
        <v>1728</v>
      </c>
      <c r="N1588" s="419"/>
    </row>
    <row r="1589" spans="1:14">
      <c r="A1589" s="111" t="s">
        <v>1729</v>
      </c>
      <c r="B1589" s="111" t="s">
        <v>377</v>
      </c>
      <c r="C1589" s="111">
        <v>15.6</v>
      </c>
      <c r="D1589" s="111">
        <v>15.65</v>
      </c>
      <c r="E1589" s="111">
        <v>15</v>
      </c>
      <c r="F1589" s="111">
        <v>15.2</v>
      </c>
      <c r="G1589" s="111">
        <v>15.35</v>
      </c>
      <c r="H1589" s="111">
        <v>15.15</v>
      </c>
      <c r="I1589" s="111">
        <v>69855</v>
      </c>
      <c r="J1589" s="111">
        <v>1066003.3</v>
      </c>
      <c r="K1589" s="113">
        <v>43670</v>
      </c>
      <c r="L1589" s="111">
        <v>278</v>
      </c>
      <c r="M1589" s="111" t="s">
        <v>1730</v>
      </c>
      <c r="N1589" s="419"/>
    </row>
    <row r="1590" spans="1:14">
      <c r="A1590" s="111" t="s">
        <v>1731</v>
      </c>
      <c r="B1590" s="111" t="s">
        <v>377</v>
      </c>
      <c r="C1590" s="111">
        <v>49.55</v>
      </c>
      <c r="D1590" s="111">
        <v>49.9</v>
      </c>
      <c r="E1590" s="111">
        <v>48.05</v>
      </c>
      <c r="F1590" s="111">
        <v>49</v>
      </c>
      <c r="G1590" s="111">
        <v>49.25</v>
      </c>
      <c r="H1590" s="111">
        <v>50.1</v>
      </c>
      <c r="I1590" s="111">
        <v>8607</v>
      </c>
      <c r="J1590" s="111">
        <v>418801</v>
      </c>
      <c r="K1590" s="113">
        <v>43670</v>
      </c>
      <c r="L1590" s="111">
        <v>203</v>
      </c>
      <c r="M1590" s="111" t="s">
        <v>1732</v>
      </c>
      <c r="N1590" s="419"/>
    </row>
    <row r="1591" spans="1:14">
      <c r="A1591" s="111" t="s">
        <v>1733</v>
      </c>
      <c r="B1591" s="111" t="s">
        <v>377</v>
      </c>
      <c r="C1591" s="111">
        <v>1889.95</v>
      </c>
      <c r="D1591" s="111">
        <v>1950</v>
      </c>
      <c r="E1591" s="111">
        <v>1875</v>
      </c>
      <c r="F1591" s="111">
        <v>1907.85</v>
      </c>
      <c r="G1591" s="111">
        <v>1950</v>
      </c>
      <c r="H1591" s="111">
        <v>1906.85</v>
      </c>
      <c r="I1591" s="111">
        <v>12713</v>
      </c>
      <c r="J1591" s="111">
        <v>24220530.800000001</v>
      </c>
      <c r="K1591" s="113">
        <v>43670</v>
      </c>
      <c r="L1591" s="111">
        <v>1708</v>
      </c>
      <c r="M1591" s="111" t="s">
        <v>1734</v>
      </c>
      <c r="N1591" s="419"/>
    </row>
    <row r="1592" spans="1:14">
      <c r="A1592" s="111" t="s">
        <v>1735</v>
      </c>
      <c r="B1592" s="111" t="s">
        <v>377</v>
      </c>
      <c r="C1592" s="111">
        <v>1080.3</v>
      </c>
      <c r="D1592" s="111">
        <v>1080.3</v>
      </c>
      <c r="E1592" s="111">
        <v>1043.75</v>
      </c>
      <c r="F1592" s="111">
        <v>1046.9000000000001</v>
      </c>
      <c r="G1592" s="111">
        <v>1045.1500000000001</v>
      </c>
      <c r="H1592" s="111">
        <v>1077.5</v>
      </c>
      <c r="I1592" s="111">
        <v>2552</v>
      </c>
      <c r="J1592" s="111">
        <v>2695496.65</v>
      </c>
      <c r="K1592" s="113">
        <v>43670</v>
      </c>
      <c r="L1592" s="111">
        <v>402</v>
      </c>
      <c r="M1592" s="111" t="s">
        <v>1736</v>
      </c>
      <c r="N1592" s="419"/>
    </row>
    <row r="1593" spans="1:14">
      <c r="A1593" s="111" t="s">
        <v>159</v>
      </c>
      <c r="B1593" s="111" t="s">
        <v>377</v>
      </c>
      <c r="C1593" s="111">
        <v>589.29999999999995</v>
      </c>
      <c r="D1593" s="111">
        <v>592.9</v>
      </c>
      <c r="E1593" s="111">
        <v>573.45000000000005</v>
      </c>
      <c r="F1593" s="111">
        <v>579.75</v>
      </c>
      <c r="G1593" s="111">
        <v>579.4</v>
      </c>
      <c r="H1593" s="111">
        <v>589.29999999999995</v>
      </c>
      <c r="I1593" s="111">
        <v>1310388</v>
      </c>
      <c r="J1593" s="111">
        <v>761757558.95000005</v>
      </c>
      <c r="K1593" s="113">
        <v>43670</v>
      </c>
      <c r="L1593" s="111">
        <v>20820</v>
      </c>
      <c r="M1593" s="111" t="s">
        <v>1737</v>
      </c>
      <c r="N1593" s="419"/>
    </row>
    <row r="1594" spans="1:14">
      <c r="A1594" s="111" t="s">
        <v>1738</v>
      </c>
      <c r="B1594" s="111" t="s">
        <v>377</v>
      </c>
      <c r="C1594" s="111">
        <v>255.8</v>
      </c>
      <c r="D1594" s="111">
        <v>260.35000000000002</v>
      </c>
      <c r="E1594" s="111">
        <v>250.5</v>
      </c>
      <c r="F1594" s="111">
        <v>253.05</v>
      </c>
      <c r="G1594" s="111">
        <v>251.75</v>
      </c>
      <c r="H1594" s="111">
        <v>257.45</v>
      </c>
      <c r="I1594" s="111">
        <v>15466</v>
      </c>
      <c r="J1594" s="111">
        <v>3934996.6</v>
      </c>
      <c r="K1594" s="113">
        <v>43670</v>
      </c>
      <c r="L1594" s="111">
        <v>1195</v>
      </c>
      <c r="M1594" s="111" t="s">
        <v>1739</v>
      </c>
      <c r="N1594" s="419"/>
    </row>
    <row r="1595" spans="1:14">
      <c r="A1595" s="111" t="s">
        <v>1740</v>
      </c>
      <c r="B1595" s="111" t="s">
        <v>377</v>
      </c>
      <c r="C1595" s="111">
        <v>81</v>
      </c>
      <c r="D1595" s="111">
        <v>82.45</v>
      </c>
      <c r="E1595" s="111">
        <v>77.349999999999994</v>
      </c>
      <c r="F1595" s="111">
        <v>78.05</v>
      </c>
      <c r="G1595" s="111">
        <v>78.2</v>
      </c>
      <c r="H1595" s="111">
        <v>82.05</v>
      </c>
      <c r="I1595" s="111">
        <v>5519</v>
      </c>
      <c r="J1595" s="111">
        <v>434890.15</v>
      </c>
      <c r="K1595" s="113">
        <v>43670</v>
      </c>
      <c r="L1595" s="111">
        <v>239</v>
      </c>
      <c r="M1595" s="111" t="s">
        <v>1741</v>
      </c>
      <c r="N1595" s="419"/>
    </row>
    <row r="1596" spans="1:14">
      <c r="A1596" s="111" t="s">
        <v>1742</v>
      </c>
      <c r="B1596" s="111" t="s">
        <v>377</v>
      </c>
      <c r="C1596" s="111">
        <v>3230.9</v>
      </c>
      <c r="D1596" s="111">
        <v>3283.95</v>
      </c>
      <c r="E1596" s="111">
        <v>3182</v>
      </c>
      <c r="F1596" s="111">
        <v>3204.05</v>
      </c>
      <c r="G1596" s="111">
        <v>3199</v>
      </c>
      <c r="H1596" s="111">
        <v>3249.45</v>
      </c>
      <c r="I1596" s="111">
        <v>579</v>
      </c>
      <c r="J1596" s="111">
        <v>1863030.65</v>
      </c>
      <c r="K1596" s="113">
        <v>43670</v>
      </c>
      <c r="L1596" s="111">
        <v>195</v>
      </c>
      <c r="M1596" s="111" t="s">
        <v>1743</v>
      </c>
      <c r="N1596" s="419"/>
    </row>
    <row r="1597" spans="1:14">
      <c r="A1597" s="111" t="s">
        <v>1744</v>
      </c>
      <c r="B1597" s="111" t="s">
        <v>377</v>
      </c>
      <c r="C1597" s="111">
        <v>1112.3</v>
      </c>
      <c r="D1597" s="111">
        <v>1112.3499999999999</v>
      </c>
      <c r="E1597" s="111">
        <v>1052.25</v>
      </c>
      <c r="F1597" s="111">
        <v>1097.3</v>
      </c>
      <c r="G1597" s="111">
        <v>1111.4000000000001</v>
      </c>
      <c r="H1597" s="111">
        <v>1112.3499999999999</v>
      </c>
      <c r="I1597" s="111">
        <v>3509</v>
      </c>
      <c r="J1597" s="111">
        <v>3785038.4</v>
      </c>
      <c r="K1597" s="113">
        <v>43670</v>
      </c>
      <c r="L1597" s="111">
        <v>759</v>
      </c>
      <c r="M1597" s="111" t="s">
        <v>1745</v>
      </c>
      <c r="N1597" s="419"/>
    </row>
    <row r="1598" spans="1:14">
      <c r="A1598" s="111" t="s">
        <v>1746</v>
      </c>
      <c r="B1598" s="111" t="s">
        <v>377</v>
      </c>
      <c r="C1598" s="111">
        <v>901.25</v>
      </c>
      <c r="D1598" s="111">
        <v>919.2</v>
      </c>
      <c r="E1598" s="111">
        <v>886.05</v>
      </c>
      <c r="F1598" s="111">
        <v>911.55</v>
      </c>
      <c r="G1598" s="111">
        <v>918.95</v>
      </c>
      <c r="H1598" s="111">
        <v>910.1</v>
      </c>
      <c r="I1598" s="111">
        <v>9375</v>
      </c>
      <c r="J1598" s="111">
        <v>8380855.3499999996</v>
      </c>
      <c r="K1598" s="113">
        <v>43670</v>
      </c>
      <c r="L1598" s="111">
        <v>1636</v>
      </c>
      <c r="M1598" s="111" t="s">
        <v>1747</v>
      </c>
      <c r="N1598" s="419"/>
    </row>
    <row r="1599" spans="1:14" hidden="1">
      <c r="A1599" s="111" t="s">
        <v>1748</v>
      </c>
      <c r="B1599" s="111" t="s">
        <v>377</v>
      </c>
      <c r="C1599" s="111">
        <v>312.85000000000002</v>
      </c>
      <c r="D1599" s="111">
        <v>317.5</v>
      </c>
      <c r="E1599" s="111">
        <v>302.10000000000002</v>
      </c>
      <c r="F1599" s="111">
        <v>304.05</v>
      </c>
      <c r="G1599" s="111">
        <v>302.5</v>
      </c>
      <c r="H1599" s="111">
        <v>310.5</v>
      </c>
      <c r="I1599" s="111">
        <v>227249</v>
      </c>
      <c r="J1599" s="111">
        <v>70255370.200000003</v>
      </c>
      <c r="K1599" s="113">
        <v>43670</v>
      </c>
      <c r="L1599" s="111">
        <v>8623</v>
      </c>
      <c r="M1599" s="111" t="s">
        <v>1749</v>
      </c>
      <c r="N1599" s="419"/>
    </row>
    <row r="1600" spans="1:14" hidden="1">
      <c r="A1600" s="111" t="s">
        <v>1750</v>
      </c>
      <c r="B1600" s="111" t="s">
        <v>377</v>
      </c>
      <c r="C1600" s="111">
        <v>6127.1</v>
      </c>
      <c r="D1600" s="111">
        <v>6134</v>
      </c>
      <c r="E1600" s="111">
        <v>6103.2</v>
      </c>
      <c r="F1600" s="111">
        <v>6104.35</v>
      </c>
      <c r="G1600" s="111">
        <v>6103.6</v>
      </c>
      <c r="H1600" s="111">
        <v>6123.15</v>
      </c>
      <c r="I1600" s="111">
        <v>2387</v>
      </c>
      <c r="J1600" s="111">
        <v>14585793.35</v>
      </c>
      <c r="K1600" s="113">
        <v>43670</v>
      </c>
      <c r="L1600" s="111">
        <v>324</v>
      </c>
      <c r="M1600" s="111" t="s">
        <v>1751</v>
      </c>
      <c r="N1600" s="419"/>
    </row>
    <row r="1601" spans="1:14">
      <c r="A1601" s="111" t="s">
        <v>1752</v>
      </c>
      <c r="B1601" s="111" t="s">
        <v>377</v>
      </c>
      <c r="C1601" s="111">
        <v>75.099999999999994</v>
      </c>
      <c r="D1601" s="111">
        <v>75.25</v>
      </c>
      <c r="E1601" s="111">
        <v>71.5</v>
      </c>
      <c r="F1601" s="111">
        <v>72.599999999999994</v>
      </c>
      <c r="G1601" s="111">
        <v>72.7</v>
      </c>
      <c r="H1601" s="111">
        <v>74.7</v>
      </c>
      <c r="I1601" s="111">
        <v>97885</v>
      </c>
      <c r="J1601" s="111">
        <v>7143638.5499999998</v>
      </c>
      <c r="K1601" s="113">
        <v>43670</v>
      </c>
      <c r="L1601" s="111">
        <v>1452</v>
      </c>
      <c r="M1601" s="111" t="s">
        <v>1753</v>
      </c>
      <c r="N1601" s="419"/>
    </row>
    <row r="1602" spans="1:14" hidden="1">
      <c r="A1602" s="111" t="s">
        <v>3541</v>
      </c>
      <c r="B1602" s="111" t="s">
        <v>3045</v>
      </c>
      <c r="C1602" s="111">
        <v>17.600000000000001</v>
      </c>
      <c r="D1602" s="111">
        <v>17.600000000000001</v>
      </c>
      <c r="E1602" s="111">
        <v>16.600000000000001</v>
      </c>
      <c r="F1602" s="111">
        <v>16.600000000000001</v>
      </c>
      <c r="G1602" s="111">
        <v>16.600000000000001</v>
      </c>
      <c r="H1602" s="111">
        <v>17.45</v>
      </c>
      <c r="I1602" s="111">
        <v>1016</v>
      </c>
      <c r="J1602" s="111">
        <v>16875.599999999999</v>
      </c>
      <c r="K1602" s="113">
        <v>43670</v>
      </c>
      <c r="L1602" s="111">
        <v>13</v>
      </c>
      <c r="M1602" s="111" t="s">
        <v>3542</v>
      </c>
      <c r="N1602" s="419"/>
    </row>
    <row r="1603" spans="1:14" hidden="1">
      <c r="A1603" s="111" t="s">
        <v>2030</v>
      </c>
      <c r="B1603" s="111" t="s">
        <v>377</v>
      </c>
      <c r="C1603" s="111">
        <v>20.6</v>
      </c>
      <c r="D1603" s="111">
        <v>21.6</v>
      </c>
      <c r="E1603" s="111">
        <v>19.899999999999999</v>
      </c>
      <c r="F1603" s="111">
        <v>20.3</v>
      </c>
      <c r="G1603" s="111">
        <v>20.3</v>
      </c>
      <c r="H1603" s="111">
        <v>20.6</v>
      </c>
      <c r="I1603" s="111">
        <v>184773</v>
      </c>
      <c r="J1603" s="111">
        <v>3855876.45</v>
      </c>
      <c r="K1603" s="113">
        <v>43670</v>
      </c>
      <c r="L1603" s="111">
        <v>836</v>
      </c>
      <c r="M1603" s="111" t="s">
        <v>2031</v>
      </c>
      <c r="N1603" s="419"/>
    </row>
    <row r="1604" spans="1:14" hidden="1">
      <c r="A1604" s="111" t="s">
        <v>1859</v>
      </c>
      <c r="B1604" s="111" t="s">
        <v>377</v>
      </c>
      <c r="C1604" s="111">
        <v>423</v>
      </c>
      <c r="D1604" s="111">
        <v>449</v>
      </c>
      <c r="E1604" s="111">
        <v>381</v>
      </c>
      <c r="F1604" s="111">
        <v>399.25</v>
      </c>
      <c r="G1604" s="111">
        <v>389.95</v>
      </c>
      <c r="H1604" s="111">
        <v>409.05</v>
      </c>
      <c r="I1604" s="111">
        <v>1170</v>
      </c>
      <c r="J1604" s="111">
        <v>473296.55</v>
      </c>
      <c r="K1604" s="113">
        <v>43670</v>
      </c>
      <c r="L1604" s="111">
        <v>110</v>
      </c>
      <c r="M1604" s="111" t="s">
        <v>1860</v>
      </c>
      <c r="N1604" s="419"/>
    </row>
    <row r="1605" spans="1:14" hidden="1">
      <c r="A1605" s="111" t="s">
        <v>1754</v>
      </c>
      <c r="B1605" s="111" t="s">
        <v>377</v>
      </c>
      <c r="C1605" s="111">
        <v>30</v>
      </c>
      <c r="D1605" s="111">
        <v>32.35</v>
      </c>
      <c r="E1605" s="111">
        <v>30</v>
      </c>
      <c r="F1605" s="111">
        <v>30.7</v>
      </c>
      <c r="G1605" s="111">
        <v>30.7</v>
      </c>
      <c r="H1605" s="111">
        <v>31.35</v>
      </c>
      <c r="I1605" s="111">
        <v>1575</v>
      </c>
      <c r="J1605" s="111">
        <v>47802.3</v>
      </c>
      <c r="K1605" s="113">
        <v>43670</v>
      </c>
      <c r="L1605" s="111">
        <v>31</v>
      </c>
      <c r="M1605" s="111" t="s">
        <v>1755</v>
      </c>
      <c r="N1605" s="419"/>
    </row>
    <row r="1606" spans="1:14">
      <c r="A1606" s="111" t="s">
        <v>1756</v>
      </c>
      <c r="B1606" s="111" t="s">
        <v>377</v>
      </c>
      <c r="C1606" s="111">
        <v>126.35</v>
      </c>
      <c r="D1606" s="111">
        <v>128.69999999999999</v>
      </c>
      <c r="E1606" s="111">
        <v>122.2</v>
      </c>
      <c r="F1606" s="111">
        <v>123.8</v>
      </c>
      <c r="G1606" s="111">
        <v>123.5</v>
      </c>
      <c r="H1606" s="111">
        <v>127.9</v>
      </c>
      <c r="I1606" s="111">
        <v>1542489</v>
      </c>
      <c r="J1606" s="111">
        <v>191844622.59999999</v>
      </c>
      <c r="K1606" s="113">
        <v>43670</v>
      </c>
      <c r="L1606" s="111">
        <v>12678</v>
      </c>
      <c r="M1606" s="111" t="s">
        <v>1757</v>
      </c>
      <c r="N1606" s="419"/>
    </row>
    <row r="1607" spans="1:14">
      <c r="A1607" s="111" t="s">
        <v>1758</v>
      </c>
      <c r="B1607" s="111" t="s">
        <v>377</v>
      </c>
      <c r="C1607" s="111">
        <v>106</v>
      </c>
      <c r="D1607" s="111">
        <v>108.4</v>
      </c>
      <c r="E1607" s="111">
        <v>101.6</v>
      </c>
      <c r="F1607" s="111">
        <v>106.55</v>
      </c>
      <c r="G1607" s="111">
        <v>106.2</v>
      </c>
      <c r="H1607" s="111">
        <v>105.95</v>
      </c>
      <c r="I1607" s="111">
        <v>225070</v>
      </c>
      <c r="J1607" s="111">
        <v>23468432.850000001</v>
      </c>
      <c r="K1607" s="113">
        <v>43670</v>
      </c>
      <c r="L1607" s="111">
        <v>3808</v>
      </c>
      <c r="M1607" s="111" t="s">
        <v>1759</v>
      </c>
      <c r="N1607" s="419"/>
    </row>
    <row r="1608" spans="1:14">
      <c r="A1608" s="111" t="s">
        <v>3234</v>
      </c>
      <c r="B1608" s="111" t="s">
        <v>377</v>
      </c>
      <c r="C1608" s="111">
        <v>153.55000000000001</v>
      </c>
      <c r="D1608" s="111">
        <v>153.55000000000001</v>
      </c>
      <c r="E1608" s="111">
        <v>149</v>
      </c>
      <c r="F1608" s="111">
        <v>150.19999999999999</v>
      </c>
      <c r="G1608" s="111">
        <v>150</v>
      </c>
      <c r="H1608" s="111">
        <v>152</v>
      </c>
      <c r="I1608" s="111">
        <v>1225</v>
      </c>
      <c r="J1608" s="111">
        <v>183881.25</v>
      </c>
      <c r="K1608" s="113">
        <v>43670</v>
      </c>
      <c r="L1608" s="111">
        <v>10</v>
      </c>
      <c r="M1608" s="111" t="s">
        <v>3235</v>
      </c>
      <c r="N1608" s="419"/>
    </row>
    <row r="1609" spans="1:14" hidden="1">
      <c r="A1609" s="111" t="s">
        <v>1760</v>
      </c>
      <c r="B1609" s="111" t="s">
        <v>377</v>
      </c>
      <c r="C1609" s="111">
        <v>53.35</v>
      </c>
      <c r="D1609" s="111">
        <v>54.65</v>
      </c>
      <c r="E1609" s="111">
        <v>53.35</v>
      </c>
      <c r="F1609" s="111">
        <v>54.05</v>
      </c>
      <c r="G1609" s="111">
        <v>53.8</v>
      </c>
      <c r="H1609" s="111">
        <v>53.85</v>
      </c>
      <c r="I1609" s="111">
        <v>380882</v>
      </c>
      <c r="J1609" s="111">
        <v>20678019.050000001</v>
      </c>
      <c r="K1609" s="113">
        <v>43670</v>
      </c>
      <c r="L1609" s="111">
        <v>1347</v>
      </c>
      <c r="M1609" s="111" t="s">
        <v>1761</v>
      </c>
      <c r="N1609" s="419"/>
    </row>
    <row r="1610" spans="1:14">
      <c r="A1610" s="111" t="s">
        <v>1762</v>
      </c>
      <c r="B1610" s="111" t="s">
        <v>377</v>
      </c>
      <c r="C1610" s="111">
        <v>2255</v>
      </c>
      <c r="D1610" s="111">
        <v>2295</v>
      </c>
      <c r="E1610" s="111">
        <v>2194.3000000000002</v>
      </c>
      <c r="F1610" s="111">
        <v>2207.15</v>
      </c>
      <c r="G1610" s="111">
        <v>2194.3000000000002</v>
      </c>
      <c r="H1610" s="111">
        <v>2275</v>
      </c>
      <c r="I1610" s="111">
        <v>173</v>
      </c>
      <c r="J1610" s="111">
        <v>386932.45</v>
      </c>
      <c r="K1610" s="113">
        <v>43670</v>
      </c>
      <c r="L1610" s="111">
        <v>70</v>
      </c>
      <c r="M1610" s="111" t="s">
        <v>1763</v>
      </c>
      <c r="N1610" s="419"/>
    </row>
    <row r="1611" spans="1:14" hidden="1">
      <c r="A1611" s="111" t="s">
        <v>1764</v>
      </c>
      <c r="B1611" s="111" t="s">
        <v>377</v>
      </c>
      <c r="C1611" s="111">
        <v>719</v>
      </c>
      <c r="D1611" s="111">
        <v>739.7</v>
      </c>
      <c r="E1611" s="111">
        <v>710</v>
      </c>
      <c r="F1611" s="111">
        <v>723.3</v>
      </c>
      <c r="G1611" s="111">
        <v>721.25</v>
      </c>
      <c r="H1611" s="111">
        <v>719</v>
      </c>
      <c r="I1611" s="111">
        <v>491</v>
      </c>
      <c r="J1611" s="111">
        <v>353531.65</v>
      </c>
      <c r="K1611" s="113">
        <v>43670</v>
      </c>
      <c r="L1611" s="111">
        <v>119</v>
      </c>
      <c r="M1611" s="111" t="s">
        <v>1765</v>
      </c>
      <c r="N1611" s="419"/>
    </row>
    <row r="1612" spans="1:14" hidden="1">
      <c r="A1612" s="111" t="s">
        <v>1766</v>
      </c>
      <c r="B1612" s="111" t="s">
        <v>377</v>
      </c>
      <c r="C1612" s="111">
        <v>1491</v>
      </c>
      <c r="D1612" s="111">
        <v>1501.2</v>
      </c>
      <c r="E1612" s="111">
        <v>1447.2</v>
      </c>
      <c r="F1612" s="111">
        <v>1479.7</v>
      </c>
      <c r="G1612" s="111">
        <v>1475.35</v>
      </c>
      <c r="H1612" s="111">
        <v>1501.2</v>
      </c>
      <c r="I1612" s="111">
        <v>24913</v>
      </c>
      <c r="J1612" s="111">
        <v>36811392.450000003</v>
      </c>
      <c r="K1612" s="113">
        <v>43670</v>
      </c>
      <c r="L1612" s="111">
        <v>3817</v>
      </c>
      <c r="M1612" s="111" t="s">
        <v>1767</v>
      </c>
      <c r="N1612" s="419"/>
    </row>
    <row r="1613" spans="1:14" hidden="1">
      <c r="A1613" s="111" t="s">
        <v>2521</v>
      </c>
      <c r="B1613" s="111" t="s">
        <v>377</v>
      </c>
      <c r="C1613" s="111">
        <v>17.350000000000001</v>
      </c>
      <c r="D1613" s="111">
        <v>17.649999999999999</v>
      </c>
      <c r="E1613" s="111">
        <v>16.100000000000001</v>
      </c>
      <c r="F1613" s="111">
        <v>16.850000000000001</v>
      </c>
      <c r="G1613" s="111">
        <v>16.850000000000001</v>
      </c>
      <c r="H1613" s="111">
        <v>16.850000000000001</v>
      </c>
      <c r="I1613" s="111">
        <v>1699</v>
      </c>
      <c r="J1613" s="111">
        <v>28075.599999999999</v>
      </c>
      <c r="K1613" s="113">
        <v>43670</v>
      </c>
      <c r="L1613" s="111">
        <v>50</v>
      </c>
      <c r="M1613" s="111" t="s">
        <v>2522</v>
      </c>
      <c r="N1613" s="419"/>
    </row>
    <row r="1614" spans="1:14" hidden="1">
      <c r="A1614" s="111" t="s">
        <v>1768</v>
      </c>
      <c r="B1614" s="111" t="s">
        <v>377</v>
      </c>
      <c r="C1614" s="111">
        <v>24.05</v>
      </c>
      <c r="D1614" s="111">
        <v>24.8</v>
      </c>
      <c r="E1614" s="111">
        <v>23</v>
      </c>
      <c r="F1614" s="111">
        <v>23.2</v>
      </c>
      <c r="G1614" s="111">
        <v>23.15</v>
      </c>
      <c r="H1614" s="111">
        <v>24</v>
      </c>
      <c r="I1614" s="111">
        <v>204848</v>
      </c>
      <c r="J1614" s="111">
        <v>4818389.95</v>
      </c>
      <c r="K1614" s="113">
        <v>43670</v>
      </c>
      <c r="L1614" s="111">
        <v>190</v>
      </c>
      <c r="M1614" s="111" t="s">
        <v>1769</v>
      </c>
      <c r="N1614" s="419"/>
    </row>
    <row r="1615" spans="1:14" hidden="1">
      <c r="A1615" s="111" t="s">
        <v>3833</v>
      </c>
      <c r="B1615" s="111" t="s">
        <v>377</v>
      </c>
      <c r="C1615" s="111">
        <v>0.4</v>
      </c>
      <c r="D1615" s="111">
        <v>0.4</v>
      </c>
      <c r="E1615" s="111">
        <v>0.4</v>
      </c>
      <c r="F1615" s="111">
        <v>0.4</v>
      </c>
      <c r="G1615" s="111">
        <v>0.4</v>
      </c>
      <c r="H1615" s="111">
        <v>0.45</v>
      </c>
      <c r="I1615" s="111">
        <v>40</v>
      </c>
      <c r="J1615" s="111">
        <v>16</v>
      </c>
      <c r="K1615" s="113">
        <v>43670</v>
      </c>
      <c r="L1615" s="111">
        <v>1</v>
      </c>
      <c r="M1615" s="111" t="s">
        <v>3834</v>
      </c>
      <c r="N1615" s="419"/>
    </row>
    <row r="1616" spans="1:14" hidden="1">
      <c r="A1616" s="111" t="s">
        <v>160</v>
      </c>
      <c r="B1616" s="111" t="s">
        <v>377</v>
      </c>
      <c r="C1616" s="111">
        <v>264.5</v>
      </c>
      <c r="D1616" s="111">
        <v>265.85000000000002</v>
      </c>
      <c r="E1616" s="111">
        <v>262</v>
      </c>
      <c r="F1616" s="111">
        <v>264.2</v>
      </c>
      <c r="G1616" s="111">
        <v>264.64999999999998</v>
      </c>
      <c r="H1616" s="111">
        <v>264.5</v>
      </c>
      <c r="I1616" s="111">
        <v>2249472</v>
      </c>
      <c r="J1616" s="111">
        <v>592635981.04999995</v>
      </c>
      <c r="K1616" s="113">
        <v>43670</v>
      </c>
      <c r="L1616" s="111">
        <v>26750</v>
      </c>
      <c r="M1616" s="111" t="s">
        <v>1770</v>
      </c>
      <c r="N1616" s="419"/>
    </row>
    <row r="1617" spans="1:14" hidden="1">
      <c r="A1617" s="111" t="s">
        <v>161</v>
      </c>
      <c r="B1617" s="111" t="s">
        <v>377</v>
      </c>
      <c r="C1617" s="111">
        <v>333.9</v>
      </c>
      <c r="D1617" s="111">
        <v>334.8</v>
      </c>
      <c r="E1617" s="111">
        <v>323</v>
      </c>
      <c r="F1617" s="111">
        <v>325.7</v>
      </c>
      <c r="G1617" s="111">
        <v>323.2</v>
      </c>
      <c r="H1617" s="111">
        <v>332.5</v>
      </c>
      <c r="I1617" s="111">
        <v>370822</v>
      </c>
      <c r="J1617" s="111">
        <v>121440118.2</v>
      </c>
      <c r="K1617" s="113">
        <v>43670</v>
      </c>
      <c r="L1617" s="111">
        <v>11591</v>
      </c>
      <c r="M1617" s="111" t="s">
        <v>1771</v>
      </c>
      <c r="N1617" s="419"/>
    </row>
    <row r="1618" spans="1:14" hidden="1">
      <c r="A1618" s="111" t="s">
        <v>1772</v>
      </c>
      <c r="B1618" s="111" t="s">
        <v>377</v>
      </c>
      <c r="C1618" s="111">
        <v>232.25</v>
      </c>
      <c r="D1618" s="111">
        <v>258</v>
      </c>
      <c r="E1618" s="111">
        <v>232.25</v>
      </c>
      <c r="F1618" s="111">
        <v>250.45</v>
      </c>
      <c r="G1618" s="111">
        <v>253.3</v>
      </c>
      <c r="H1618" s="111">
        <v>235.3</v>
      </c>
      <c r="I1618" s="111">
        <v>22524</v>
      </c>
      <c r="J1618" s="111">
        <v>5437320.5999999996</v>
      </c>
      <c r="K1618" s="113">
        <v>43670</v>
      </c>
      <c r="L1618" s="111">
        <v>1526</v>
      </c>
      <c r="M1618" s="111" t="s">
        <v>1773</v>
      </c>
      <c r="N1618" s="419"/>
    </row>
    <row r="1619" spans="1:14" hidden="1">
      <c r="A1619" s="111" t="s">
        <v>3403</v>
      </c>
      <c r="B1619" s="111" t="s">
        <v>3045</v>
      </c>
      <c r="C1619" s="111">
        <v>0.8</v>
      </c>
      <c r="D1619" s="111">
        <v>0.8</v>
      </c>
      <c r="E1619" s="111">
        <v>0.8</v>
      </c>
      <c r="F1619" s="111">
        <v>0.8</v>
      </c>
      <c r="G1619" s="111">
        <v>0.8</v>
      </c>
      <c r="H1619" s="111">
        <v>0.75</v>
      </c>
      <c r="I1619" s="111">
        <v>151</v>
      </c>
      <c r="J1619" s="111">
        <v>120.8</v>
      </c>
      <c r="K1619" s="113">
        <v>43670</v>
      </c>
      <c r="L1619" s="111">
        <v>4</v>
      </c>
      <c r="M1619" s="111" t="s">
        <v>3404</v>
      </c>
      <c r="N1619" s="419"/>
    </row>
    <row r="1620" spans="1:14" hidden="1">
      <c r="A1620" s="111" t="s">
        <v>1774</v>
      </c>
      <c r="B1620" s="111" t="s">
        <v>377</v>
      </c>
      <c r="C1620" s="111">
        <v>230.8</v>
      </c>
      <c r="D1620" s="111">
        <v>233.15</v>
      </c>
      <c r="E1620" s="111">
        <v>226.1</v>
      </c>
      <c r="F1620" s="111">
        <v>227.9</v>
      </c>
      <c r="G1620" s="111">
        <v>231.9</v>
      </c>
      <c r="H1620" s="111">
        <v>230.9</v>
      </c>
      <c r="I1620" s="111">
        <v>37488</v>
      </c>
      <c r="J1620" s="111">
        <v>8568927.5999999996</v>
      </c>
      <c r="K1620" s="113">
        <v>43670</v>
      </c>
      <c r="L1620" s="111">
        <v>1204</v>
      </c>
      <c r="M1620" s="111" t="s">
        <v>1775</v>
      </c>
      <c r="N1620" s="419"/>
    </row>
    <row r="1621" spans="1:14" hidden="1">
      <c r="A1621" s="111" t="s">
        <v>1776</v>
      </c>
      <c r="B1621" s="111" t="s">
        <v>377</v>
      </c>
      <c r="C1621" s="111">
        <v>52.5</v>
      </c>
      <c r="D1621" s="111">
        <v>52.5</v>
      </c>
      <c r="E1621" s="111">
        <v>50.45</v>
      </c>
      <c r="F1621" s="111">
        <v>51.6</v>
      </c>
      <c r="G1621" s="111">
        <v>51.5</v>
      </c>
      <c r="H1621" s="111">
        <v>52.25</v>
      </c>
      <c r="I1621" s="111">
        <v>15532</v>
      </c>
      <c r="J1621" s="111">
        <v>805935.2</v>
      </c>
      <c r="K1621" s="113">
        <v>43670</v>
      </c>
      <c r="L1621" s="111">
        <v>64</v>
      </c>
      <c r="M1621" s="111" t="s">
        <v>1777</v>
      </c>
      <c r="N1621" s="419"/>
    </row>
    <row r="1622" spans="1:14" hidden="1">
      <c r="A1622" s="111" t="s">
        <v>3202</v>
      </c>
      <c r="B1622" s="111" t="s">
        <v>377</v>
      </c>
      <c r="C1622" s="111">
        <v>63.8</v>
      </c>
      <c r="D1622" s="111">
        <v>63.8</v>
      </c>
      <c r="E1622" s="111">
        <v>58</v>
      </c>
      <c r="F1622" s="111">
        <v>60.9</v>
      </c>
      <c r="G1622" s="111">
        <v>61.75</v>
      </c>
      <c r="H1622" s="111">
        <v>60.05</v>
      </c>
      <c r="I1622" s="111">
        <v>7868</v>
      </c>
      <c r="J1622" s="111">
        <v>471664.7</v>
      </c>
      <c r="K1622" s="113">
        <v>43670</v>
      </c>
      <c r="L1622" s="111">
        <v>1127</v>
      </c>
      <c r="M1622" s="111" t="s">
        <v>3203</v>
      </c>
      <c r="N1622" s="419"/>
    </row>
    <row r="1623" spans="1:14" hidden="1">
      <c r="A1623" s="111" t="s">
        <v>3375</v>
      </c>
      <c r="B1623" s="111" t="s">
        <v>3045</v>
      </c>
      <c r="C1623" s="111">
        <v>0.6</v>
      </c>
      <c r="D1623" s="111">
        <v>0.65</v>
      </c>
      <c r="E1623" s="111">
        <v>0.6</v>
      </c>
      <c r="F1623" s="111">
        <v>0.6</v>
      </c>
      <c r="G1623" s="111">
        <v>0.6</v>
      </c>
      <c r="H1623" s="111">
        <v>0.65</v>
      </c>
      <c r="I1623" s="111">
        <v>4465</v>
      </c>
      <c r="J1623" s="111">
        <v>2685.9</v>
      </c>
      <c r="K1623" s="113">
        <v>43670</v>
      </c>
      <c r="L1623" s="111">
        <v>15</v>
      </c>
      <c r="M1623" s="111" t="s">
        <v>3376</v>
      </c>
      <c r="N1623" s="419"/>
    </row>
    <row r="1624" spans="1:14">
      <c r="A1624" s="111" t="s">
        <v>2428</v>
      </c>
      <c r="B1624" s="111" t="s">
        <v>377</v>
      </c>
      <c r="C1624" s="111">
        <v>30.35</v>
      </c>
      <c r="D1624" s="111">
        <v>30.35</v>
      </c>
      <c r="E1624" s="111">
        <v>28.65</v>
      </c>
      <c r="F1624" s="111">
        <v>28.7</v>
      </c>
      <c r="G1624" s="111">
        <v>28.65</v>
      </c>
      <c r="H1624" s="111">
        <v>30.35</v>
      </c>
      <c r="I1624" s="111">
        <v>3144</v>
      </c>
      <c r="J1624" s="111">
        <v>92461.45</v>
      </c>
      <c r="K1624" s="113">
        <v>43670</v>
      </c>
      <c r="L1624" s="111">
        <v>28</v>
      </c>
      <c r="M1624" s="111" t="s">
        <v>2429</v>
      </c>
      <c r="N1624" s="419"/>
    </row>
    <row r="1625" spans="1:14">
      <c r="A1625" s="111" t="s">
        <v>162</v>
      </c>
      <c r="B1625" s="111" t="s">
        <v>377</v>
      </c>
      <c r="C1625" s="111">
        <v>91.5</v>
      </c>
      <c r="D1625" s="111">
        <v>93.65</v>
      </c>
      <c r="E1625" s="111">
        <v>88.15</v>
      </c>
      <c r="F1625" s="111">
        <v>89.15</v>
      </c>
      <c r="G1625" s="111">
        <v>88.75</v>
      </c>
      <c r="H1625" s="111">
        <v>90.65</v>
      </c>
      <c r="I1625" s="111">
        <v>104007122</v>
      </c>
      <c r="J1625" s="111">
        <v>9434281763.5</v>
      </c>
      <c r="K1625" s="113">
        <v>43670</v>
      </c>
      <c r="L1625" s="111">
        <v>346799</v>
      </c>
      <c r="M1625" s="111" t="s">
        <v>2140</v>
      </c>
      <c r="N1625" s="419"/>
    </row>
    <row r="1626" spans="1:14" hidden="1">
      <c r="A1626" s="111" t="s">
        <v>163</v>
      </c>
      <c r="B1626" s="111" t="s">
        <v>377</v>
      </c>
      <c r="C1626" s="111">
        <v>364.4</v>
      </c>
      <c r="D1626" s="111">
        <v>383.5</v>
      </c>
      <c r="E1626" s="111">
        <v>358.45</v>
      </c>
      <c r="F1626" s="111">
        <v>379.6</v>
      </c>
      <c r="G1626" s="111">
        <v>376.25</v>
      </c>
      <c r="H1626" s="111">
        <v>360.8</v>
      </c>
      <c r="I1626" s="111">
        <v>20283703</v>
      </c>
      <c r="J1626" s="111">
        <v>7557004869.8500004</v>
      </c>
      <c r="K1626" s="113">
        <v>43670</v>
      </c>
      <c r="L1626" s="111">
        <v>234299</v>
      </c>
      <c r="M1626" s="111" t="s">
        <v>1778</v>
      </c>
      <c r="N1626" s="419"/>
    </row>
    <row r="1627" spans="1:14">
      <c r="A1627" s="111" t="s">
        <v>1779</v>
      </c>
      <c r="B1627" s="111" t="s">
        <v>377</v>
      </c>
      <c r="C1627" s="111">
        <v>21.3</v>
      </c>
      <c r="D1627" s="111">
        <v>22.5</v>
      </c>
      <c r="E1627" s="111">
        <v>20.5</v>
      </c>
      <c r="F1627" s="111">
        <v>21.05</v>
      </c>
      <c r="G1627" s="111">
        <v>21</v>
      </c>
      <c r="H1627" s="111">
        <v>21.2</v>
      </c>
      <c r="I1627" s="111">
        <v>176828</v>
      </c>
      <c r="J1627" s="111">
        <v>3759467</v>
      </c>
      <c r="K1627" s="113">
        <v>43670</v>
      </c>
      <c r="L1627" s="111">
        <v>725</v>
      </c>
      <c r="M1627" s="111" t="s">
        <v>1780</v>
      </c>
      <c r="N1627" s="419"/>
    </row>
    <row r="1628" spans="1:14">
      <c r="A1628" s="111" t="s">
        <v>1781</v>
      </c>
      <c r="B1628" s="111" t="s">
        <v>377</v>
      </c>
      <c r="C1628" s="111">
        <v>11.85</v>
      </c>
      <c r="D1628" s="111">
        <v>12.35</v>
      </c>
      <c r="E1628" s="111">
        <v>11.6</v>
      </c>
      <c r="F1628" s="111">
        <v>12.05</v>
      </c>
      <c r="G1628" s="111">
        <v>12</v>
      </c>
      <c r="H1628" s="111">
        <v>11.6</v>
      </c>
      <c r="I1628" s="111">
        <v>776690</v>
      </c>
      <c r="J1628" s="111">
        <v>9280990</v>
      </c>
      <c r="K1628" s="113">
        <v>43670</v>
      </c>
      <c r="L1628" s="111">
        <v>1398</v>
      </c>
      <c r="M1628" s="111" t="s">
        <v>2173</v>
      </c>
      <c r="N1628" s="419"/>
    </row>
    <row r="1629" spans="1:14">
      <c r="A1629" s="111" t="s">
        <v>3158</v>
      </c>
      <c r="B1629" s="111" t="s">
        <v>3045</v>
      </c>
      <c r="C1629" s="111">
        <v>0.35</v>
      </c>
      <c r="D1629" s="111">
        <v>0.4</v>
      </c>
      <c r="E1629" s="111">
        <v>0.35</v>
      </c>
      <c r="F1629" s="111">
        <v>0.35</v>
      </c>
      <c r="G1629" s="111">
        <v>0.35</v>
      </c>
      <c r="H1629" s="111">
        <v>0.35</v>
      </c>
      <c r="I1629" s="111">
        <v>59114</v>
      </c>
      <c r="J1629" s="111">
        <v>23099.55</v>
      </c>
      <c r="K1629" s="113">
        <v>43670</v>
      </c>
      <c r="L1629" s="111">
        <v>21</v>
      </c>
      <c r="M1629" s="111" t="s">
        <v>3159</v>
      </c>
      <c r="N1629" s="419"/>
    </row>
    <row r="1630" spans="1:14">
      <c r="A1630" s="111" t="s">
        <v>3206</v>
      </c>
      <c r="B1630" s="111" t="s">
        <v>377</v>
      </c>
      <c r="C1630" s="111">
        <v>41.55</v>
      </c>
      <c r="D1630" s="111">
        <v>45.25</v>
      </c>
      <c r="E1630" s="111">
        <v>41.55</v>
      </c>
      <c r="F1630" s="111">
        <v>41.9</v>
      </c>
      <c r="G1630" s="111">
        <v>41.9</v>
      </c>
      <c r="H1630" s="111">
        <v>43.35</v>
      </c>
      <c r="I1630" s="111">
        <v>377</v>
      </c>
      <c r="J1630" s="111">
        <v>16178.95</v>
      </c>
      <c r="K1630" s="113">
        <v>43670</v>
      </c>
      <c r="L1630" s="111">
        <v>14</v>
      </c>
      <c r="M1630" s="111" t="s">
        <v>3207</v>
      </c>
      <c r="N1630" s="419"/>
    </row>
    <row r="1631" spans="1:14">
      <c r="A1631" s="111" t="s">
        <v>1782</v>
      </c>
      <c r="B1631" s="111" t="s">
        <v>377</v>
      </c>
      <c r="C1631" s="111">
        <v>221.1</v>
      </c>
      <c r="D1631" s="111">
        <v>225</v>
      </c>
      <c r="E1631" s="111">
        <v>212.85</v>
      </c>
      <c r="F1631" s="111">
        <v>216.15</v>
      </c>
      <c r="G1631" s="111">
        <v>213.5</v>
      </c>
      <c r="H1631" s="111">
        <v>224.6</v>
      </c>
      <c r="I1631" s="111">
        <v>18373</v>
      </c>
      <c r="J1631" s="111">
        <v>4026498.65</v>
      </c>
      <c r="K1631" s="113">
        <v>43670</v>
      </c>
      <c r="L1631" s="111">
        <v>2167</v>
      </c>
      <c r="M1631" s="111" t="s">
        <v>2672</v>
      </c>
      <c r="N1631" s="419"/>
    </row>
    <row r="1632" spans="1:14">
      <c r="A1632" s="111" t="s">
        <v>1783</v>
      </c>
      <c r="B1632" s="111" t="s">
        <v>377</v>
      </c>
      <c r="C1632" s="111">
        <v>52.9</v>
      </c>
      <c r="D1632" s="111">
        <v>53.9</v>
      </c>
      <c r="E1632" s="111">
        <v>51.6</v>
      </c>
      <c r="F1632" s="111">
        <v>52.1</v>
      </c>
      <c r="G1632" s="111">
        <v>52</v>
      </c>
      <c r="H1632" s="111">
        <v>52.9</v>
      </c>
      <c r="I1632" s="111">
        <v>19519</v>
      </c>
      <c r="J1632" s="111">
        <v>1023781.95</v>
      </c>
      <c r="K1632" s="113">
        <v>43670</v>
      </c>
      <c r="L1632" s="111">
        <v>222</v>
      </c>
      <c r="M1632" s="111" t="s">
        <v>1784</v>
      </c>
      <c r="N1632" s="419"/>
    </row>
    <row r="1633" spans="1:14">
      <c r="A1633" s="111" t="s">
        <v>1785</v>
      </c>
      <c r="B1633" s="111" t="s">
        <v>3045</v>
      </c>
      <c r="C1633" s="111">
        <v>1</v>
      </c>
      <c r="D1633" s="111">
        <v>1.1000000000000001</v>
      </c>
      <c r="E1633" s="111">
        <v>1</v>
      </c>
      <c r="F1633" s="111">
        <v>1.05</v>
      </c>
      <c r="G1633" s="111">
        <v>1.1000000000000001</v>
      </c>
      <c r="H1633" s="111">
        <v>1.05</v>
      </c>
      <c r="I1633" s="111">
        <v>78024</v>
      </c>
      <c r="J1633" s="111">
        <v>83849.45</v>
      </c>
      <c r="K1633" s="113">
        <v>43670</v>
      </c>
      <c r="L1633" s="111">
        <v>56</v>
      </c>
      <c r="M1633" s="111" t="s">
        <v>1786</v>
      </c>
      <c r="N1633" s="319"/>
    </row>
    <row r="1634" spans="1:14">
      <c r="A1634" s="111" t="s">
        <v>1855</v>
      </c>
      <c r="B1634" s="111" t="s">
        <v>377</v>
      </c>
      <c r="C1634" s="111">
        <v>214</v>
      </c>
      <c r="D1634" s="111">
        <v>218.95</v>
      </c>
      <c r="E1634" s="111">
        <v>210.4</v>
      </c>
      <c r="F1634" s="111">
        <v>211.2</v>
      </c>
      <c r="G1634" s="111">
        <v>213</v>
      </c>
      <c r="H1634" s="111">
        <v>219.3</v>
      </c>
      <c r="I1634" s="111">
        <v>4949</v>
      </c>
      <c r="J1634" s="111">
        <v>1063259.3</v>
      </c>
      <c r="K1634" s="113">
        <v>43670</v>
      </c>
      <c r="L1634" s="111">
        <v>47</v>
      </c>
      <c r="M1634" s="111" t="s">
        <v>1856</v>
      </c>
      <c r="N1634" s="319"/>
    </row>
    <row r="1635" spans="1:14">
      <c r="A1635" s="111" t="s">
        <v>3351</v>
      </c>
      <c r="B1635" s="111" t="s">
        <v>377</v>
      </c>
      <c r="C1635" s="111">
        <v>28.95</v>
      </c>
      <c r="D1635" s="111">
        <v>31.25</v>
      </c>
      <c r="E1635" s="111">
        <v>27.85</v>
      </c>
      <c r="F1635" s="111">
        <v>28.9</v>
      </c>
      <c r="G1635" s="111">
        <v>28.25</v>
      </c>
      <c r="H1635" s="111">
        <v>29.9</v>
      </c>
      <c r="I1635" s="111">
        <v>445</v>
      </c>
      <c r="J1635" s="111">
        <v>12762.05</v>
      </c>
      <c r="K1635" s="113">
        <v>43670</v>
      </c>
      <c r="L1635" s="111">
        <v>109</v>
      </c>
      <c r="M1635" s="111" t="s">
        <v>3352</v>
      </c>
      <c r="N1635" s="319"/>
    </row>
    <row r="1636" spans="1:14">
      <c r="A1636" s="111" t="s">
        <v>1787</v>
      </c>
      <c r="B1636" s="111" t="s">
        <v>377</v>
      </c>
      <c r="C1636" s="111">
        <v>119</v>
      </c>
      <c r="D1636" s="111">
        <v>122.55</v>
      </c>
      <c r="E1636" s="111">
        <v>116.4</v>
      </c>
      <c r="F1636" s="111">
        <v>118.05</v>
      </c>
      <c r="G1636" s="111">
        <v>118</v>
      </c>
      <c r="H1636" s="111">
        <v>117.85</v>
      </c>
      <c r="I1636" s="111">
        <v>11103</v>
      </c>
      <c r="J1636" s="111">
        <v>1317803.6000000001</v>
      </c>
      <c r="K1636" s="113">
        <v>43670</v>
      </c>
      <c r="L1636" s="111">
        <v>436</v>
      </c>
      <c r="M1636" s="111" t="s">
        <v>1788</v>
      </c>
      <c r="N1636" s="319"/>
    </row>
    <row r="1637" spans="1:14">
      <c r="A1637" s="111" t="s">
        <v>1789</v>
      </c>
      <c r="B1637" s="111" t="s">
        <v>377</v>
      </c>
      <c r="C1637" s="111">
        <v>73.45</v>
      </c>
      <c r="D1637" s="111">
        <v>75.05</v>
      </c>
      <c r="E1637" s="111">
        <v>72.150000000000006</v>
      </c>
      <c r="F1637" s="111">
        <v>73.95</v>
      </c>
      <c r="G1637" s="111">
        <v>73.55</v>
      </c>
      <c r="H1637" s="111">
        <v>73.349999999999994</v>
      </c>
      <c r="I1637" s="111">
        <v>13058</v>
      </c>
      <c r="J1637" s="111">
        <v>956624.85</v>
      </c>
      <c r="K1637" s="113">
        <v>43670</v>
      </c>
      <c r="L1637" s="111">
        <v>158</v>
      </c>
      <c r="M1637" s="111" t="s">
        <v>1790</v>
      </c>
      <c r="N1637" s="319"/>
    </row>
    <row r="1638" spans="1:14">
      <c r="A1638" s="111" t="s">
        <v>1791</v>
      </c>
      <c r="B1638" s="111" t="s">
        <v>377</v>
      </c>
      <c r="C1638" s="111">
        <v>1365.05</v>
      </c>
      <c r="D1638" s="111">
        <v>1372</v>
      </c>
      <c r="E1638" s="111">
        <v>1345</v>
      </c>
      <c r="F1638" s="111">
        <v>1351.75</v>
      </c>
      <c r="G1638" s="111">
        <v>1354</v>
      </c>
      <c r="H1638" s="111">
        <v>1359.6</v>
      </c>
      <c r="I1638" s="111">
        <v>9594</v>
      </c>
      <c r="J1638" s="111">
        <v>12993242.6</v>
      </c>
      <c r="K1638" s="113">
        <v>43670</v>
      </c>
      <c r="L1638" s="111">
        <v>701</v>
      </c>
      <c r="M1638" s="111" t="s">
        <v>1792</v>
      </c>
      <c r="N1638" s="319"/>
    </row>
    <row r="1639" spans="1:14">
      <c r="A1639" s="111" t="s">
        <v>1787</v>
      </c>
      <c r="B1639" s="111" t="s">
        <v>377</v>
      </c>
      <c r="C1639" s="111">
        <v>119.1</v>
      </c>
      <c r="D1639" s="111">
        <v>121</v>
      </c>
      <c r="E1639" s="111">
        <v>117.1</v>
      </c>
      <c r="F1639" s="111">
        <v>117.85</v>
      </c>
      <c r="G1639" s="111">
        <v>117.4</v>
      </c>
      <c r="H1639" s="111">
        <v>118.5</v>
      </c>
      <c r="I1639" s="111">
        <v>8611</v>
      </c>
      <c r="J1639" s="111">
        <v>1022628.2</v>
      </c>
      <c r="K1639" s="113">
        <v>43669</v>
      </c>
      <c r="L1639" s="111">
        <v>324</v>
      </c>
      <c r="M1639" s="111" t="s">
        <v>1788</v>
      </c>
      <c r="N1639" s="319"/>
    </row>
    <row r="1640" spans="1:14">
      <c r="A1640" s="111" t="s">
        <v>1789</v>
      </c>
      <c r="B1640" s="111" t="s">
        <v>377</v>
      </c>
      <c r="C1640" s="111">
        <v>72.05</v>
      </c>
      <c r="D1640" s="111">
        <v>74.400000000000006</v>
      </c>
      <c r="E1640" s="111">
        <v>72.05</v>
      </c>
      <c r="F1640" s="111">
        <v>73.349999999999994</v>
      </c>
      <c r="G1640" s="111">
        <v>73.400000000000006</v>
      </c>
      <c r="H1640" s="111">
        <v>72.8</v>
      </c>
      <c r="I1640" s="111">
        <v>5245</v>
      </c>
      <c r="J1640" s="111">
        <v>385532.95</v>
      </c>
      <c r="K1640" s="113">
        <v>43669</v>
      </c>
      <c r="L1640" s="111">
        <v>158</v>
      </c>
      <c r="M1640" s="111" t="s">
        <v>1790</v>
      </c>
      <c r="N1640" s="319"/>
    </row>
    <row r="1641" spans="1:14">
      <c r="A1641" s="111" t="s">
        <v>1791</v>
      </c>
      <c r="B1641" s="111" t="s">
        <v>377</v>
      </c>
      <c r="C1641" s="111">
        <v>1378.25</v>
      </c>
      <c r="D1641" s="111">
        <v>1378.25</v>
      </c>
      <c r="E1641" s="111">
        <v>1354.95</v>
      </c>
      <c r="F1641" s="111">
        <v>1359.6</v>
      </c>
      <c r="G1641" s="111">
        <v>1370</v>
      </c>
      <c r="H1641" s="111">
        <v>1378.3</v>
      </c>
      <c r="I1641" s="111">
        <v>1857</v>
      </c>
      <c r="J1641" s="111">
        <v>2532352.9500000002</v>
      </c>
      <c r="K1641" s="113">
        <v>43669</v>
      </c>
      <c r="L1641" s="111">
        <v>357</v>
      </c>
      <c r="M1641" s="111" t="s">
        <v>1792</v>
      </c>
      <c r="N1641" s="319"/>
    </row>
    <row r="1642" spans="1:14" hidden="1">
      <c r="A1642" s="111" t="s">
        <v>1791</v>
      </c>
      <c r="B1642" s="111" t="s">
        <v>377</v>
      </c>
      <c r="C1642" s="111">
        <v>1367</v>
      </c>
      <c r="D1642" s="111">
        <v>1375</v>
      </c>
      <c r="E1642" s="111">
        <v>1352.05</v>
      </c>
      <c r="F1642" s="111">
        <v>1358.2</v>
      </c>
      <c r="G1642" s="111">
        <v>1355</v>
      </c>
      <c r="H1642" s="111">
        <v>1367</v>
      </c>
      <c r="I1642" s="111">
        <v>15399</v>
      </c>
      <c r="J1642" s="111">
        <v>20972304.600000001</v>
      </c>
      <c r="K1642" s="113">
        <v>43662</v>
      </c>
      <c r="L1642" s="111">
        <v>349</v>
      </c>
      <c r="M1642" s="111" t="s">
        <v>1792</v>
      </c>
      <c r="N1642" s="319"/>
    </row>
    <row r="1643" spans="1:14">
      <c r="A1643" s="111"/>
      <c r="B1643" s="111"/>
      <c r="C1643" s="111"/>
      <c r="D1643" s="111"/>
      <c r="E1643" s="111"/>
      <c r="F1643" s="111"/>
      <c r="G1643" s="111"/>
      <c r="H1643" s="111"/>
      <c r="I1643" s="111"/>
      <c r="J1643" s="111"/>
      <c r="K1643" s="113"/>
      <c r="L1643" s="111"/>
      <c r="M1643" s="111"/>
      <c r="N1643" s="319"/>
    </row>
    <row r="1644" spans="1:14">
      <c r="A1644" s="111"/>
      <c r="B1644" s="111"/>
      <c r="C1644" s="111"/>
      <c r="D1644" s="111"/>
      <c r="E1644" s="111"/>
      <c r="F1644" s="111"/>
      <c r="G1644" s="111"/>
      <c r="H1644" s="111"/>
      <c r="I1644" s="111"/>
      <c r="J1644" s="111"/>
      <c r="K1644" s="113"/>
      <c r="L1644" s="111"/>
      <c r="M1644" s="111"/>
      <c r="N1644" s="319"/>
    </row>
    <row r="1645" spans="1:14">
      <c r="A1645" s="111"/>
      <c r="B1645" s="111"/>
      <c r="C1645" s="111"/>
      <c r="D1645" s="111"/>
      <c r="E1645" s="111"/>
      <c r="F1645" s="111"/>
      <c r="G1645" s="111"/>
      <c r="H1645" s="111"/>
      <c r="I1645" s="111"/>
      <c r="J1645" s="111"/>
      <c r="K1645" s="113"/>
      <c r="L1645" s="111"/>
      <c r="M1645" s="111"/>
    </row>
    <row r="1646" spans="1:14">
      <c r="A1646" s="111"/>
      <c r="B1646" s="111"/>
      <c r="C1646" s="111"/>
      <c r="D1646" s="111"/>
      <c r="E1646" s="111"/>
      <c r="F1646" s="111"/>
      <c r="G1646" s="111"/>
      <c r="H1646" s="111"/>
      <c r="I1646" s="111"/>
      <c r="J1646" s="111"/>
      <c r="K1646" s="113"/>
      <c r="L1646" s="111"/>
      <c r="M1646" s="111"/>
    </row>
    <row r="1647" spans="1:14">
      <c r="A1647" s="111"/>
      <c r="B1647" s="111"/>
      <c r="C1647" s="111"/>
      <c r="D1647" s="111"/>
      <c r="E1647" s="111"/>
      <c r="F1647" s="111"/>
      <c r="G1647" s="111"/>
      <c r="H1647" s="111"/>
      <c r="I1647" s="111"/>
      <c r="J1647" s="111"/>
      <c r="K1647" s="113"/>
      <c r="L1647" s="111"/>
      <c r="M1647" s="111"/>
    </row>
    <row r="1648" spans="1:14">
      <c r="A1648" s="111"/>
      <c r="B1648" s="111"/>
      <c r="C1648" s="111"/>
      <c r="D1648" s="111"/>
      <c r="E1648" s="111"/>
      <c r="F1648" s="111"/>
      <c r="G1648" s="111"/>
      <c r="H1648" s="111"/>
      <c r="I1648" s="111"/>
      <c r="J1648" s="111"/>
      <c r="K1648" s="113"/>
      <c r="L1648" s="111"/>
      <c r="M1648" s="111"/>
    </row>
    <row r="1649" spans="1:13">
      <c r="A1649" s="111"/>
      <c r="B1649" s="111"/>
      <c r="C1649" s="111"/>
      <c r="D1649" s="111"/>
      <c r="E1649" s="111"/>
      <c r="F1649" s="111"/>
      <c r="G1649" s="111"/>
      <c r="H1649" s="111"/>
      <c r="I1649" s="111"/>
      <c r="J1649" s="111"/>
      <c r="K1649" s="113"/>
      <c r="L1649" s="111"/>
      <c r="M1649" s="111"/>
    </row>
    <row r="1650" spans="1:13">
      <c r="A1650" s="111"/>
      <c r="B1650" s="111"/>
      <c r="C1650" s="111"/>
      <c r="D1650" s="111"/>
      <c r="E1650" s="111"/>
      <c r="F1650" s="111"/>
      <c r="G1650" s="111"/>
      <c r="H1650" s="111"/>
      <c r="I1650" s="111"/>
      <c r="J1650" s="111"/>
      <c r="K1650" s="113"/>
      <c r="L1650" s="111"/>
      <c r="M1650" s="111"/>
    </row>
    <row r="1651" spans="1:13">
      <c r="A1651" s="111"/>
      <c r="B1651" s="111"/>
      <c r="C1651" s="111"/>
      <c r="D1651" s="111"/>
      <c r="E1651" s="111"/>
      <c r="F1651" s="111"/>
      <c r="G1651" s="111"/>
      <c r="H1651" s="111"/>
      <c r="I1651" s="111"/>
      <c r="J1651" s="111"/>
      <c r="K1651" s="113"/>
      <c r="L1651" s="111"/>
      <c r="M1651" s="111"/>
    </row>
    <row r="1652" spans="1:13">
      <c r="A1652" s="111"/>
      <c r="B1652" s="111"/>
      <c r="C1652" s="111"/>
      <c r="D1652" s="111"/>
      <c r="E1652" s="111"/>
      <c r="F1652" s="111"/>
      <c r="G1652" s="111"/>
      <c r="H1652" s="111"/>
      <c r="I1652" s="111"/>
      <c r="J1652" s="111"/>
      <c r="K1652" s="113"/>
      <c r="L1652" s="111"/>
      <c r="M1652" s="111"/>
    </row>
    <row r="1653" spans="1:13">
      <c r="A1653" s="111"/>
      <c r="B1653" s="111"/>
      <c r="C1653" s="111"/>
      <c r="D1653" s="111"/>
      <c r="E1653" s="111"/>
      <c r="F1653" s="111"/>
      <c r="G1653" s="111"/>
      <c r="H1653" s="111"/>
      <c r="I1653" s="111"/>
      <c r="J1653" s="111"/>
      <c r="K1653" s="113"/>
      <c r="L1653" s="111"/>
      <c r="M1653" s="111"/>
    </row>
    <row r="1654" spans="1:13">
      <c r="A1654" s="111"/>
      <c r="B1654" s="111"/>
      <c r="C1654" s="111"/>
      <c r="D1654" s="111"/>
      <c r="E1654" s="111"/>
      <c r="F1654" s="111"/>
      <c r="G1654" s="111"/>
      <c r="H1654" s="111"/>
      <c r="I1654" s="111"/>
      <c r="J1654" s="111"/>
      <c r="K1654" s="113"/>
      <c r="L1654" s="111"/>
      <c r="M1654" s="111"/>
    </row>
    <row r="1655" spans="1:13">
      <c r="A1655" s="111"/>
      <c r="B1655" s="111"/>
      <c r="C1655" s="111"/>
      <c r="D1655" s="111"/>
      <c r="E1655" s="111"/>
      <c r="F1655" s="111"/>
      <c r="G1655" s="111"/>
      <c r="H1655" s="111"/>
      <c r="I1655" s="111"/>
      <c r="J1655" s="111"/>
      <c r="K1655" s="113"/>
      <c r="L1655" s="111"/>
      <c r="M1655" s="111"/>
    </row>
    <row r="1656" spans="1:13">
      <c r="A1656" s="111"/>
      <c r="B1656" s="111"/>
      <c r="C1656" s="111"/>
      <c r="D1656" s="111"/>
      <c r="E1656" s="111"/>
      <c r="F1656" s="111"/>
      <c r="G1656" s="111"/>
      <c r="H1656" s="111"/>
      <c r="I1656" s="111"/>
      <c r="J1656" s="111"/>
      <c r="K1656" s="113"/>
      <c r="L1656" s="111"/>
      <c r="M1656" s="111"/>
    </row>
    <row r="1657" spans="1:13">
      <c r="A1657" s="111"/>
      <c r="B1657" s="111"/>
      <c r="C1657" s="111"/>
      <c r="D1657" s="111"/>
      <c r="E1657" s="111"/>
      <c r="F1657" s="111"/>
      <c r="G1657" s="111"/>
      <c r="H1657" s="111"/>
      <c r="I1657" s="111"/>
      <c r="J1657" s="111"/>
      <c r="K1657" s="113"/>
      <c r="L1657" s="111"/>
      <c r="M1657" s="111"/>
    </row>
    <row r="1658" spans="1:13">
      <c r="A1658" s="111"/>
      <c r="B1658" s="111"/>
      <c r="C1658" s="111"/>
      <c r="D1658" s="111"/>
      <c r="E1658" s="111"/>
      <c r="F1658" s="111"/>
      <c r="G1658" s="111"/>
      <c r="H1658" s="111"/>
      <c r="I1658" s="111"/>
      <c r="J1658" s="111"/>
      <c r="K1658" s="113"/>
      <c r="L1658" s="111"/>
      <c r="M1658" s="111"/>
    </row>
    <row r="1659" spans="1:13" hidden="1">
      <c r="A1659" s="111" t="s">
        <v>3628</v>
      </c>
      <c r="B1659" s="111" t="s">
        <v>3613</v>
      </c>
      <c r="C1659" s="111">
        <v>39</v>
      </c>
      <c r="D1659" s="111">
        <v>42</v>
      </c>
      <c r="E1659" s="111">
        <v>37.1</v>
      </c>
      <c r="F1659" s="111">
        <v>37.1</v>
      </c>
      <c r="G1659" s="111">
        <v>37.1</v>
      </c>
      <c r="H1659" s="111">
        <v>37</v>
      </c>
      <c r="I1659" s="111">
        <v>16000</v>
      </c>
      <c r="J1659" s="111">
        <v>621800</v>
      </c>
      <c r="K1659" s="113">
        <v>43658</v>
      </c>
      <c r="L1659" s="111">
        <v>4</v>
      </c>
      <c r="M1659" s="111" t="s">
        <v>3629</v>
      </c>
    </row>
    <row r="1660" spans="1:13">
      <c r="A1660" s="111"/>
      <c r="B1660" s="111"/>
      <c r="C1660" s="111"/>
      <c r="D1660" s="111"/>
      <c r="E1660" s="111"/>
      <c r="F1660" s="111"/>
      <c r="G1660" s="111"/>
      <c r="H1660" s="111"/>
      <c r="I1660" s="111"/>
      <c r="J1660" s="111"/>
      <c r="K1660" s="113"/>
      <c r="L1660" s="111"/>
      <c r="M1660" s="111"/>
    </row>
    <row r="1661" spans="1:13">
      <c r="A1661" s="111"/>
      <c r="B1661" s="111"/>
      <c r="C1661" s="111"/>
      <c r="D1661" s="111"/>
      <c r="E1661" s="111"/>
      <c r="F1661" s="111"/>
      <c r="G1661" s="111"/>
      <c r="H1661" s="111"/>
      <c r="I1661" s="111"/>
      <c r="J1661" s="111"/>
      <c r="K1661" s="113"/>
      <c r="L1661" s="111"/>
      <c r="M1661" s="111"/>
    </row>
    <row r="1662" spans="1:13">
      <c r="A1662" s="111"/>
      <c r="B1662" s="111"/>
      <c r="C1662" s="111"/>
      <c r="D1662" s="111"/>
      <c r="E1662" s="111"/>
      <c r="F1662" s="111"/>
      <c r="G1662" s="111"/>
      <c r="H1662" s="111"/>
      <c r="I1662" s="111"/>
      <c r="J1662" s="111"/>
      <c r="K1662" s="113"/>
      <c r="L1662" s="111"/>
      <c r="M1662" s="111"/>
    </row>
    <row r="1663" spans="1:13">
      <c r="A1663" s="111"/>
      <c r="B1663" s="111"/>
      <c r="C1663" s="111"/>
      <c r="D1663" s="111"/>
      <c r="E1663" s="111"/>
      <c r="F1663" s="111"/>
      <c r="G1663" s="111"/>
      <c r="H1663" s="111"/>
      <c r="I1663" s="111"/>
      <c r="J1663" s="111"/>
      <c r="K1663" s="113"/>
      <c r="L1663" s="111"/>
      <c r="M1663" s="111"/>
    </row>
    <row r="1664" spans="1:13" hidden="1">
      <c r="A1664" s="111" t="s">
        <v>3630</v>
      </c>
      <c r="B1664" s="111" t="s">
        <v>3613</v>
      </c>
      <c r="C1664" s="111">
        <v>44.25</v>
      </c>
      <c r="D1664" s="111">
        <v>44.25</v>
      </c>
      <c r="E1664" s="111">
        <v>44.25</v>
      </c>
      <c r="F1664" s="111">
        <v>44.25</v>
      </c>
      <c r="G1664" s="111">
        <v>44.25</v>
      </c>
      <c r="H1664" s="111">
        <v>44.8</v>
      </c>
      <c r="I1664" s="111">
        <v>6000</v>
      </c>
      <c r="J1664" s="111">
        <v>265500</v>
      </c>
      <c r="K1664" s="113">
        <v>43658</v>
      </c>
      <c r="L1664" s="111">
        <v>2</v>
      </c>
      <c r="M1664" s="111" t="s">
        <v>3631</v>
      </c>
    </row>
    <row r="1665" spans="1:13" hidden="1">
      <c r="A1665" s="111" t="s">
        <v>3632</v>
      </c>
      <c r="B1665" s="111" t="s">
        <v>3613</v>
      </c>
      <c r="C1665" s="111">
        <v>78.8</v>
      </c>
      <c r="D1665" s="111">
        <v>78.8</v>
      </c>
      <c r="E1665" s="111">
        <v>78.8</v>
      </c>
      <c r="F1665" s="111">
        <v>78.8</v>
      </c>
      <c r="G1665" s="111">
        <v>78.8</v>
      </c>
      <c r="H1665" s="111">
        <v>82.9</v>
      </c>
      <c r="I1665" s="111">
        <v>2000</v>
      </c>
      <c r="J1665" s="111">
        <v>157600</v>
      </c>
      <c r="K1665" s="113">
        <v>43658</v>
      </c>
      <c r="L1665" s="111">
        <v>2</v>
      </c>
      <c r="M1665" s="111" t="s">
        <v>3633</v>
      </c>
    </row>
    <row r="1666" spans="1:13">
      <c r="A1666" s="111"/>
      <c r="B1666" s="111"/>
      <c r="C1666" s="111"/>
      <c r="D1666" s="111"/>
      <c r="E1666" s="111"/>
      <c r="F1666" s="111"/>
      <c r="G1666" s="111"/>
      <c r="H1666" s="111"/>
      <c r="I1666" s="111"/>
      <c r="J1666" s="111"/>
      <c r="K1666" s="113"/>
      <c r="L1666" s="111"/>
      <c r="M1666" s="111"/>
    </row>
    <row r="1667" spans="1:13">
      <c r="A1667" s="111"/>
      <c r="B1667" s="111"/>
      <c r="C1667" s="111"/>
      <c r="D1667" s="111"/>
      <c r="E1667" s="111"/>
      <c r="F1667" s="111"/>
      <c r="G1667" s="111"/>
      <c r="H1667" s="111"/>
      <c r="I1667" s="111"/>
      <c r="J1667" s="111"/>
      <c r="K1667" s="113"/>
      <c r="L1667" s="111"/>
      <c r="M1667" s="111"/>
    </row>
    <row r="1668" spans="1:13">
      <c r="A1668" s="111"/>
      <c r="B1668" s="111"/>
      <c r="C1668" s="111"/>
      <c r="D1668" s="111"/>
      <c r="E1668" s="111"/>
      <c r="F1668" s="111"/>
      <c r="G1668" s="111"/>
      <c r="H1668" s="111"/>
      <c r="I1668" s="111"/>
      <c r="J1668" s="111"/>
      <c r="K1668" s="113"/>
      <c r="L1668" s="111"/>
      <c r="M1668" s="111"/>
    </row>
    <row r="1669" spans="1:13">
      <c r="A1669" s="111"/>
      <c r="B1669" s="111"/>
      <c r="C1669" s="111"/>
      <c r="D1669" s="111"/>
      <c r="E1669" s="111"/>
      <c r="F1669" s="111"/>
      <c r="G1669" s="111"/>
      <c r="H1669" s="111"/>
      <c r="I1669" s="111"/>
      <c r="J1669" s="111"/>
      <c r="K1669" s="113"/>
      <c r="L1669" s="111"/>
      <c r="M1669" s="111"/>
    </row>
    <row r="1670" spans="1:13">
      <c r="A1670" s="111"/>
      <c r="B1670" s="111"/>
      <c r="C1670" s="111"/>
      <c r="D1670" s="111"/>
      <c r="E1670" s="111"/>
      <c r="F1670" s="111"/>
      <c r="G1670" s="111"/>
      <c r="H1670" s="111"/>
      <c r="I1670" s="111"/>
      <c r="J1670" s="111"/>
      <c r="K1670" s="113"/>
      <c r="L1670" s="111"/>
      <c r="M1670" s="111"/>
    </row>
    <row r="1671" spans="1:13">
      <c r="A1671" s="111"/>
      <c r="B1671" s="111"/>
      <c r="C1671" s="111"/>
      <c r="D1671" s="111"/>
      <c r="E1671" s="111"/>
      <c r="F1671" s="111"/>
      <c r="G1671" s="111"/>
      <c r="H1671" s="111"/>
      <c r="I1671" s="111"/>
      <c r="J1671" s="111"/>
      <c r="K1671" s="113"/>
      <c r="L1671" s="111"/>
      <c r="M1671" s="111"/>
    </row>
    <row r="1672" spans="1:13">
      <c r="A1672" s="111"/>
      <c r="B1672" s="111"/>
      <c r="C1672" s="111"/>
      <c r="D1672" s="111"/>
      <c r="E1672" s="111"/>
      <c r="F1672" s="111"/>
      <c r="G1672" s="111"/>
      <c r="H1672" s="111"/>
      <c r="I1672" s="111"/>
      <c r="J1672" s="111"/>
      <c r="K1672" s="113"/>
      <c r="L1672" s="111"/>
      <c r="M1672" s="111"/>
    </row>
    <row r="1673" spans="1:13">
      <c r="A1673" s="111"/>
      <c r="B1673" s="111"/>
      <c r="C1673" s="111"/>
      <c r="D1673" s="111"/>
      <c r="E1673" s="111"/>
      <c r="F1673" s="111"/>
      <c r="G1673" s="111"/>
      <c r="H1673" s="111"/>
      <c r="I1673" s="111"/>
      <c r="J1673" s="111"/>
      <c r="K1673" s="113"/>
      <c r="L1673" s="111"/>
      <c r="M1673" s="111"/>
    </row>
    <row r="1674" spans="1:13">
      <c r="A1674" s="111"/>
      <c r="B1674" s="111"/>
      <c r="C1674" s="111"/>
      <c r="D1674" s="111"/>
      <c r="E1674" s="111"/>
      <c r="F1674" s="111"/>
      <c r="G1674" s="111"/>
      <c r="H1674" s="111"/>
      <c r="I1674" s="111"/>
      <c r="J1674" s="111"/>
      <c r="K1674" s="113"/>
      <c r="L1674" s="111"/>
      <c r="M1674" s="111"/>
    </row>
    <row r="1675" spans="1:13">
      <c r="A1675" s="111"/>
      <c r="B1675" s="111"/>
      <c r="C1675" s="111"/>
      <c r="D1675" s="111"/>
      <c r="E1675" s="111"/>
      <c r="F1675" s="111"/>
      <c r="G1675" s="111"/>
      <c r="H1675" s="111"/>
      <c r="I1675" s="111"/>
      <c r="J1675" s="111"/>
      <c r="K1675" s="113"/>
      <c r="L1675" s="111"/>
      <c r="M1675" s="111"/>
    </row>
    <row r="1676" spans="1:13">
      <c r="A1676" s="111"/>
      <c r="B1676" s="111"/>
      <c r="C1676" s="111"/>
      <c r="D1676" s="111"/>
      <c r="E1676" s="111"/>
      <c r="F1676" s="111"/>
      <c r="G1676" s="111"/>
      <c r="H1676" s="111"/>
      <c r="I1676" s="111"/>
      <c r="J1676" s="111"/>
      <c r="K1676" s="113"/>
      <c r="L1676" s="111"/>
      <c r="M1676" s="111"/>
    </row>
    <row r="1677" spans="1:13">
      <c r="A1677" s="111"/>
      <c r="B1677" s="111"/>
      <c r="C1677" s="111"/>
      <c r="D1677" s="111"/>
      <c r="E1677" s="111"/>
      <c r="F1677" s="111"/>
      <c r="G1677" s="111"/>
      <c r="H1677" s="111"/>
      <c r="I1677" s="111"/>
      <c r="J1677" s="111"/>
      <c r="K1677" s="113"/>
      <c r="L1677" s="111"/>
      <c r="M1677" s="111"/>
    </row>
    <row r="1678" spans="1:13">
      <c r="A1678" s="111"/>
      <c r="B1678" s="111"/>
      <c r="C1678" s="111"/>
      <c r="D1678" s="111"/>
      <c r="E1678" s="111"/>
      <c r="F1678" s="111"/>
      <c r="G1678" s="111"/>
      <c r="H1678" s="111"/>
      <c r="I1678" s="111"/>
      <c r="J1678" s="111"/>
      <c r="K1678" s="113"/>
      <c r="L1678" s="111"/>
      <c r="M1678" s="111"/>
    </row>
    <row r="1679" spans="1:13">
      <c r="A1679" s="111"/>
      <c r="B1679" s="111"/>
      <c r="C1679" s="111"/>
      <c r="D1679" s="111"/>
      <c r="E1679" s="111"/>
      <c r="F1679" s="111"/>
      <c r="G1679" s="111"/>
      <c r="H1679" s="111"/>
      <c r="I1679" s="111"/>
      <c r="J1679" s="111"/>
      <c r="K1679" s="113"/>
      <c r="L1679" s="111"/>
      <c r="M1679" s="111"/>
    </row>
    <row r="1680" spans="1:13">
      <c r="A1680" s="111"/>
      <c r="B1680" s="111"/>
      <c r="C1680" s="111"/>
      <c r="D1680" s="111"/>
      <c r="E1680" s="111"/>
      <c r="F1680" s="111"/>
      <c r="G1680" s="111"/>
      <c r="H1680" s="111"/>
      <c r="I1680" s="111"/>
      <c r="J1680" s="111"/>
      <c r="K1680" s="113"/>
      <c r="L1680" s="111"/>
      <c r="M1680" s="111"/>
    </row>
    <row r="1681" spans="1:13">
      <c r="A1681" s="111"/>
      <c r="B1681" s="111"/>
      <c r="C1681" s="111"/>
      <c r="D1681" s="111"/>
      <c r="E1681" s="111"/>
      <c r="F1681" s="111"/>
      <c r="G1681" s="111"/>
      <c r="H1681" s="111"/>
      <c r="I1681" s="111"/>
      <c r="J1681" s="111"/>
      <c r="K1681" s="113"/>
      <c r="L1681" s="111"/>
      <c r="M1681" s="111"/>
    </row>
    <row r="1682" spans="1:13">
      <c r="A1682" s="111"/>
      <c r="B1682" s="111"/>
      <c r="C1682" s="111"/>
      <c r="D1682" s="111"/>
      <c r="E1682" s="111"/>
      <c r="F1682" s="111"/>
      <c r="G1682" s="111"/>
      <c r="H1682" s="111"/>
      <c r="I1682" s="111"/>
      <c r="J1682" s="111"/>
      <c r="K1682" s="113"/>
      <c r="L1682" s="111"/>
      <c r="M1682" s="111"/>
    </row>
    <row r="1683" spans="1:13">
      <c r="A1683" s="111"/>
      <c r="B1683" s="111"/>
      <c r="C1683" s="111"/>
      <c r="D1683" s="111"/>
      <c r="E1683" s="111"/>
      <c r="F1683" s="111"/>
      <c r="G1683" s="111"/>
      <c r="H1683" s="111"/>
      <c r="I1683" s="111"/>
      <c r="J1683" s="111"/>
      <c r="K1683" s="113"/>
      <c r="L1683" s="111"/>
      <c r="M1683" s="111"/>
    </row>
    <row r="1684" spans="1:13">
      <c r="A1684" s="111"/>
      <c r="B1684" s="111"/>
      <c r="C1684" s="111"/>
      <c r="D1684" s="111"/>
      <c r="E1684" s="111"/>
      <c r="F1684" s="111"/>
      <c r="G1684" s="111"/>
      <c r="H1684" s="111"/>
      <c r="I1684" s="111"/>
      <c r="J1684" s="111"/>
      <c r="K1684" s="113"/>
      <c r="L1684" s="111"/>
      <c r="M1684" s="111"/>
    </row>
    <row r="1685" spans="1:13">
      <c r="A1685" s="111"/>
      <c r="B1685" s="111"/>
      <c r="C1685" s="111"/>
      <c r="D1685" s="111"/>
      <c r="E1685" s="111"/>
      <c r="F1685" s="111"/>
      <c r="G1685" s="111"/>
      <c r="H1685" s="111"/>
      <c r="I1685" s="111"/>
      <c r="J1685" s="111"/>
      <c r="K1685" s="113"/>
      <c r="L1685" s="111"/>
      <c r="M1685" s="111"/>
    </row>
    <row r="1686" spans="1:13" hidden="1">
      <c r="A1686" s="111" t="s">
        <v>3634</v>
      </c>
      <c r="B1686" s="111" t="s">
        <v>3613</v>
      </c>
      <c r="C1686" s="111">
        <v>36.049999999999997</v>
      </c>
      <c r="D1686" s="111">
        <v>36.049999999999997</v>
      </c>
      <c r="E1686" s="111">
        <v>36</v>
      </c>
      <c r="F1686" s="111">
        <v>36</v>
      </c>
      <c r="G1686" s="111">
        <v>36</v>
      </c>
      <c r="H1686" s="111">
        <v>38</v>
      </c>
      <c r="I1686" s="111">
        <v>4000</v>
      </c>
      <c r="J1686" s="111">
        <v>144100</v>
      </c>
      <c r="K1686" s="113">
        <v>43658</v>
      </c>
      <c r="L1686" s="111">
        <v>2</v>
      </c>
      <c r="M1686" s="111" t="s">
        <v>3635</v>
      </c>
    </row>
    <row r="1687" spans="1:13">
      <c r="A1687" s="111"/>
      <c r="B1687" s="111"/>
      <c r="C1687" s="111"/>
      <c r="D1687" s="111"/>
      <c r="E1687" s="111"/>
      <c r="F1687" s="111"/>
      <c r="G1687" s="111"/>
      <c r="H1687" s="111"/>
      <c r="I1687" s="111"/>
      <c r="J1687" s="111"/>
      <c r="K1687" s="113"/>
      <c r="L1687" s="111"/>
      <c r="M1687" s="111"/>
    </row>
    <row r="1688" spans="1:13">
      <c r="A1688" s="111"/>
      <c r="B1688" s="111"/>
      <c r="C1688" s="111"/>
      <c r="D1688" s="111"/>
      <c r="E1688" s="111"/>
      <c r="F1688" s="111"/>
      <c r="G1688" s="111"/>
      <c r="H1688" s="111"/>
      <c r="I1688" s="111"/>
      <c r="J1688" s="111"/>
      <c r="K1688" s="113"/>
      <c r="L1688" s="111"/>
      <c r="M1688" s="111"/>
    </row>
    <row r="1689" spans="1:13">
      <c r="A1689" s="111"/>
      <c r="B1689" s="111"/>
      <c r="C1689" s="111"/>
      <c r="D1689" s="111"/>
      <c r="E1689" s="111"/>
      <c r="F1689" s="111"/>
      <c r="G1689" s="111"/>
      <c r="H1689" s="111"/>
      <c r="I1689" s="111"/>
      <c r="J1689" s="111"/>
      <c r="K1689" s="113"/>
      <c r="L1689" s="111"/>
      <c r="M1689" s="111"/>
    </row>
    <row r="1690" spans="1:13">
      <c r="A1690" s="111"/>
      <c r="B1690" s="111"/>
      <c r="C1690" s="111"/>
      <c r="D1690" s="111"/>
      <c r="E1690" s="111"/>
      <c r="F1690" s="111"/>
      <c r="G1690" s="111"/>
      <c r="H1690" s="111"/>
      <c r="I1690" s="111"/>
      <c r="J1690" s="111"/>
      <c r="K1690" s="113"/>
      <c r="L1690" s="111"/>
      <c r="M1690" s="111"/>
    </row>
    <row r="1691" spans="1:13">
      <c r="A1691" s="111"/>
      <c r="B1691" s="111"/>
      <c r="C1691" s="111"/>
      <c r="D1691" s="111"/>
      <c r="E1691" s="111"/>
      <c r="F1691" s="111"/>
      <c r="G1691" s="111"/>
      <c r="H1691" s="111"/>
      <c r="I1691" s="111"/>
      <c r="J1691" s="111"/>
      <c r="K1691" s="113"/>
      <c r="L1691" s="111"/>
      <c r="M1691" s="111"/>
    </row>
    <row r="1692" spans="1:13">
      <c r="A1692" s="111"/>
      <c r="B1692" s="111"/>
      <c r="C1692" s="111"/>
      <c r="D1692" s="111"/>
      <c r="E1692" s="111"/>
      <c r="F1692" s="111"/>
      <c r="G1692" s="111"/>
      <c r="H1692" s="111"/>
      <c r="I1692" s="111"/>
      <c r="J1692" s="111"/>
      <c r="K1692" s="113"/>
      <c r="L1692" s="111"/>
      <c r="M1692" s="111"/>
    </row>
    <row r="1693" spans="1:13">
      <c r="A1693" s="111"/>
      <c r="B1693" s="111"/>
      <c r="C1693" s="111"/>
      <c r="D1693" s="111"/>
      <c r="E1693" s="111"/>
      <c r="F1693" s="111"/>
      <c r="G1693" s="111"/>
      <c r="H1693" s="111"/>
      <c r="I1693" s="111"/>
      <c r="J1693" s="111"/>
      <c r="K1693" s="113"/>
      <c r="L1693" s="111"/>
      <c r="M1693" s="111"/>
    </row>
    <row r="1694" spans="1:13">
      <c r="A1694" s="111"/>
      <c r="B1694" s="111"/>
      <c r="C1694" s="111"/>
      <c r="D1694" s="111"/>
      <c r="E1694" s="111"/>
      <c r="F1694" s="111"/>
      <c r="G1694" s="111"/>
      <c r="H1694" s="111"/>
      <c r="I1694" s="111"/>
      <c r="J1694" s="111"/>
      <c r="K1694" s="113"/>
      <c r="L1694" s="111"/>
      <c r="M1694" s="111"/>
    </row>
    <row r="1695" spans="1:13">
      <c r="A1695" s="111"/>
      <c r="B1695" s="111"/>
      <c r="C1695" s="111"/>
      <c r="D1695" s="111"/>
      <c r="E1695" s="111"/>
      <c r="F1695" s="111"/>
      <c r="G1695" s="111"/>
      <c r="H1695" s="111"/>
      <c r="I1695" s="111"/>
      <c r="J1695" s="111"/>
      <c r="K1695" s="113"/>
      <c r="L1695" s="111"/>
      <c r="M1695" s="111"/>
    </row>
    <row r="1696" spans="1:13">
      <c r="A1696" s="111"/>
      <c r="B1696" s="111"/>
      <c r="C1696" s="111"/>
      <c r="D1696" s="111"/>
      <c r="E1696" s="111"/>
      <c r="F1696" s="111"/>
      <c r="G1696" s="111"/>
      <c r="H1696" s="111"/>
      <c r="I1696" s="111"/>
      <c r="J1696" s="111"/>
      <c r="K1696" s="113"/>
      <c r="L1696" s="111"/>
      <c r="M1696" s="111"/>
    </row>
    <row r="1697" spans="1:13">
      <c r="A1697" s="111"/>
      <c r="B1697" s="111"/>
      <c r="C1697" s="111"/>
      <c r="D1697" s="111"/>
      <c r="E1697" s="111"/>
      <c r="F1697" s="111"/>
      <c r="G1697" s="111"/>
      <c r="H1697" s="111"/>
      <c r="I1697" s="111"/>
      <c r="J1697" s="111"/>
      <c r="K1697" s="113"/>
      <c r="L1697" s="111"/>
      <c r="M1697" s="111"/>
    </row>
    <row r="1698" spans="1:13">
      <c r="A1698" s="111"/>
      <c r="B1698" s="111"/>
      <c r="C1698" s="111"/>
      <c r="D1698" s="111"/>
      <c r="E1698" s="111"/>
      <c r="F1698" s="111"/>
      <c r="G1698" s="111"/>
      <c r="H1698" s="111"/>
      <c r="I1698" s="111"/>
      <c r="J1698" s="111"/>
      <c r="K1698" s="113"/>
      <c r="L1698" s="111"/>
      <c r="M1698" s="111"/>
    </row>
    <row r="1699" spans="1:13">
      <c r="A1699" s="111"/>
      <c r="B1699" s="111"/>
      <c r="C1699" s="111"/>
      <c r="D1699" s="111"/>
      <c r="E1699" s="111"/>
      <c r="F1699" s="111"/>
      <c r="G1699" s="111"/>
      <c r="H1699" s="111"/>
      <c r="I1699" s="111"/>
      <c r="J1699" s="111"/>
      <c r="K1699" s="113"/>
      <c r="L1699" s="111"/>
      <c r="M1699" s="111"/>
    </row>
    <row r="1700" spans="1:13">
      <c r="A1700" s="111"/>
      <c r="B1700" s="111"/>
      <c r="C1700" s="111"/>
      <c r="D1700" s="111"/>
      <c r="E1700" s="111"/>
      <c r="F1700" s="111"/>
      <c r="G1700" s="111"/>
      <c r="H1700" s="111"/>
      <c r="I1700" s="111"/>
      <c r="J1700" s="111"/>
      <c r="K1700" s="113"/>
      <c r="L1700" s="111"/>
      <c r="M1700" s="111"/>
    </row>
    <row r="1701" spans="1:13">
      <c r="A1701" s="111"/>
      <c r="B1701" s="111"/>
      <c r="C1701" s="111"/>
      <c r="D1701" s="111"/>
      <c r="E1701" s="111"/>
      <c r="F1701" s="111"/>
      <c r="G1701" s="111"/>
      <c r="H1701" s="111"/>
      <c r="I1701" s="111"/>
      <c r="J1701" s="111"/>
      <c r="K1701" s="113"/>
      <c r="L1701" s="111"/>
      <c r="M1701" s="111"/>
    </row>
    <row r="1702" spans="1:13" hidden="1">
      <c r="A1702" s="111" t="s">
        <v>149</v>
      </c>
      <c r="B1702" s="111" t="s">
        <v>3636</v>
      </c>
      <c r="C1702" s="111">
        <v>58.2</v>
      </c>
      <c r="D1702" s="111">
        <v>59.55</v>
      </c>
      <c r="E1702" s="111">
        <v>57.95</v>
      </c>
      <c r="F1702" s="111">
        <v>58.35</v>
      </c>
      <c r="G1702" s="111">
        <v>58.25</v>
      </c>
      <c r="H1702" s="111">
        <v>57.95</v>
      </c>
      <c r="I1702" s="111">
        <v>280829</v>
      </c>
      <c r="J1702" s="111">
        <v>16502561.4</v>
      </c>
      <c r="K1702" s="113">
        <v>43658</v>
      </c>
      <c r="L1702" s="111">
        <v>2353</v>
      </c>
      <c r="M1702" s="111" t="s">
        <v>3637</v>
      </c>
    </row>
    <row r="1703" spans="1:13">
      <c r="A1703" s="111"/>
      <c r="B1703" s="111"/>
      <c r="C1703" s="111"/>
      <c r="D1703" s="111"/>
      <c r="E1703" s="111"/>
      <c r="F1703" s="111"/>
      <c r="G1703" s="111"/>
      <c r="H1703" s="111"/>
      <c r="I1703" s="111"/>
      <c r="J1703" s="111"/>
      <c r="K1703" s="113"/>
      <c r="L1703" s="111"/>
      <c r="M1703" s="111"/>
    </row>
    <row r="1704" spans="1:13">
      <c r="A1704" s="111"/>
      <c r="B1704" s="111"/>
      <c r="C1704" s="111"/>
      <c r="D1704" s="111"/>
      <c r="E1704" s="111"/>
      <c r="F1704" s="111"/>
      <c r="G1704" s="111"/>
      <c r="H1704" s="111"/>
      <c r="I1704" s="111"/>
      <c r="J1704" s="111"/>
      <c r="K1704" s="113"/>
      <c r="L1704" s="111"/>
      <c r="M1704" s="111"/>
    </row>
    <row r="1705" spans="1:13">
      <c r="A1705" s="111"/>
      <c r="B1705" s="111"/>
      <c r="C1705" s="111"/>
      <c r="D1705" s="111"/>
      <c r="E1705" s="111"/>
      <c r="F1705" s="111"/>
      <c r="G1705" s="111"/>
      <c r="H1705" s="111"/>
      <c r="I1705" s="111"/>
      <c r="J1705" s="111"/>
      <c r="K1705" s="113"/>
      <c r="L1705" s="111"/>
      <c r="M1705" s="111"/>
    </row>
    <row r="1706" spans="1:13" hidden="1">
      <c r="A1706" s="111" t="s">
        <v>3638</v>
      </c>
      <c r="B1706" s="111" t="s">
        <v>3618</v>
      </c>
      <c r="C1706" s="111">
        <v>1067.1500000000001</v>
      </c>
      <c r="D1706" s="111">
        <v>1070.5</v>
      </c>
      <c r="E1706" s="111">
        <v>1067.1500000000001</v>
      </c>
      <c r="F1706" s="111">
        <v>1070.5</v>
      </c>
      <c r="G1706" s="111">
        <v>1070.5</v>
      </c>
      <c r="H1706" s="111">
        <v>1070</v>
      </c>
      <c r="I1706" s="111">
        <v>503</v>
      </c>
      <c r="J1706" s="111">
        <v>537392.5</v>
      </c>
      <c r="K1706" s="113">
        <v>43658</v>
      </c>
      <c r="L1706" s="111">
        <v>25</v>
      </c>
      <c r="M1706" s="111" t="s">
        <v>3639</v>
      </c>
    </row>
    <row r="1707" spans="1:13" hidden="1">
      <c r="A1707" s="111" t="s">
        <v>3638</v>
      </c>
      <c r="B1707" s="111" t="s">
        <v>3622</v>
      </c>
      <c r="C1707" s="111">
        <v>1080.49</v>
      </c>
      <c r="D1707" s="111">
        <v>1080.49</v>
      </c>
      <c r="E1707" s="111">
        <v>1080</v>
      </c>
      <c r="F1707" s="111">
        <v>1080</v>
      </c>
      <c r="G1707" s="111">
        <v>1080</v>
      </c>
      <c r="H1707" s="111">
        <v>1078.01</v>
      </c>
      <c r="I1707" s="111">
        <v>368</v>
      </c>
      <c r="J1707" s="111">
        <v>397483.61</v>
      </c>
      <c r="K1707" s="113">
        <v>43658</v>
      </c>
      <c r="L1707" s="111">
        <v>8</v>
      </c>
      <c r="M1707" s="111" t="s">
        <v>3640</v>
      </c>
    </row>
    <row r="1708" spans="1:13" hidden="1">
      <c r="A1708" s="111" t="s">
        <v>3638</v>
      </c>
      <c r="B1708" s="111" t="s">
        <v>3619</v>
      </c>
      <c r="C1708" s="111">
        <v>1087</v>
      </c>
      <c r="D1708" s="111">
        <v>1087</v>
      </c>
      <c r="E1708" s="111">
        <v>1087</v>
      </c>
      <c r="F1708" s="111">
        <v>1087</v>
      </c>
      <c r="G1708" s="111">
        <v>1087</v>
      </c>
      <c r="H1708" s="111">
        <v>1091</v>
      </c>
      <c r="I1708" s="111">
        <v>10</v>
      </c>
      <c r="J1708" s="111">
        <v>10870</v>
      </c>
      <c r="K1708" s="113">
        <v>43658</v>
      </c>
      <c r="L1708" s="111">
        <v>2</v>
      </c>
      <c r="M1708" s="111" t="s">
        <v>3641</v>
      </c>
    </row>
    <row r="1709" spans="1:13">
      <c r="A1709" s="111"/>
      <c r="B1709" s="111"/>
      <c r="C1709" s="111"/>
      <c r="D1709" s="111"/>
      <c r="E1709" s="111"/>
      <c r="F1709" s="111"/>
      <c r="G1709" s="111"/>
      <c r="H1709" s="111"/>
      <c r="I1709" s="111"/>
      <c r="J1709" s="111"/>
      <c r="K1709" s="113"/>
      <c r="L1709" s="111"/>
      <c r="M1709" s="111"/>
    </row>
    <row r="1710" spans="1:13">
      <c r="A1710" s="111"/>
      <c r="B1710" s="111"/>
      <c r="C1710" s="111"/>
      <c r="D1710" s="111"/>
      <c r="E1710" s="111"/>
      <c r="F1710" s="111"/>
      <c r="G1710" s="111"/>
      <c r="H1710" s="111"/>
      <c r="I1710" s="111"/>
      <c r="J1710" s="111"/>
      <c r="K1710" s="113"/>
      <c r="L1710" s="111"/>
      <c r="M1710" s="111"/>
    </row>
    <row r="1711" spans="1:13">
      <c r="A1711" s="111"/>
      <c r="B1711" s="111"/>
      <c r="C1711" s="111"/>
      <c r="D1711" s="111"/>
      <c r="E1711" s="111"/>
      <c r="F1711" s="111"/>
      <c r="G1711" s="111"/>
      <c r="H1711" s="111"/>
      <c r="I1711" s="111"/>
      <c r="J1711" s="111"/>
      <c r="K1711" s="113"/>
      <c r="L1711" s="111"/>
      <c r="M1711" s="111"/>
    </row>
    <row r="1712" spans="1:13">
      <c r="A1712" s="111"/>
      <c r="B1712" s="111"/>
      <c r="C1712" s="111"/>
      <c r="D1712" s="111"/>
      <c r="E1712" s="111"/>
      <c r="F1712" s="111"/>
      <c r="G1712" s="111"/>
      <c r="H1712" s="111"/>
      <c r="I1712" s="111"/>
      <c r="J1712" s="111"/>
      <c r="K1712" s="113"/>
      <c r="L1712" s="111"/>
      <c r="M1712" s="111"/>
    </row>
    <row r="1713" spans="1:13">
      <c r="A1713" s="111"/>
      <c r="B1713" s="111"/>
      <c r="C1713" s="111"/>
      <c r="D1713" s="111"/>
      <c r="E1713" s="111"/>
      <c r="F1713" s="111"/>
      <c r="G1713" s="111"/>
      <c r="H1713" s="111"/>
      <c r="I1713" s="111"/>
      <c r="J1713" s="111"/>
      <c r="K1713" s="113"/>
      <c r="L1713" s="111"/>
      <c r="M1713" s="111"/>
    </row>
    <row r="1714" spans="1:13">
      <c r="A1714" s="111"/>
      <c r="B1714" s="111"/>
      <c r="C1714" s="111"/>
      <c r="D1714" s="111"/>
      <c r="E1714" s="111"/>
      <c r="F1714" s="111"/>
      <c r="G1714" s="111"/>
      <c r="H1714" s="111"/>
      <c r="I1714" s="111"/>
      <c r="J1714" s="111"/>
      <c r="K1714" s="113"/>
      <c r="L1714" s="111"/>
      <c r="M1714" s="111"/>
    </row>
    <row r="1715" spans="1:13">
      <c r="A1715" s="111"/>
      <c r="B1715" s="111"/>
      <c r="C1715" s="111"/>
      <c r="D1715" s="111"/>
      <c r="E1715" s="111"/>
      <c r="F1715" s="111"/>
      <c r="G1715" s="111"/>
      <c r="H1715" s="111"/>
      <c r="I1715" s="111"/>
      <c r="J1715" s="111"/>
      <c r="K1715" s="113"/>
      <c r="L1715" s="111"/>
      <c r="M1715" s="111"/>
    </row>
    <row r="1716" spans="1:13">
      <c r="A1716" s="111"/>
      <c r="B1716" s="111"/>
      <c r="C1716" s="111"/>
      <c r="D1716" s="111"/>
      <c r="E1716" s="111"/>
      <c r="F1716" s="111"/>
      <c r="G1716" s="111"/>
      <c r="H1716" s="111"/>
      <c r="I1716" s="111"/>
      <c r="J1716" s="111"/>
      <c r="K1716" s="113"/>
      <c r="L1716" s="111"/>
      <c r="M1716" s="111"/>
    </row>
    <row r="1717" spans="1:13">
      <c r="A1717" s="111"/>
      <c r="B1717" s="111"/>
      <c r="C1717" s="111"/>
      <c r="D1717" s="111"/>
      <c r="E1717" s="111"/>
      <c r="F1717" s="111"/>
      <c r="G1717" s="111"/>
      <c r="H1717" s="111"/>
      <c r="I1717" s="111"/>
      <c r="J1717" s="111"/>
      <c r="K1717" s="113"/>
      <c r="L1717" s="111"/>
      <c r="M1717" s="111"/>
    </row>
    <row r="1718" spans="1:13">
      <c r="A1718" s="111"/>
      <c r="B1718" s="111"/>
      <c r="C1718" s="111"/>
      <c r="D1718" s="111"/>
      <c r="E1718" s="111"/>
      <c r="F1718" s="111"/>
      <c r="G1718" s="111"/>
      <c r="H1718" s="111"/>
      <c r="I1718" s="111"/>
      <c r="J1718" s="111"/>
      <c r="K1718" s="113"/>
      <c r="L1718" s="111"/>
      <c r="M1718" s="111"/>
    </row>
    <row r="1719" spans="1:13">
      <c r="A1719" s="111"/>
      <c r="B1719" s="111"/>
      <c r="C1719" s="111"/>
      <c r="D1719" s="111"/>
      <c r="E1719" s="111"/>
      <c r="F1719" s="111"/>
      <c r="G1719" s="111"/>
      <c r="H1719" s="111"/>
      <c r="I1719" s="111"/>
      <c r="J1719" s="111"/>
      <c r="K1719" s="113"/>
      <c r="L1719" s="111"/>
      <c r="M1719" s="111"/>
    </row>
    <row r="1720" spans="1:13">
      <c r="A1720" s="111"/>
      <c r="B1720" s="111"/>
      <c r="C1720" s="111"/>
      <c r="D1720" s="111"/>
      <c r="E1720" s="111"/>
      <c r="F1720" s="111"/>
      <c r="G1720" s="111"/>
      <c r="H1720" s="111"/>
      <c r="I1720" s="111"/>
      <c r="J1720" s="111"/>
      <c r="K1720" s="113"/>
      <c r="L1720" s="111"/>
      <c r="M1720" s="111"/>
    </row>
    <row r="1721" spans="1:13">
      <c r="A1721" s="111"/>
      <c r="B1721" s="111"/>
      <c r="C1721" s="111"/>
      <c r="D1721" s="111"/>
      <c r="E1721" s="111"/>
      <c r="F1721" s="111"/>
      <c r="G1721" s="111"/>
      <c r="H1721" s="111"/>
      <c r="I1721" s="111"/>
      <c r="J1721" s="111"/>
      <c r="K1721" s="113"/>
      <c r="L1721" s="111"/>
      <c r="M1721" s="111"/>
    </row>
    <row r="1722" spans="1:13">
      <c r="A1722" s="111"/>
      <c r="B1722" s="111"/>
      <c r="C1722" s="111"/>
      <c r="D1722" s="111"/>
      <c r="E1722" s="111"/>
      <c r="F1722" s="111"/>
      <c r="G1722" s="111"/>
      <c r="H1722" s="111"/>
      <c r="I1722" s="111"/>
      <c r="J1722" s="111"/>
      <c r="K1722" s="113"/>
      <c r="L1722" s="111"/>
      <c r="M1722" s="111"/>
    </row>
    <row r="1723" spans="1:13">
      <c r="A1723" s="111"/>
      <c r="B1723" s="111"/>
      <c r="C1723" s="111"/>
      <c r="D1723" s="111"/>
      <c r="E1723" s="111"/>
      <c r="F1723" s="111"/>
      <c r="G1723" s="111"/>
      <c r="H1723" s="111"/>
      <c r="I1723" s="111"/>
      <c r="J1723" s="111"/>
      <c r="K1723" s="113"/>
      <c r="L1723" s="111"/>
      <c r="M1723" s="111"/>
    </row>
    <row r="1724" spans="1:13">
      <c r="A1724" s="111"/>
      <c r="B1724" s="111"/>
      <c r="C1724" s="111"/>
      <c r="D1724" s="111"/>
      <c r="E1724" s="111"/>
      <c r="F1724" s="111"/>
      <c r="G1724" s="111"/>
      <c r="H1724" s="111"/>
      <c r="I1724" s="111"/>
      <c r="J1724" s="111"/>
      <c r="K1724" s="113"/>
      <c r="L1724" s="111"/>
      <c r="M1724" s="111"/>
    </row>
    <row r="1725" spans="1:13">
      <c r="A1725" s="111"/>
      <c r="B1725" s="111"/>
      <c r="C1725" s="111"/>
      <c r="D1725" s="111"/>
      <c r="E1725" s="111"/>
      <c r="F1725" s="111"/>
      <c r="G1725" s="111"/>
      <c r="H1725" s="111"/>
      <c r="I1725" s="111"/>
      <c r="J1725" s="111"/>
      <c r="K1725" s="113"/>
      <c r="L1725" s="111"/>
      <c r="M1725" s="111"/>
    </row>
    <row r="1726" spans="1:13">
      <c r="A1726" s="111"/>
      <c r="B1726" s="111"/>
      <c r="C1726" s="111"/>
      <c r="D1726" s="111"/>
      <c r="E1726" s="111"/>
      <c r="F1726" s="111"/>
      <c r="G1726" s="111"/>
      <c r="H1726" s="111"/>
      <c r="I1726" s="111"/>
      <c r="J1726" s="111"/>
      <c r="K1726" s="113"/>
      <c r="L1726" s="111"/>
      <c r="M1726" s="111"/>
    </row>
    <row r="1727" spans="1:13">
      <c r="A1727" s="111"/>
      <c r="B1727" s="111"/>
      <c r="C1727" s="111"/>
      <c r="D1727" s="111"/>
      <c r="E1727" s="111"/>
      <c r="F1727" s="111"/>
      <c r="G1727" s="111"/>
      <c r="H1727" s="111"/>
      <c r="I1727" s="111"/>
      <c r="J1727" s="111"/>
      <c r="K1727" s="113"/>
      <c r="L1727" s="111"/>
      <c r="M1727" s="111"/>
    </row>
    <row r="1728" spans="1:13">
      <c r="A1728" s="111"/>
      <c r="B1728" s="111"/>
      <c r="C1728" s="111"/>
      <c r="D1728" s="111"/>
      <c r="E1728" s="111"/>
      <c r="F1728" s="111"/>
      <c r="G1728" s="111"/>
      <c r="H1728" s="111"/>
      <c r="I1728" s="111"/>
      <c r="J1728" s="111"/>
      <c r="K1728" s="113"/>
      <c r="L1728" s="111"/>
      <c r="M1728" s="111"/>
    </row>
    <row r="1729" spans="1:13">
      <c r="A1729" s="111"/>
      <c r="B1729" s="111"/>
      <c r="C1729" s="111"/>
      <c r="D1729" s="111"/>
      <c r="E1729" s="111"/>
      <c r="F1729" s="111"/>
      <c r="G1729" s="111"/>
      <c r="H1729" s="111"/>
      <c r="I1729" s="111"/>
      <c r="J1729" s="111"/>
      <c r="K1729" s="113"/>
      <c r="L1729" s="111"/>
      <c r="M1729" s="111"/>
    </row>
    <row r="1730" spans="1:13">
      <c r="A1730" s="111"/>
      <c r="B1730" s="111"/>
      <c r="C1730" s="111"/>
      <c r="D1730" s="111"/>
      <c r="E1730" s="111"/>
      <c r="F1730" s="111"/>
      <c r="G1730" s="111"/>
      <c r="H1730" s="111"/>
      <c r="I1730" s="111"/>
      <c r="J1730" s="111"/>
      <c r="K1730" s="113"/>
      <c r="L1730" s="111"/>
      <c r="M1730" s="111"/>
    </row>
    <row r="1731" spans="1:13">
      <c r="A1731" s="111"/>
      <c r="B1731" s="111"/>
      <c r="C1731" s="111"/>
      <c r="D1731" s="111"/>
      <c r="E1731" s="111"/>
      <c r="F1731" s="111"/>
      <c r="G1731" s="111"/>
      <c r="H1731" s="111"/>
      <c r="I1731" s="111"/>
      <c r="J1731" s="111"/>
      <c r="K1731" s="113"/>
      <c r="L1731" s="111"/>
      <c r="M1731" s="111"/>
    </row>
    <row r="1732" spans="1:13">
      <c r="A1732" s="111"/>
      <c r="B1732" s="111"/>
      <c r="C1732" s="111"/>
      <c r="D1732" s="111"/>
      <c r="E1732" s="111"/>
      <c r="F1732" s="111"/>
      <c r="G1732" s="111"/>
      <c r="H1732" s="111"/>
      <c r="I1732" s="111"/>
      <c r="J1732" s="111"/>
      <c r="K1732" s="113"/>
      <c r="L1732" s="111"/>
      <c r="M1732" s="111"/>
    </row>
    <row r="1733" spans="1:13">
      <c r="A1733" s="111"/>
      <c r="B1733" s="111"/>
      <c r="C1733" s="111"/>
      <c r="D1733" s="111"/>
      <c r="E1733" s="111"/>
      <c r="F1733" s="111"/>
      <c r="G1733" s="111"/>
      <c r="H1733" s="111"/>
      <c r="I1733" s="111"/>
      <c r="J1733" s="111"/>
      <c r="K1733" s="113"/>
      <c r="L1733" s="111"/>
      <c r="M1733" s="111"/>
    </row>
    <row r="1734" spans="1:13">
      <c r="A1734" s="111"/>
      <c r="B1734" s="111"/>
      <c r="C1734" s="111"/>
      <c r="D1734" s="111"/>
      <c r="E1734" s="111"/>
      <c r="F1734" s="111"/>
      <c r="G1734" s="111"/>
      <c r="H1734" s="111"/>
      <c r="I1734" s="111"/>
      <c r="J1734" s="111"/>
      <c r="K1734" s="113"/>
      <c r="L1734" s="111"/>
      <c r="M1734" s="111"/>
    </row>
    <row r="1735" spans="1:13">
      <c r="A1735" s="111"/>
      <c r="B1735" s="111"/>
      <c r="C1735" s="111"/>
      <c r="D1735" s="111"/>
      <c r="E1735" s="111"/>
      <c r="F1735" s="111"/>
      <c r="G1735" s="111"/>
      <c r="H1735" s="111"/>
      <c r="I1735" s="111"/>
      <c r="J1735" s="111"/>
      <c r="K1735" s="113"/>
      <c r="L1735" s="111"/>
      <c r="M1735" s="111"/>
    </row>
    <row r="1736" spans="1:13">
      <c r="A1736" s="111"/>
      <c r="B1736" s="111"/>
      <c r="C1736" s="111"/>
      <c r="D1736" s="111"/>
      <c r="E1736" s="111"/>
      <c r="F1736" s="111"/>
      <c r="G1736" s="111"/>
      <c r="H1736" s="111"/>
      <c r="I1736" s="111"/>
      <c r="J1736" s="111"/>
      <c r="K1736" s="113"/>
      <c r="L1736" s="111"/>
      <c r="M1736" s="111"/>
    </row>
    <row r="1737" spans="1:13">
      <c r="A1737" s="111"/>
      <c r="B1737" s="111"/>
      <c r="C1737" s="111"/>
      <c r="D1737" s="111"/>
      <c r="E1737" s="111"/>
      <c r="F1737" s="111"/>
      <c r="G1737" s="111"/>
      <c r="H1737" s="111"/>
      <c r="I1737" s="111"/>
      <c r="J1737" s="111"/>
      <c r="K1737" s="113"/>
      <c r="L1737" s="111"/>
      <c r="M1737" s="111"/>
    </row>
    <row r="1738" spans="1:13">
      <c r="A1738" s="111"/>
      <c r="B1738" s="111"/>
      <c r="C1738" s="111"/>
      <c r="D1738" s="111"/>
      <c r="E1738" s="111"/>
      <c r="F1738" s="111"/>
      <c r="G1738" s="111"/>
      <c r="H1738" s="111"/>
      <c r="I1738" s="111"/>
      <c r="J1738" s="111"/>
      <c r="K1738" s="113"/>
      <c r="L1738" s="111"/>
      <c r="M1738" s="111"/>
    </row>
    <row r="1739" spans="1:13">
      <c r="A1739" s="111"/>
      <c r="B1739" s="111"/>
      <c r="C1739" s="111"/>
      <c r="D1739" s="111"/>
      <c r="E1739" s="111"/>
      <c r="F1739" s="111"/>
      <c r="G1739" s="111"/>
      <c r="H1739" s="111"/>
      <c r="I1739" s="111"/>
      <c r="J1739" s="111"/>
      <c r="K1739" s="113"/>
      <c r="L1739" s="111"/>
      <c r="M1739" s="111"/>
    </row>
    <row r="1740" spans="1:13">
      <c r="A1740" s="111"/>
      <c r="B1740" s="111"/>
      <c r="C1740" s="111"/>
      <c r="D1740" s="111"/>
      <c r="E1740" s="111"/>
      <c r="F1740" s="111"/>
      <c r="G1740" s="111"/>
      <c r="H1740" s="111"/>
      <c r="I1740" s="111"/>
      <c r="J1740" s="111"/>
      <c r="K1740" s="113"/>
      <c r="L1740" s="111"/>
      <c r="M1740" s="111"/>
    </row>
    <row r="1741" spans="1:13">
      <c r="A1741" s="111"/>
      <c r="B1741" s="111"/>
      <c r="C1741" s="111"/>
      <c r="D1741" s="111"/>
      <c r="E1741" s="111"/>
      <c r="F1741" s="111"/>
      <c r="G1741" s="111"/>
      <c r="H1741" s="111"/>
      <c r="I1741" s="111"/>
      <c r="J1741" s="111"/>
      <c r="K1741" s="113"/>
      <c r="L1741" s="111"/>
      <c r="M1741" s="111"/>
    </row>
    <row r="1742" spans="1:13">
      <c r="A1742" s="111"/>
      <c r="B1742" s="111"/>
      <c r="C1742" s="111"/>
      <c r="D1742" s="111"/>
      <c r="E1742" s="111"/>
      <c r="F1742" s="111"/>
      <c r="G1742" s="111"/>
      <c r="H1742" s="111"/>
      <c r="I1742" s="111"/>
      <c r="J1742" s="111"/>
      <c r="K1742" s="113"/>
      <c r="L1742" s="111"/>
      <c r="M1742" s="111"/>
    </row>
    <row r="1743" spans="1:13">
      <c r="A1743" s="111"/>
      <c r="B1743" s="111"/>
      <c r="C1743" s="111"/>
      <c r="D1743" s="111"/>
      <c r="E1743" s="111"/>
      <c r="F1743" s="111"/>
      <c r="G1743" s="111"/>
      <c r="H1743" s="111"/>
      <c r="I1743" s="111"/>
      <c r="J1743" s="111"/>
      <c r="K1743" s="113"/>
      <c r="L1743" s="111"/>
      <c r="M1743" s="111"/>
    </row>
    <row r="1744" spans="1:13">
      <c r="A1744" s="111"/>
      <c r="B1744" s="111"/>
      <c r="C1744" s="111"/>
      <c r="D1744" s="111"/>
      <c r="E1744" s="111"/>
      <c r="F1744" s="111"/>
      <c r="G1744" s="111"/>
      <c r="H1744" s="111"/>
      <c r="I1744" s="111"/>
      <c r="J1744" s="111"/>
      <c r="K1744" s="113"/>
      <c r="L1744" s="111"/>
      <c r="M1744" s="111"/>
    </row>
    <row r="1745" spans="1:13">
      <c r="A1745" s="111"/>
      <c r="B1745" s="111"/>
      <c r="C1745" s="111"/>
      <c r="D1745" s="111"/>
      <c r="E1745" s="111"/>
      <c r="F1745" s="111"/>
      <c r="G1745" s="111"/>
      <c r="H1745" s="111"/>
      <c r="I1745" s="111"/>
      <c r="J1745" s="111"/>
      <c r="K1745" s="113"/>
      <c r="L1745" s="111"/>
      <c r="M1745" s="111"/>
    </row>
    <row r="1746" spans="1:13">
      <c r="A1746" s="111"/>
      <c r="B1746" s="111"/>
      <c r="C1746" s="111"/>
      <c r="D1746" s="111"/>
      <c r="E1746" s="111"/>
      <c r="F1746" s="111"/>
      <c r="G1746" s="111"/>
      <c r="H1746" s="111"/>
      <c r="I1746" s="111"/>
      <c r="J1746" s="111"/>
      <c r="K1746" s="113"/>
      <c r="L1746" s="111"/>
      <c r="M1746" s="111"/>
    </row>
    <row r="1747" spans="1:13">
      <c r="A1747" s="111"/>
      <c r="B1747" s="111"/>
      <c r="C1747" s="111"/>
      <c r="D1747" s="111"/>
      <c r="E1747" s="111"/>
      <c r="F1747" s="111"/>
      <c r="G1747" s="111"/>
      <c r="H1747" s="111"/>
      <c r="I1747" s="111"/>
      <c r="J1747" s="111"/>
      <c r="K1747" s="113"/>
      <c r="L1747" s="111"/>
      <c r="M1747" s="111"/>
    </row>
    <row r="1748" spans="1:13" hidden="1">
      <c r="A1748" s="111" t="s">
        <v>3642</v>
      </c>
      <c r="B1748" s="111" t="s">
        <v>3613</v>
      </c>
      <c r="C1748" s="111">
        <v>40.049999999999997</v>
      </c>
      <c r="D1748" s="111">
        <v>40.049999999999997</v>
      </c>
      <c r="E1748" s="111">
        <v>40.049999999999997</v>
      </c>
      <c r="F1748" s="111">
        <v>40.049999999999997</v>
      </c>
      <c r="G1748" s="111">
        <v>40.049999999999997</v>
      </c>
      <c r="H1748" s="111">
        <v>40.049999999999997</v>
      </c>
      <c r="I1748" s="111">
        <v>3000</v>
      </c>
      <c r="J1748" s="111">
        <v>120150</v>
      </c>
      <c r="K1748" s="113">
        <v>43658</v>
      </c>
      <c r="L1748" s="111">
        <v>1</v>
      </c>
      <c r="M1748" s="111" t="s">
        <v>3643</v>
      </c>
    </row>
    <row r="1749" spans="1:13" hidden="1">
      <c r="A1749" s="111" t="s">
        <v>3644</v>
      </c>
      <c r="B1749" s="111" t="s">
        <v>3613</v>
      </c>
      <c r="C1749" s="111">
        <v>50.1</v>
      </c>
      <c r="D1749" s="111">
        <v>50.1</v>
      </c>
      <c r="E1749" s="111">
        <v>50.1</v>
      </c>
      <c r="F1749" s="111">
        <v>50.1</v>
      </c>
      <c r="G1749" s="111">
        <v>50.1</v>
      </c>
      <c r="H1749" s="111">
        <v>49.95</v>
      </c>
      <c r="I1749" s="111">
        <v>2000</v>
      </c>
      <c r="J1749" s="111">
        <v>100200</v>
      </c>
      <c r="K1749" s="113">
        <v>43658</v>
      </c>
      <c r="L1749" s="111">
        <v>1</v>
      </c>
      <c r="M1749" s="111" t="s">
        <v>3645</v>
      </c>
    </row>
    <row r="1750" spans="1:13">
      <c r="A1750" s="111"/>
      <c r="B1750" s="111"/>
      <c r="C1750" s="111"/>
      <c r="D1750" s="111"/>
      <c r="E1750" s="111"/>
      <c r="F1750" s="111"/>
      <c r="G1750" s="111"/>
      <c r="H1750" s="111"/>
      <c r="I1750" s="111"/>
      <c r="J1750" s="111"/>
      <c r="K1750" s="113"/>
      <c r="L1750" s="111"/>
      <c r="M1750" s="111"/>
    </row>
    <row r="1751" spans="1:13">
      <c r="A1751" s="111"/>
      <c r="B1751" s="111"/>
      <c r="C1751" s="111"/>
      <c r="D1751" s="111"/>
      <c r="E1751" s="111"/>
      <c r="F1751" s="111"/>
      <c r="G1751" s="111"/>
      <c r="H1751" s="111"/>
      <c r="I1751" s="111"/>
      <c r="J1751" s="111"/>
      <c r="K1751" s="113"/>
      <c r="L1751" s="111"/>
      <c r="M1751" s="111"/>
    </row>
    <row r="1752" spans="1:13">
      <c r="A1752" s="111"/>
      <c r="B1752" s="111"/>
      <c r="C1752" s="111"/>
      <c r="D1752" s="111"/>
      <c r="E1752" s="111"/>
      <c r="F1752" s="111"/>
      <c r="G1752" s="111"/>
      <c r="H1752" s="111"/>
      <c r="I1752" s="111"/>
      <c r="J1752" s="111"/>
      <c r="K1752" s="113"/>
      <c r="L1752" s="111"/>
      <c r="M1752" s="111"/>
    </row>
    <row r="1753" spans="1:13">
      <c r="A1753" s="111"/>
      <c r="B1753" s="111"/>
      <c r="C1753" s="111"/>
      <c r="D1753" s="111"/>
      <c r="E1753" s="111"/>
      <c r="F1753" s="111"/>
      <c r="G1753" s="111"/>
      <c r="H1753" s="111"/>
      <c r="I1753" s="111"/>
      <c r="J1753" s="111"/>
      <c r="K1753" s="113"/>
      <c r="L1753" s="111"/>
      <c r="M1753" s="111"/>
    </row>
    <row r="1754" spans="1:13">
      <c r="A1754" s="111"/>
      <c r="B1754" s="111"/>
      <c r="C1754" s="111"/>
      <c r="D1754" s="111"/>
      <c r="E1754" s="111"/>
      <c r="F1754" s="111"/>
      <c r="G1754" s="111"/>
      <c r="H1754" s="111"/>
      <c r="I1754" s="111"/>
      <c r="J1754" s="111"/>
      <c r="K1754" s="113"/>
      <c r="L1754" s="111"/>
      <c r="M1754" s="111"/>
    </row>
    <row r="1755" spans="1:13">
      <c r="A1755" s="111"/>
      <c r="B1755" s="111"/>
      <c r="C1755" s="111"/>
      <c r="D1755" s="111"/>
      <c r="E1755" s="111"/>
      <c r="F1755" s="111"/>
      <c r="G1755" s="111"/>
      <c r="H1755" s="111"/>
      <c r="I1755" s="111"/>
      <c r="J1755" s="111"/>
      <c r="K1755" s="113"/>
      <c r="L1755" s="111"/>
      <c r="M1755" s="111"/>
    </row>
    <row r="1756" spans="1:13">
      <c r="A1756" s="111"/>
      <c r="B1756" s="111"/>
      <c r="C1756" s="111"/>
      <c r="D1756" s="111"/>
      <c r="E1756" s="111"/>
      <c r="F1756" s="111"/>
      <c r="G1756" s="111"/>
      <c r="H1756" s="111"/>
      <c r="I1756" s="111"/>
      <c r="J1756" s="111"/>
      <c r="K1756" s="113"/>
      <c r="L1756" s="111"/>
      <c r="M1756" s="111"/>
    </row>
    <row r="1757" spans="1:13" hidden="1">
      <c r="A1757" s="111" t="s">
        <v>3646</v>
      </c>
      <c r="B1757" s="111" t="s">
        <v>3613</v>
      </c>
      <c r="C1757" s="111">
        <v>35</v>
      </c>
      <c r="D1757" s="111">
        <v>35</v>
      </c>
      <c r="E1757" s="111">
        <v>35</v>
      </c>
      <c r="F1757" s="111">
        <v>35</v>
      </c>
      <c r="G1757" s="111">
        <v>35</v>
      </c>
      <c r="H1757" s="111">
        <v>34.25</v>
      </c>
      <c r="I1757" s="111">
        <v>3000</v>
      </c>
      <c r="J1757" s="111">
        <v>105000</v>
      </c>
      <c r="K1757" s="113">
        <v>43658</v>
      </c>
      <c r="L1757" s="111">
        <v>1</v>
      </c>
      <c r="M1757" s="111" t="s">
        <v>3647</v>
      </c>
    </row>
    <row r="1758" spans="1:13">
      <c r="A1758" s="111"/>
      <c r="B1758" s="111"/>
      <c r="C1758" s="111"/>
      <c r="D1758" s="111"/>
      <c r="E1758" s="111"/>
      <c r="F1758" s="111"/>
      <c r="G1758" s="111"/>
      <c r="H1758" s="111"/>
      <c r="I1758" s="111"/>
      <c r="J1758" s="111"/>
      <c r="K1758" s="113"/>
      <c r="L1758" s="111"/>
      <c r="M1758" s="111"/>
    </row>
    <row r="1759" spans="1:13" hidden="1">
      <c r="A1759" s="111" t="s">
        <v>3648</v>
      </c>
      <c r="B1759" s="111" t="s">
        <v>3613</v>
      </c>
      <c r="C1759" s="111">
        <v>4.45</v>
      </c>
      <c r="D1759" s="111">
        <v>4.45</v>
      </c>
      <c r="E1759" s="111">
        <v>4.45</v>
      </c>
      <c r="F1759" s="111">
        <v>4.45</v>
      </c>
      <c r="G1759" s="111">
        <v>4.45</v>
      </c>
      <c r="H1759" s="111">
        <v>4.6500000000000004</v>
      </c>
      <c r="I1759" s="111">
        <v>4000</v>
      </c>
      <c r="J1759" s="111">
        <v>17800</v>
      </c>
      <c r="K1759" s="113">
        <v>43658</v>
      </c>
      <c r="L1759" s="111">
        <v>1</v>
      </c>
      <c r="M1759" s="111" t="s">
        <v>3649</v>
      </c>
    </row>
    <row r="1760" spans="1:13">
      <c r="A1760" s="111"/>
      <c r="B1760" s="111"/>
      <c r="C1760" s="111"/>
      <c r="D1760" s="111"/>
      <c r="E1760" s="111"/>
      <c r="F1760" s="111"/>
      <c r="G1760" s="111"/>
      <c r="H1760" s="111"/>
      <c r="I1760" s="111"/>
      <c r="J1760" s="111"/>
      <c r="K1760" s="113"/>
      <c r="L1760" s="111"/>
      <c r="M1760" s="111"/>
    </row>
    <row r="1761" spans="1:13">
      <c r="A1761" s="111"/>
      <c r="B1761" s="111"/>
      <c r="C1761" s="111"/>
      <c r="D1761" s="111"/>
      <c r="E1761" s="111"/>
      <c r="F1761" s="111"/>
      <c r="G1761" s="111"/>
      <c r="H1761" s="111"/>
      <c r="I1761" s="111"/>
      <c r="J1761" s="111"/>
      <c r="K1761" s="113"/>
      <c r="L1761" s="111"/>
      <c r="M1761" s="111"/>
    </row>
    <row r="1762" spans="1:13">
      <c r="A1762" s="111"/>
      <c r="B1762" s="111"/>
      <c r="C1762" s="111"/>
      <c r="D1762" s="111"/>
      <c r="E1762" s="111"/>
      <c r="F1762" s="111"/>
      <c r="G1762" s="111"/>
      <c r="H1762" s="111"/>
      <c r="I1762" s="111"/>
      <c r="J1762" s="111"/>
      <c r="K1762" s="113"/>
      <c r="L1762" s="111"/>
      <c r="M1762" s="111"/>
    </row>
    <row r="1763" spans="1:13">
      <c r="A1763" s="111"/>
      <c r="B1763" s="111"/>
      <c r="C1763" s="111"/>
      <c r="D1763" s="111"/>
      <c r="E1763" s="111"/>
      <c r="F1763" s="111"/>
      <c r="G1763" s="111"/>
      <c r="H1763" s="111"/>
      <c r="I1763" s="111"/>
      <c r="J1763" s="111"/>
      <c r="K1763" s="113"/>
      <c r="L1763" s="111"/>
      <c r="M1763" s="111"/>
    </row>
    <row r="1764" spans="1:13">
      <c r="A1764" s="111"/>
      <c r="B1764" s="111"/>
      <c r="C1764" s="111"/>
      <c r="D1764" s="111"/>
      <c r="E1764" s="111"/>
      <c r="F1764" s="111"/>
      <c r="G1764" s="111"/>
      <c r="H1764" s="111"/>
      <c r="I1764" s="111"/>
      <c r="J1764" s="111"/>
      <c r="K1764" s="113"/>
      <c r="L1764" s="111"/>
      <c r="M1764" s="111"/>
    </row>
    <row r="1765" spans="1:13">
      <c r="A1765" s="111"/>
      <c r="B1765" s="111"/>
      <c r="C1765" s="111"/>
      <c r="D1765" s="111"/>
      <c r="E1765" s="111"/>
      <c r="F1765" s="111"/>
      <c r="G1765" s="111"/>
      <c r="H1765" s="111"/>
      <c r="I1765" s="111"/>
      <c r="J1765" s="111"/>
      <c r="K1765" s="113"/>
      <c r="L1765" s="111"/>
      <c r="M1765" s="111"/>
    </row>
    <row r="1766" spans="1:13">
      <c r="A1766" s="111"/>
      <c r="B1766" s="111"/>
      <c r="C1766" s="111"/>
      <c r="D1766" s="111"/>
      <c r="E1766" s="111"/>
      <c r="F1766" s="111"/>
      <c r="G1766" s="111"/>
      <c r="H1766" s="111"/>
      <c r="I1766" s="111"/>
      <c r="J1766" s="111"/>
      <c r="K1766" s="113"/>
      <c r="L1766" s="111"/>
      <c r="M1766" s="111"/>
    </row>
    <row r="1767" spans="1:13">
      <c r="A1767" s="111"/>
      <c r="B1767" s="111"/>
      <c r="C1767" s="111"/>
      <c r="D1767" s="111"/>
      <c r="E1767" s="111"/>
      <c r="F1767" s="111"/>
      <c r="G1767" s="111"/>
      <c r="H1767" s="111"/>
      <c r="I1767" s="111"/>
      <c r="J1767" s="111"/>
      <c r="K1767" s="113"/>
      <c r="L1767" s="111"/>
      <c r="M1767" s="111"/>
    </row>
    <row r="1768" spans="1:13">
      <c r="A1768" s="111"/>
      <c r="B1768" s="111"/>
      <c r="C1768" s="111"/>
      <c r="D1768" s="111"/>
      <c r="E1768" s="111"/>
      <c r="F1768" s="111"/>
      <c r="G1768" s="111"/>
      <c r="H1768" s="111"/>
      <c r="I1768" s="111"/>
      <c r="J1768" s="111"/>
      <c r="K1768" s="113"/>
      <c r="L1768" s="111"/>
      <c r="M1768" s="111"/>
    </row>
    <row r="1769" spans="1:13">
      <c r="A1769" s="111"/>
      <c r="B1769" s="111"/>
      <c r="C1769" s="111"/>
      <c r="D1769" s="111"/>
      <c r="E1769" s="111"/>
      <c r="F1769" s="111"/>
      <c r="G1769" s="111"/>
      <c r="H1769" s="111"/>
      <c r="I1769" s="111"/>
      <c r="J1769" s="111"/>
      <c r="K1769" s="113"/>
      <c r="L1769" s="111"/>
      <c r="M1769" s="111"/>
    </row>
    <row r="1770" spans="1:13">
      <c r="A1770" s="111"/>
      <c r="B1770" s="111"/>
      <c r="C1770" s="111"/>
      <c r="D1770" s="111"/>
      <c r="E1770" s="111"/>
      <c r="F1770" s="111"/>
      <c r="G1770" s="111"/>
      <c r="H1770" s="111"/>
      <c r="I1770" s="111"/>
      <c r="J1770" s="111"/>
      <c r="K1770" s="113"/>
      <c r="L1770" s="111"/>
      <c r="M1770" s="111"/>
    </row>
    <row r="1771" spans="1:13">
      <c r="A1771" s="111"/>
      <c r="B1771" s="111"/>
      <c r="C1771" s="111"/>
      <c r="D1771" s="111"/>
      <c r="E1771" s="111"/>
      <c r="F1771" s="111"/>
      <c r="G1771" s="111"/>
      <c r="H1771" s="111"/>
      <c r="I1771" s="111"/>
      <c r="J1771" s="111"/>
      <c r="K1771" s="113"/>
      <c r="L1771" s="111"/>
      <c r="M1771" s="111"/>
    </row>
    <row r="1772" spans="1:13">
      <c r="A1772" s="111"/>
      <c r="B1772" s="111"/>
      <c r="C1772" s="111"/>
      <c r="D1772" s="111"/>
      <c r="E1772" s="111"/>
      <c r="F1772" s="111"/>
      <c r="G1772" s="111"/>
      <c r="H1772" s="111"/>
      <c r="I1772" s="111"/>
      <c r="J1772" s="111"/>
      <c r="K1772" s="113"/>
      <c r="L1772" s="111"/>
      <c r="M1772" s="111"/>
    </row>
    <row r="1773" spans="1:13">
      <c r="A1773" s="111"/>
      <c r="B1773" s="111"/>
      <c r="C1773" s="111"/>
      <c r="D1773" s="111"/>
      <c r="E1773" s="111"/>
      <c r="F1773" s="111"/>
      <c r="G1773" s="111"/>
      <c r="H1773" s="111"/>
      <c r="I1773" s="111"/>
      <c r="J1773" s="111"/>
      <c r="K1773" s="113"/>
      <c r="L1773" s="111"/>
      <c r="M1773" s="111"/>
    </row>
    <row r="1774" spans="1:13">
      <c r="A1774" s="111"/>
      <c r="B1774" s="111"/>
      <c r="C1774" s="111"/>
      <c r="D1774" s="111"/>
      <c r="E1774" s="111"/>
      <c r="F1774" s="111"/>
      <c r="G1774" s="111"/>
      <c r="H1774" s="111"/>
      <c r="I1774" s="111"/>
      <c r="J1774" s="111"/>
      <c r="K1774" s="113"/>
      <c r="L1774" s="111"/>
      <c r="M1774" s="111"/>
    </row>
    <row r="1775" spans="1:13">
      <c r="A1775" s="111"/>
      <c r="B1775" s="111"/>
      <c r="C1775" s="111"/>
      <c r="D1775" s="111"/>
      <c r="E1775" s="111"/>
      <c r="F1775" s="111"/>
      <c r="G1775" s="111"/>
      <c r="H1775" s="111"/>
      <c r="I1775" s="111"/>
      <c r="J1775" s="111"/>
      <c r="K1775" s="113"/>
      <c r="L1775" s="111"/>
      <c r="M1775" s="111"/>
    </row>
    <row r="1776" spans="1:13">
      <c r="A1776" s="111"/>
      <c r="B1776" s="111"/>
      <c r="C1776" s="111"/>
      <c r="D1776" s="111"/>
      <c r="E1776" s="111"/>
      <c r="F1776" s="111"/>
      <c r="G1776" s="111"/>
      <c r="H1776" s="111"/>
      <c r="I1776" s="111"/>
      <c r="J1776" s="111"/>
      <c r="K1776" s="113"/>
      <c r="L1776" s="111"/>
      <c r="M1776" s="111"/>
    </row>
    <row r="1777" spans="1:13">
      <c r="A1777" s="111"/>
      <c r="B1777" s="111"/>
      <c r="C1777" s="111"/>
      <c r="D1777" s="111"/>
      <c r="E1777" s="111"/>
      <c r="F1777" s="111"/>
      <c r="G1777" s="111"/>
      <c r="H1777" s="111"/>
      <c r="I1777" s="111"/>
      <c r="J1777" s="111"/>
      <c r="K1777" s="113"/>
      <c r="L1777" s="111"/>
      <c r="M1777" s="111"/>
    </row>
    <row r="1778" spans="1:13">
      <c r="A1778" s="111"/>
      <c r="B1778" s="111"/>
      <c r="C1778" s="111"/>
      <c r="D1778" s="111"/>
      <c r="E1778" s="111"/>
      <c r="F1778" s="111"/>
      <c r="G1778" s="111"/>
      <c r="H1778" s="111"/>
      <c r="I1778" s="111"/>
      <c r="J1778" s="111"/>
      <c r="K1778" s="113"/>
      <c r="L1778" s="111"/>
      <c r="M1778" s="111"/>
    </row>
    <row r="1779" spans="1:13">
      <c r="A1779" s="111"/>
      <c r="B1779" s="111"/>
      <c r="C1779" s="111"/>
      <c r="D1779" s="111"/>
      <c r="E1779" s="111"/>
      <c r="F1779" s="111"/>
      <c r="G1779" s="111"/>
      <c r="H1779" s="111"/>
      <c r="I1779" s="111"/>
      <c r="J1779" s="111"/>
      <c r="K1779" s="113"/>
      <c r="L1779" s="111"/>
      <c r="M1779" s="111"/>
    </row>
    <row r="1780" spans="1:13">
      <c r="A1780" s="111"/>
      <c r="B1780" s="111"/>
      <c r="C1780" s="111"/>
      <c r="D1780" s="111"/>
      <c r="E1780" s="111"/>
      <c r="F1780" s="111"/>
      <c r="G1780" s="111"/>
      <c r="H1780" s="111"/>
      <c r="I1780" s="111"/>
      <c r="J1780" s="111"/>
      <c r="K1780" s="113"/>
      <c r="L1780" s="111"/>
      <c r="M1780" s="111"/>
    </row>
    <row r="1781" spans="1:13">
      <c r="A1781" s="111"/>
      <c r="B1781" s="111"/>
      <c r="C1781" s="111"/>
      <c r="D1781" s="111"/>
      <c r="E1781" s="111"/>
      <c r="F1781" s="111"/>
      <c r="G1781" s="111"/>
      <c r="H1781" s="111"/>
      <c r="I1781" s="111"/>
      <c r="J1781" s="111"/>
      <c r="K1781" s="113"/>
      <c r="L1781" s="111"/>
      <c r="M1781" s="111"/>
    </row>
    <row r="1782" spans="1:13">
      <c r="A1782" s="111"/>
      <c r="B1782" s="111"/>
      <c r="C1782" s="111"/>
      <c r="D1782" s="111"/>
      <c r="E1782" s="111"/>
      <c r="F1782" s="111"/>
      <c r="G1782" s="111"/>
      <c r="H1782" s="111"/>
      <c r="I1782" s="111"/>
      <c r="J1782" s="111"/>
      <c r="K1782" s="113"/>
      <c r="L1782" s="111"/>
      <c r="M1782" s="111"/>
    </row>
    <row r="1783" spans="1:13">
      <c r="A1783" s="111"/>
      <c r="B1783" s="111"/>
      <c r="C1783" s="111"/>
      <c r="D1783" s="111"/>
      <c r="E1783" s="111"/>
      <c r="F1783" s="111"/>
      <c r="G1783" s="111"/>
      <c r="H1783" s="111"/>
      <c r="I1783" s="111"/>
      <c r="J1783" s="111"/>
      <c r="K1783" s="113"/>
      <c r="L1783" s="111"/>
      <c r="M1783" s="111"/>
    </row>
    <row r="1784" spans="1:13">
      <c r="A1784" s="111"/>
      <c r="B1784" s="111"/>
      <c r="C1784" s="111"/>
      <c r="D1784" s="111"/>
      <c r="E1784" s="111"/>
      <c r="F1784" s="111"/>
      <c r="G1784" s="111"/>
      <c r="H1784" s="111"/>
      <c r="I1784" s="111"/>
      <c r="J1784" s="111"/>
      <c r="K1784" s="113"/>
      <c r="L1784" s="111"/>
      <c r="M1784" s="111"/>
    </row>
    <row r="1785" spans="1:13">
      <c r="A1785" s="111"/>
      <c r="B1785" s="111"/>
      <c r="C1785" s="111"/>
      <c r="D1785" s="111"/>
      <c r="E1785" s="111"/>
      <c r="F1785" s="111"/>
      <c r="G1785" s="111"/>
      <c r="H1785" s="111"/>
      <c r="I1785" s="111"/>
      <c r="J1785" s="111"/>
      <c r="K1785" s="113"/>
      <c r="L1785" s="111"/>
      <c r="M1785" s="111"/>
    </row>
    <row r="1786" spans="1:13">
      <c r="A1786" s="111"/>
      <c r="B1786" s="111"/>
      <c r="C1786" s="111"/>
      <c r="D1786" s="111"/>
      <c r="E1786" s="111"/>
      <c r="F1786" s="111"/>
      <c r="G1786" s="111"/>
      <c r="H1786" s="111"/>
      <c r="I1786" s="111"/>
      <c r="J1786" s="111"/>
      <c r="K1786" s="113"/>
      <c r="L1786" s="111"/>
      <c r="M1786" s="111"/>
    </row>
    <row r="1787" spans="1:13">
      <c r="A1787" s="111"/>
      <c r="B1787" s="111"/>
      <c r="C1787" s="111"/>
      <c r="D1787" s="111"/>
      <c r="E1787" s="111"/>
      <c r="F1787" s="111"/>
      <c r="G1787" s="111"/>
      <c r="H1787" s="111"/>
      <c r="I1787" s="111"/>
      <c r="J1787" s="111"/>
      <c r="K1787" s="113"/>
      <c r="L1787" s="111"/>
      <c r="M1787" s="111"/>
    </row>
    <row r="1788" spans="1:13">
      <c r="A1788" s="111"/>
      <c r="B1788" s="111"/>
      <c r="C1788" s="111"/>
      <c r="D1788" s="111"/>
      <c r="E1788" s="111"/>
      <c r="F1788" s="111"/>
      <c r="G1788" s="111"/>
      <c r="H1788" s="111"/>
      <c r="I1788" s="111"/>
      <c r="J1788" s="111"/>
      <c r="K1788" s="113"/>
      <c r="L1788" s="111"/>
      <c r="M1788" s="111"/>
    </row>
    <row r="1789" spans="1:13">
      <c r="A1789" s="111"/>
      <c r="B1789" s="111"/>
      <c r="C1789" s="111"/>
      <c r="D1789" s="111"/>
      <c r="E1789" s="111"/>
      <c r="F1789" s="111"/>
      <c r="G1789" s="111"/>
      <c r="H1789" s="111"/>
      <c r="I1789" s="111"/>
      <c r="J1789" s="111"/>
      <c r="K1789" s="113"/>
      <c r="L1789" s="111"/>
      <c r="M1789" s="111"/>
    </row>
    <row r="1790" spans="1:13">
      <c r="A1790" s="111"/>
      <c r="B1790" s="111"/>
      <c r="C1790" s="111"/>
      <c r="D1790" s="111"/>
      <c r="E1790" s="111"/>
      <c r="F1790" s="111"/>
      <c r="G1790" s="111"/>
      <c r="H1790" s="111"/>
      <c r="I1790" s="111"/>
      <c r="J1790" s="111"/>
      <c r="K1790" s="113"/>
      <c r="L1790" s="111"/>
      <c r="M1790" s="111"/>
    </row>
    <row r="1791" spans="1:13">
      <c r="A1791" s="111"/>
      <c r="B1791" s="111"/>
      <c r="C1791" s="111"/>
      <c r="D1791" s="111"/>
      <c r="E1791" s="111"/>
      <c r="F1791" s="111"/>
      <c r="G1791" s="111"/>
      <c r="H1791" s="111"/>
      <c r="I1791" s="111"/>
      <c r="J1791" s="111"/>
      <c r="K1791" s="113"/>
      <c r="L1791" s="111"/>
      <c r="M1791" s="111"/>
    </row>
    <row r="1792" spans="1:13" hidden="1">
      <c r="A1792" s="111" t="s">
        <v>3650</v>
      </c>
      <c r="B1792" s="111" t="s">
        <v>3613</v>
      </c>
      <c r="C1792" s="111">
        <v>31.4</v>
      </c>
      <c r="D1792" s="111">
        <v>31.4</v>
      </c>
      <c r="E1792" s="111">
        <v>29</v>
      </c>
      <c r="F1792" s="111">
        <v>30.45</v>
      </c>
      <c r="G1792" s="111">
        <v>30.45</v>
      </c>
      <c r="H1792" s="111">
        <v>30.7</v>
      </c>
      <c r="I1792" s="111">
        <v>22000</v>
      </c>
      <c r="J1792" s="111">
        <v>662500</v>
      </c>
      <c r="K1792" s="113">
        <v>43658</v>
      </c>
      <c r="L1792" s="111">
        <v>9</v>
      </c>
      <c r="M1792" s="111" t="s">
        <v>3651</v>
      </c>
    </row>
    <row r="1793" spans="1:13">
      <c r="A1793" s="111"/>
      <c r="B1793" s="111"/>
      <c r="C1793" s="111"/>
      <c r="D1793" s="111"/>
      <c r="E1793" s="111"/>
      <c r="F1793" s="111"/>
      <c r="G1793" s="111"/>
      <c r="H1793" s="111"/>
      <c r="I1793" s="111"/>
      <c r="J1793" s="111"/>
      <c r="K1793" s="113"/>
      <c r="L1793" s="111"/>
      <c r="M1793" s="111"/>
    </row>
    <row r="1794" spans="1:13">
      <c r="A1794" s="111"/>
      <c r="B1794" s="111"/>
      <c r="C1794" s="111"/>
      <c r="D1794" s="111"/>
      <c r="E1794" s="111"/>
      <c r="F1794" s="111"/>
      <c r="G1794" s="111"/>
      <c r="H1794" s="111"/>
      <c r="I1794" s="111"/>
      <c r="J1794" s="111"/>
      <c r="K1794" s="113"/>
      <c r="L1794" s="111"/>
      <c r="M1794" s="111"/>
    </row>
    <row r="1795" spans="1:13">
      <c r="A1795" s="111"/>
      <c r="B1795" s="111"/>
      <c r="C1795" s="111"/>
      <c r="D1795" s="111"/>
      <c r="E1795" s="111"/>
      <c r="F1795" s="111"/>
      <c r="G1795" s="111"/>
      <c r="H1795" s="111"/>
      <c r="I1795" s="111"/>
      <c r="J1795" s="111"/>
      <c r="K1795" s="113"/>
      <c r="L1795" s="111"/>
      <c r="M1795" s="111"/>
    </row>
    <row r="1796" spans="1:13">
      <c r="A1796" s="111"/>
      <c r="B1796" s="111"/>
      <c r="C1796" s="111"/>
      <c r="D1796" s="111"/>
      <c r="E1796" s="111"/>
      <c r="F1796" s="111"/>
      <c r="G1796" s="111"/>
      <c r="H1796" s="111"/>
      <c r="I1796" s="111"/>
      <c r="J1796" s="111"/>
      <c r="K1796" s="113"/>
      <c r="L1796" s="111"/>
      <c r="M1796" s="111"/>
    </row>
    <row r="1797" spans="1:13" hidden="1">
      <c r="A1797" s="111" t="s">
        <v>3652</v>
      </c>
      <c r="B1797" s="111" t="s">
        <v>3613</v>
      </c>
      <c r="C1797" s="111">
        <v>15.3</v>
      </c>
      <c r="D1797" s="111">
        <v>15.3</v>
      </c>
      <c r="E1797" s="111">
        <v>15.3</v>
      </c>
      <c r="F1797" s="111">
        <v>15.3</v>
      </c>
      <c r="G1797" s="111">
        <v>15.3</v>
      </c>
      <c r="H1797" s="111">
        <v>16</v>
      </c>
      <c r="I1797" s="111">
        <v>3000</v>
      </c>
      <c r="J1797" s="111">
        <v>45900</v>
      </c>
      <c r="K1797" s="113">
        <v>43658</v>
      </c>
      <c r="L1797" s="111">
        <v>1</v>
      </c>
      <c r="M1797" s="111" t="s">
        <v>3653</v>
      </c>
    </row>
    <row r="1798" spans="1:13">
      <c r="A1798" s="111"/>
      <c r="B1798" s="111"/>
      <c r="C1798" s="111"/>
      <c r="D1798" s="111"/>
      <c r="E1798" s="111"/>
      <c r="F1798" s="111"/>
      <c r="G1798" s="111"/>
      <c r="H1798" s="111"/>
      <c r="I1798" s="111"/>
      <c r="J1798" s="111"/>
      <c r="K1798" s="113"/>
      <c r="L1798" s="111"/>
      <c r="M1798" s="111"/>
    </row>
    <row r="1799" spans="1:13" hidden="1">
      <c r="A1799" s="111" t="s">
        <v>3654</v>
      </c>
      <c r="B1799" s="111" t="s">
        <v>3617</v>
      </c>
      <c r="C1799" s="111">
        <v>0.4</v>
      </c>
      <c r="D1799" s="111">
        <v>0.5</v>
      </c>
      <c r="E1799" s="111">
        <v>0.4</v>
      </c>
      <c r="F1799" s="111">
        <v>0.4</v>
      </c>
      <c r="G1799" s="111">
        <v>0.4</v>
      </c>
      <c r="H1799" s="111">
        <v>0.45</v>
      </c>
      <c r="I1799" s="111">
        <v>5171</v>
      </c>
      <c r="J1799" s="111">
        <v>2076.4499999999998</v>
      </c>
      <c r="K1799" s="113">
        <v>43658</v>
      </c>
      <c r="L1799" s="111">
        <v>20</v>
      </c>
      <c r="M1799" s="111" t="s">
        <v>3655</v>
      </c>
    </row>
    <row r="1800" spans="1:13">
      <c r="A1800" s="111"/>
      <c r="B1800" s="111"/>
      <c r="C1800" s="111"/>
      <c r="D1800" s="111"/>
      <c r="E1800" s="111"/>
      <c r="F1800" s="111"/>
      <c r="G1800" s="111"/>
      <c r="H1800" s="111"/>
      <c r="I1800" s="111"/>
      <c r="J1800" s="111"/>
      <c r="K1800" s="113"/>
      <c r="L1800" s="111"/>
      <c r="M1800" s="111"/>
    </row>
    <row r="1801" spans="1:13">
      <c r="A1801" s="111"/>
      <c r="B1801" s="111"/>
      <c r="C1801" s="111"/>
      <c r="D1801" s="111"/>
      <c r="E1801" s="111"/>
      <c r="F1801" s="111"/>
      <c r="G1801" s="111"/>
      <c r="H1801" s="111"/>
      <c r="I1801" s="111"/>
      <c r="J1801" s="111"/>
      <c r="K1801" s="113"/>
      <c r="L1801" s="111"/>
      <c r="M1801" s="111"/>
    </row>
    <row r="1802" spans="1:13" hidden="1">
      <c r="A1802" s="111" t="s">
        <v>3656</v>
      </c>
      <c r="B1802" s="111" t="s">
        <v>3613</v>
      </c>
      <c r="C1802" s="111">
        <v>112.95</v>
      </c>
      <c r="D1802" s="111">
        <v>113</v>
      </c>
      <c r="E1802" s="111">
        <v>112.95</v>
      </c>
      <c r="F1802" s="111">
        <v>113</v>
      </c>
      <c r="G1802" s="111">
        <v>113</v>
      </c>
      <c r="H1802" s="111">
        <v>113</v>
      </c>
      <c r="I1802" s="111">
        <v>8400</v>
      </c>
      <c r="J1802" s="111">
        <v>949080</v>
      </c>
      <c r="K1802" s="113">
        <v>43658</v>
      </c>
      <c r="L1802" s="111">
        <v>7</v>
      </c>
      <c r="M1802" s="111" t="s">
        <v>3657</v>
      </c>
    </row>
    <row r="1803" spans="1:13">
      <c r="A1803" s="111"/>
      <c r="B1803" s="111"/>
      <c r="C1803" s="111"/>
      <c r="D1803" s="111"/>
      <c r="E1803" s="111"/>
      <c r="F1803" s="111"/>
      <c r="G1803" s="111"/>
      <c r="H1803" s="111"/>
      <c r="I1803" s="111"/>
      <c r="J1803" s="111"/>
      <c r="K1803" s="113"/>
      <c r="L1803" s="111"/>
      <c r="M1803" s="111"/>
    </row>
    <row r="1804" spans="1:13">
      <c r="A1804" s="111"/>
      <c r="B1804" s="111"/>
      <c r="C1804" s="111"/>
      <c r="D1804" s="111"/>
      <c r="E1804" s="111"/>
      <c r="F1804" s="111"/>
      <c r="G1804" s="111"/>
      <c r="H1804" s="111"/>
      <c r="I1804" s="111"/>
      <c r="J1804" s="111"/>
      <c r="K1804" s="113"/>
      <c r="L1804" s="111"/>
      <c r="M1804" s="111"/>
    </row>
    <row r="1805" spans="1:13" hidden="1">
      <c r="A1805" s="111" t="s">
        <v>3658</v>
      </c>
      <c r="B1805" s="111" t="s">
        <v>3614</v>
      </c>
      <c r="C1805" s="111">
        <v>8.4</v>
      </c>
      <c r="D1805" s="111">
        <v>8.4</v>
      </c>
      <c r="E1805" s="111">
        <v>8.4</v>
      </c>
      <c r="F1805" s="111">
        <v>8.4</v>
      </c>
      <c r="G1805" s="111">
        <v>8.4</v>
      </c>
      <c r="H1805" s="111">
        <v>8.5399999999999991</v>
      </c>
      <c r="I1805" s="111">
        <v>8000</v>
      </c>
      <c r="J1805" s="111">
        <v>67200</v>
      </c>
      <c r="K1805" s="113">
        <v>43658</v>
      </c>
      <c r="L1805" s="111">
        <v>2</v>
      </c>
      <c r="M1805" s="111" t="s">
        <v>3659</v>
      </c>
    </row>
    <row r="1806" spans="1:13">
      <c r="A1806" s="111"/>
      <c r="B1806" s="111"/>
      <c r="C1806" s="111"/>
      <c r="D1806" s="111"/>
      <c r="E1806" s="111"/>
      <c r="F1806" s="111"/>
      <c r="G1806" s="111"/>
      <c r="H1806" s="111"/>
      <c r="I1806" s="111"/>
      <c r="J1806" s="111"/>
      <c r="K1806" s="113"/>
      <c r="L1806" s="111"/>
      <c r="M1806" s="111"/>
    </row>
    <row r="1807" spans="1:13">
      <c r="A1807" s="111"/>
      <c r="B1807" s="111"/>
      <c r="C1807" s="111"/>
      <c r="D1807" s="111"/>
      <c r="E1807" s="111"/>
      <c r="F1807" s="111"/>
      <c r="G1807" s="111"/>
      <c r="H1807" s="111"/>
      <c r="I1807" s="111"/>
      <c r="J1807" s="111"/>
      <c r="K1807" s="113"/>
      <c r="L1807" s="111"/>
      <c r="M1807" s="111"/>
    </row>
    <row r="1808" spans="1:13">
      <c r="A1808" s="111"/>
      <c r="B1808" s="111"/>
      <c r="C1808" s="111"/>
      <c r="D1808" s="111"/>
      <c r="E1808" s="111"/>
      <c r="F1808" s="111"/>
      <c r="G1808" s="111"/>
      <c r="H1808" s="111"/>
      <c r="I1808" s="111"/>
      <c r="J1808" s="111"/>
      <c r="K1808" s="113"/>
      <c r="L1808" s="111"/>
      <c r="M1808" s="111"/>
    </row>
    <row r="1809" spans="1:13">
      <c r="A1809" s="111"/>
      <c r="B1809" s="111"/>
      <c r="C1809" s="111"/>
      <c r="D1809" s="111"/>
      <c r="E1809" s="111"/>
      <c r="F1809" s="111"/>
      <c r="G1809" s="111"/>
      <c r="H1809" s="111"/>
      <c r="I1809" s="111"/>
      <c r="J1809" s="111"/>
      <c r="K1809" s="113"/>
      <c r="L1809" s="111"/>
      <c r="M1809" s="111"/>
    </row>
    <row r="1810" spans="1:13">
      <c r="A1810" s="111"/>
      <c r="B1810" s="111"/>
      <c r="C1810" s="111"/>
      <c r="D1810" s="111"/>
      <c r="E1810" s="111"/>
      <c r="F1810" s="111"/>
      <c r="G1810" s="111"/>
      <c r="H1810" s="111"/>
      <c r="I1810" s="111"/>
      <c r="J1810" s="111"/>
      <c r="K1810" s="113"/>
      <c r="L1810" s="111"/>
      <c r="M1810" s="111"/>
    </row>
    <row r="1811" spans="1:13">
      <c r="A1811" s="111"/>
      <c r="B1811" s="111"/>
      <c r="C1811" s="111"/>
      <c r="D1811" s="111"/>
      <c r="E1811" s="111"/>
      <c r="F1811" s="111"/>
      <c r="G1811" s="111"/>
      <c r="H1811" s="111"/>
      <c r="I1811" s="111"/>
      <c r="J1811" s="111"/>
      <c r="K1811" s="113"/>
      <c r="L1811" s="111"/>
      <c r="M1811" s="111"/>
    </row>
    <row r="1812" spans="1:13">
      <c r="A1812" s="111"/>
      <c r="B1812" s="111"/>
      <c r="C1812" s="111"/>
      <c r="D1812" s="111"/>
      <c r="E1812" s="111"/>
      <c r="F1812" s="111"/>
      <c r="G1812" s="111"/>
      <c r="H1812" s="111"/>
      <c r="I1812" s="111"/>
      <c r="J1812" s="111"/>
      <c r="K1812" s="113"/>
      <c r="L1812" s="111"/>
      <c r="M1812" s="111"/>
    </row>
    <row r="1813" spans="1:13">
      <c r="A1813" s="111"/>
      <c r="B1813" s="111"/>
      <c r="C1813" s="111"/>
      <c r="D1813" s="111"/>
      <c r="E1813" s="111"/>
      <c r="F1813" s="111"/>
      <c r="G1813" s="111"/>
      <c r="H1813" s="111"/>
      <c r="I1813" s="111"/>
      <c r="J1813" s="111"/>
      <c r="K1813" s="113"/>
      <c r="L1813" s="111"/>
      <c r="M1813" s="111"/>
    </row>
    <row r="1814" spans="1:13">
      <c r="A1814" s="111"/>
      <c r="B1814" s="111"/>
      <c r="C1814" s="111"/>
      <c r="D1814" s="111"/>
      <c r="E1814" s="111"/>
      <c r="F1814" s="111"/>
      <c r="G1814" s="111"/>
      <c r="H1814" s="111"/>
      <c r="I1814" s="111"/>
      <c r="J1814" s="111"/>
      <c r="K1814" s="113"/>
      <c r="L1814" s="111"/>
      <c r="M1814" s="111"/>
    </row>
    <row r="1815" spans="1:13">
      <c r="A1815" s="111"/>
      <c r="B1815" s="111"/>
      <c r="C1815" s="111"/>
      <c r="D1815" s="111"/>
      <c r="E1815" s="111"/>
      <c r="F1815" s="111"/>
      <c r="G1815" s="111"/>
      <c r="H1815" s="111"/>
      <c r="I1815" s="111"/>
      <c r="J1815" s="111"/>
      <c r="K1815" s="113"/>
      <c r="L1815" s="111"/>
      <c r="M1815" s="111"/>
    </row>
    <row r="1816" spans="1:13" hidden="1">
      <c r="A1816" s="111" t="s">
        <v>3660</v>
      </c>
      <c r="B1816" s="111" t="s">
        <v>3613</v>
      </c>
      <c r="C1816" s="111">
        <v>38.299999999999997</v>
      </c>
      <c r="D1816" s="111">
        <v>38.299999999999997</v>
      </c>
      <c r="E1816" s="111">
        <v>38.299999999999997</v>
      </c>
      <c r="F1816" s="111">
        <v>38.299999999999997</v>
      </c>
      <c r="G1816" s="111">
        <v>38.299999999999997</v>
      </c>
      <c r="H1816" s="111">
        <v>36.5</v>
      </c>
      <c r="I1816" s="111">
        <v>1600</v>
      </c>
      <c r="J1816" s="111">
        <v>61280</v>
      </c>
      <c r="K1816" s="113">
        <v>43658</v>
      </c>
      <c r="L1816" s="111">
        <v>1</v>
      </c>
      <c r="M1816" s="111" t="s">
        <v>3661</v>
      </c>
    </row>
    <row r="1817" spans="1:13">
      <c r="A1817" s="111"/>
      <c r="B1817" s="111"/>
      <c r="C1817" s="111"/>
      <c r="D1817" s="111"/>
      <c r="E1817" s="111"/>
      <c r="F1817" s="111"/>
      <c r="G1817" s="111"/>
      <c r="H1817" s="111"/>
      <c r="I1817" s="111"/>
      <c r="J1817" s="111"/>
      <c r="K1817" s="113"/>
      <c r="L1817" s="111"/>
      <c r="M1817" s="111"/>
    </row>
    <row r="1818" spans="1:13">
      <c r="A1818" s="111"/>
      <c r="B1818" s="111"/>
      <c r="C1818" s="111"/>
      <c r="D1818" s="111"/>
      <c r="E1818" s="111"/>
      <c r="F1818" s="111"/>
      <c r="G1818" s="111"/>
      <c r="H1818" s="111"/>
      <c r="I1818" s="111"/>
      <c r="J1818" s="111"/>
      <c r="K1818" s="113"/>
      <c r="L1818" s="111"/>
      <c r="M1818" s="111"/>
    </row>
    <row r="1819" spans="1:13">
      <c r="A1819" s="111"/>
      <c r="B1819" s="111"/>
      <c r="C1819" s="111"/>
      <c r="D1819" s="111"/>
      <c r="E1819" s="111"/>
      <c r="F1819" s="111"/>
      <c r="G1819" s="111"/>
      <c r="H1819" s="111"/>
      <c r="I1819" s="111"/>
      <c r="J1819" s="111"/>
      <c r="K1819" s="113"/>
      <c r="L1819" s="111"/>
      <c r="M1819" s="111"/>
    </row>
    <row r="1820" spans="1:13">
      <c r="A1820" s="111"/>
      <c r="B1820" s="111"/>
      <c r="C1820" s="111"/>
      <c r="D1820" s="111"/>
      <c r="E1820" s="111"/>
      <c r="F1820" s="111"/>
      <c r="G1820" s="111"/>
      <c r="H1820" s="111"/>
      <c r="I1820" s="111"/>
      <c r="J1820" s="111"/>
      <c r="K1820" s="113"/>
      <c r="L1820" s="111"/>
      <c r="M1820" s="111"/>
    </row>
    <row r="1821" spans="1:13">
      <c r="A1821" s="111"/>
      <c r="B1821" s="111"/>
      <c r="C1821" s="111"/>
      <c r="D1821" s="111"/>
      <c r="E1821" s="111"/>
      <c r="F1821" s="111"/>
      <c r="G1821" s="111"/>
      <c r="H1821" s="111"/>
      <c r="I1821" s="111"/>
      <c r="J1821" s="111"/>
      <c r="K1821" s="113"/>
      <c r="L1821" s="111"/>
      <c r="M1821" s="111"/>
    </row>
    <row r="1822" spans="1:13">
      <c r="A1822" s="111"/>
      <c r="B1822" s="111"/>
      <c r="C1822" s="111"/>
      <c r="D1822" s="111"/>
      <c r="E1822" s="111"/>
      <c r="F1822" s="111"/>
      <c r="G1822" s="111"/>
      <c r="H1822" s="111"/>
      <c r="I1822" s="111"/>
      <c r="J1822" s="111"/>
      <c r="K1822" s="113"/>
      <c r="L1822" s="111"/>
      <c r="M1822" s="111"/>
    </row>
    <row r="1823" spans="1:13">
      <c r="A1823" s="111"/>
      <c r="B1823" s="111"/>
      <c r="C1823" s="111"/>
      <c r="D1823" s="111"/>
      <c r="E1823" s="111"/>
      <c r="F1823" s="111"/>
      <c r="G1823" s="111"/>
      <c r="H1823" s="111"/>
      <c r="I1823" s="111"/>
      <c r="J1823" s="111"/>
      <c r="K1823" s="113"/>
      <c r="L1823" s="111"/>
      <c r="M1823" s="111"/>
    </row>
    <row r="1824" spans="1:13">
      <c r="A1824" s="111"/>
      <c r="B1824" s="111"/>
      <c r="C1824" s="111"/>
      <c r="D1824" s="111"/>
      <c r="E1824" s="111"/>
      <c r="F1824" s="111"/>
      <c r="G1824" s="111"/>
      <c r="H1824" s="111"/>
      <c r="I1824" s="111"/>
      <c r="J1824" s="111"/>
      <c r="K1824" s="113"/>
      <c r="L1824" s="111"/>
      <c r="M1824" s="111"/>
    </row>
    <row r="1825" spans="1:13">
      <c r="A1825" s="111"/>
      <c r="B1825" s="111"/>
      <c r="C1825" s="111"/>
      <c r="D1825" s="111"/>
      <c r="E1825" s="111"/>
      <c r="F1825" s="111"/>
      <c r="G1825" s="111"/>
      <c r="H1825" s="111"/>
      <c r="I1825" s="111"/>
      <c r="J1825" s="111"/>
      <c r="K1825" s="113"/>
      <c r="L1825" s="111"/>
      <c r="M1825" s="111"/>
    </row>
    <row r="1826" spans="1:13">
      <c r="A1826" s="111"/>
      <c r="B1826" s="111"/>
      <c r="C1826" s="111"/>
      <c r="D1826" s="111"/>
      <c r="E1826" s="111"/>
      <c r="F1826" s="111"/>
      <c r="G1826" s="111"/>
      <c r="H1826" s="111"/>
      <c r="I1826" s="111"/>
      <c r="J1826" s="111"/>
      <c r="K1826" s="113"/>
      <c r="L1826" s="111"/>
      <c r="M1826" s="111"/>
    </row>
    <row r="1827" spans="1:13" hidden="1">
      <c r="A1827" s="111" t="s">
        <v>3662</v>
      </c>
      <c r="B1827" s="111" t="s">
        <v>3613</v>
      </c>
      <c r="C1827" s="111">
        <v>195.05</v>
      </c>
      <c r="D1827" s="111">
        <v>196.1</v>
      </c>
      <c r="E1827" s="111">
        <v>194.35</v>
      </c>
      <c r="F1827" s="111">
        <v>194.45</v>
      </c>
      <c r="G1827" s="111">
        <v>194.35</v>
      </c>
      <c r="H1827" s="111">
        <v>195.75</v>
      </c>
      <c r="I1827" s="111">
        <v>16800</v>
      </c>
      <c r="J1827" s="111">
        <v>3280920</v>
      </c>
      <c r="K1827" s="113">
        <v>43658</v>
      </c>
      <c r="L1827" s="111">
        <v>14</v>
      </c>
      <c r="M1827" s="111" t="s">
        <v>3663</v>
      </c>
    </row>
    <row r="1828" spans="1:13">
      <c r="A1828" s="111"/>
      <c r="B1828" s="111"/>
      <c r="C1828" s="111"/>
      <c r="D1828" s="111"/>
      <c r="E1828" s="111"/>
      <c r="F1828" s="111"/>
      <c r="G1828" s="111"/>
      <c r="H1828" s="111"/>
      <c r="I1828" s="111"/>
      <c r="J1828" s="111"/>
      <c r="K1828" s="113"/>
      <c r="L1828" s="111"/>
      <c r="M1828" s="111"/>
    </row>
    <row r="1829" spans="1:13">
      <c r="A1829" s="111"/>
      <c r="B1829" s="111"/>
      <c r="C1829" s="111"/>
      <c r="D1829" s="111"/>
      <c r="E1829" s="111"/>
      <c r="F1829" s="111"/>
      <c r="G1829" s="111"/>
      <c r="H1829" s="111"/>
      <c r="I1829" s="111"/>
      <c r="J1829" s="111"/>
      <c r="K1829" s="113"/>
      <c r="L1829" s="111"/>
      <c r="M1829" s="111"/>
    </row>
    <row r="1830" spans="1:13">
      <c r="A1830" s="111"/>
      <c r="B1830" s="111"/>
      <c r="C1830" s="111"/>
      <c r="D1830" s="111"/>
      <c r="E1830" s="111"/>
      <c r="F1830" s="111"/>
      <c r="G1830" s="111"/>
      <c r="H1830" s="111"/>
      <c r="I1830" s="111"/>
      <c r="J1830" s="111"/>
      <c r="K1830" s="113"/>
      <c r="L1830" s="111"/>
      <c r="M1830" s="111"/>
    </row>
    <row r="1831" spans="1:13">
      <c r="A1831" s="111"/>
      <c r="B1831" s="111"/>
      <c r="C1831" s="111"/>
      <c r="D1831" s="111"/>
      <c r="E1831" s="111"/>
      <c r="F1831" s="111"/>
      <c r="G1831" s="111"/>
      <c r="H1831" s="111"/>
      <c r="I1831" s="111"/>
      <c r="J1831" s="111"/>
      <c r="K1831" s="113"/>
      <c r="L1831" s="111"/>
      <c r="M1831" s="111"/>
    </row>
    <row r="1832" spans="1:13">
      <c r="A1832" s="111"/>
      <c r="B1832" s="111"/>
      <c r="C1832" s="111"/>
      <c r="D1832" s="111"/>
      <c r="E1832" s="111"/>
      <c r="F1832" s="111"/>
      <c r="G1832" s="111"/>
      <c r="H1832" s="111"/>
      <c r="I1832" s="111"/>
      <c r="J1832" s="111"/>
      <c r="K1832" s="113"/>
      <c r="L1832" s="111"/>
      <c r="M1832" s="111"/>
    </row>
    <row r="1833" spans="1:13" hidden="1">
      <c r="A1833" s="111" t="s">
        <v>3664</v>
      </c>
      <c r="B1833" s="111" t="s">
        <v>3617</v>
      </c>
      <c r="C1833" s="111">
        <v>1.55</v>
      </c>
      <c r="D1833" s="111">
        <v>1.65</v>
      </c>
      <c r="E1833" s="111">
        <v>1.55</v>
      </c>
      <c r="F1833" s="111">
        <v>1.65</v>
      </c>
      <c r="G1833" s="111">
        <v>1.65</v>
      </c>
      <c r="H1833" s="111">
        <v>1.6</v>
      </c>
      <c r="I1833" s="111">
        <v>53203</v>
      </c>
      <c r="J1833" s="111">
        <v>86652.65</v>
      </c>
      <c r="K1833" s="113">
        <v>43658</v>
      </c>
      <c r="L1833" s="111">
        <v>78</v>
      </c>
      <c r="M1833" s="111" t="s">
        <v>3665</v>
      </c>
    </row>
    <row r="1834" spans="1:13">
      <c r="A1834" s="111"/>
      <c r="B1834" s="111"/>
      <c r="C1834" s="111"/>
      <c r="D1834" s="111"/>
      <c r="E1834" s="111"/>
      <c r="F1834" s="111"/>
      <c r="G1834" s="111"/>
      <c r="H1834" s="111"/>
      <c r="I1834" s="111"/>
      <c r="J1834" s="111"/>
      <c r="K1834" s="113"/>
      <c r="L1834" s="111"/>
      <c r="M1834" s="111"/>
    </row>
    <row r="1835" spans="1:13">
      <c r="A1835" s="111"/>
      <c r="B1835" s="111"/>
      <c r="C1835" s="111"/>
      <c r="D1835" s="111"/>
      <c r="E1835" s="111"/>
      <c r="F1835" s="111"/>
      <c r="G1835" s="111"/>
      <c r="H1835" s="111"/>
      <c r="I1835" s="111"/>
      <c r="J1835" s="111"/>
      <c r="K1835" s="113"/>
      <c r="L1835" s="111"/>
      <c r="M1835" s="111"/>
    </row>
    <row r="1836" spans="1:13">
      <c r="A1836" s="111"/>
      <c r="B1836" s="111"/>
      <c r="C1836" s="111"/>
      <c r="D1836" s="111"/>
      <c r="E1836" s="111"/>
      <c r="F1836" s="111"/>
      <c r="G1836" s="111"/>
      <c r="H1836" s="111"/>
      <c r="I1836" s="111"/>
      <c r="J1836" s="111"/>
      <c r="K1836" s="113"/>
      <c r="L1836" s="111"/>
      <c r="M1836" s="111"/>
    </row>
    <row r="1837" spans="1:13">
      <c r="A1837" s="111"/>
      <c r="B1837" s="111"/>
      <c r="C1837" s="111"/>
      <c r="D1837" s="111"/>
      <c r="E1837" s="111"/>
      <c r="F1837" s="111"/>
      <c r="G1837" s="111"/>
      <c r="H1837" s="111"/>
      <c r="I1837" s="111"/>
      <c r="J1837" s="111"/>
      <c r="K1837" s="113"/>
      <c r="L1837" s="111"/>
      <c r="M1837" s="111"/>
    </row>
    <row r="1838" spans="1:13">
      <c r="A1838" s="111"/>
      <c r="B1838" s="111"/>
      <c r="C1838" s="111"/>
      <c r="D1838" s="111"/>
      <c r="E1838" s="111"/>
      <c r="F1838" s="111"/>
      <c r="G1838" s="111"/>
      <c r="H1838" s="111"/>
      <c r="I1838" s="111"/>
      <c r="J1838" s="111"/>
      <c r="K1838" s="113"/>
      <c r="L1838" s="111"/>
      <c r="M1838" s="111"/>
    </row>
    <row r="1839" spans="1:13">
      <c r="A1839" s="111"/>
      <c r="B1839" s="111"/>
      <c r="C1839" s="111"/>
      <c r="D1839" s="111"/>
      <c r="E1839" s="111"/>
      <c r="F1839" s="111"/>
      <c r="G1839" s="111"/>
      <c r="H1839" s="111"/>
      <c r="I1839" s="111"/>
      <c r="J1839" s="111"/>
      <c r="K1839" s="113"/>
      <c r="L1839" s="111"/>
      <c r="M1839" s="111"/>
    </row>
    <row r="1840" spans="1:13">
      <c r="A1840" s="111"/>
      <c r="B1840" s="111"/>
      <c r="C1840" s="111"/>
      <c r="D1840" s="111"/>
      <c r="E1840" s="111"/>
      <c r="F1840" s="111"/>
      <c r="G1840" s="111"/>
      <c r="H1840" s="111"/>
      <c r="I1840" s="111"/>
      <c r="J1840" s="111"/>
      <c r="K1840" s="113"/>
      <c r="L1840" s="111"/>
      <c r="M1840" s="111"/>
    </row>
    <row r="1841" spans="1:13">
      <c r="A1841" s="111"/>
      <c r="B1841" s="111"/>
      <c r="C1841" s="111"/>
      <c r="D1841" s="111"/>
      <c r="E1841" s="111"/>
      <c r="F1841" s="111"/>
      <c r="G1841" s="111"/>
      <c r="H1841" s="111"/>
      <c r="I1841" s="111"/>
      <c r="J1841" s="111"/>
      <c r="K1841" s="113"/>
      <c r="L1841" s="111"/>
      <c r="M1841" s="111"/>
    </row>
    <row r="1842" spans="1:13">
      <c r="A1842" s="111"/>
      <c r="B1842" s="111"/>
      <c r="C1842" s="111"/>
      <c r="D1842" s="111"/>
      <c r="E1842" s="111"/>
      <c r="F1842" s="111"/>
      <c r="G1842" s="111"/>
      <c r="H1842" s="111"/>
      <c r="I1842" s="111"/>
      <c r="J1842" s="111"/>
      <c r="K1842" s="113"/>
      <c r="L1842" s="111"/>
      <c r="M1842" s="111"/>
    </row>
    <row r="1843" spans="1:13">
      <c r="A1843" s="111"/>
      <c r="B1843" s="111"/>
      <c r="C1843" s="111"/>
      <c r="D1843" s="111"/>
      <c r="E1843" s="111"/>
      <c r="F1843" s="111"/>
      <c r="G1843" s="111"/>
      <c r="H1843" s="111"/>
      <c r="I1843" s="111"/>
      <c r="J1843" s="111"/>
      <c r="K1843" s="113"/>
      <c r="L1843" s="111"/>
      <c r="M1843" s="111"/>
    </row>
    <row r="1844" spans="1:13">
      <c r="A1844" s="111"/>
      <c r="B1844" s="111"/>
      <c r="C1844" s="111"/>
      <c r="D1844" s="111"/>
      <c r="E1844" s="111"/>
      <c r="F1844" s="111"/>
      <c r="G1844" s="111"/>
      <c r="H1844" s="111"/>
      <c r="I1844" s="111"/>
      <c r="J1844" s="111"/>
      <c r="K1844" s="113"/>
      <c r="L1844" s="111"/>
      <c r="M1844" s="111"/>
    </row>
    <row r="1845" spans="1:13">
      <c r="A1845" s="111"/>
      <c r="B1845" s="111"/>
      <c r="C1845" s="111"/>
      <c r="D1845" s="111"/>
      <c r="E1845" s="111"/>
      <c r="F1845" s="111"/>
      <c r="G1845" s="111"/>
      <c r="H1845" s="111"/>
      <c r="I1845" s="111"/>
      <c r="J1845" s="111"/>
      <c r="K1845" s="113"/>
      <c r="L1845" s="111"/>
      <c r="M1845" s="111"/>
    </row>
    <row r="1846" spans="1:13">
      <c r="A1846" s="111"/>
      <c r="B1846" s="111"/>
      <c r="C1846" s="111"/>
      <c r="D1846" s="111"/>
      <c r="E1846" s="111"/>
      <c r="F1846" s="111"/>
      <c r="G1846" s="111"/>
      <c r="H1846" s="111"/>
      <c r="I1846" s="111"/>
      <c r="J1846" s="111"/>
      <c r="K1846" s="113"/>
      <c r="L1846" s="111"/>
      <c r="M1846" s="111"/>
    </row>
    <row r="1847" spans="1:13">
      <c r="A1847" s="111"/>
      <c r="B1847" s="111"/>
      <c r="C1847" s="111"/>
      <c r="D1847" s="111"/>
      <c r="E1847" s="111"/>
      <c r="F1847" s="111"/>
      <c r="G1847" s="111"/>
      <c r="H1847" s="111"/>
      <c r="I1847" s="111"/>
      <c r="J1847" s="111"/>
      <c r="K1847" s="113"/>
      <c r="L1847" s="111"/>
      <c r="M1847" s="111"/>
    </row>
    <row r="1848" spans="1:13">
      <c r="A1848" s="111"/>
      <c r="B1848" s="111"/>
      <c r="C1848" s="111"/>
      <c r="D1848" s="111"/>
      <c r="E1848" s="111"/>
      <c r="F1848" s="111"/>
      <c r="G1848" s="111"/>
      <c r="H1848" s="111"/>
      <c r="I1848" s="111"/>
      <c r="J1848" s="111"/>
      <c r="K1848" s="113"/>
      <c r="L1848" s="111"/>
      <c r="M1848" s="111"/>
    </row>
    <row r="1849" spans="1:13">
      <c r="A1849" s="111"/>
      <c r="B1849" s="111"/>
      <c r="C1849" s="111"/>
      <c r="D1849" s="111"/>
      <c r="E1849" s="111"/>
      <c r="F1849" s="111"/>
      <c r="G1849" s="111"/>
      <c r="H1849" s="111"/>
      <c r="I1849" s="111"/>
      <c r="J1849" s="111"/>
      <c r="K1849" s="113"/>
      <c r="L1849" s="111"/>
      <c r="M1849" s="111"/>
    </row>
    <row r="1850" spans="1:13">
      <c r="A1850" s="111"/>
      <c r="B1850" s="111"/>
      <c r="C1850" s="111"/>
      <c r="D1850" s="111"/>
      <c r="E1850" s="111"/>
      <c r="F1850" s="111"/>
      <c r="G1850" s="111"/>
      <c r="H1850" s="111"/>
      <c r="I1850" s="111"/>
      <c r="J1850" s="111"/>
      <c r="K1850" s="113"/>
      <c r="L1850" s="111"/>
      <c r="M1850" s="111"/>
    </row>
    <row r="1851" spans="1:13">
      <c r="A1851" s="111"/>
      <c r="B1851" s="111"/>
      <c r="C1851" s="111"/>
      <c r="D1851" s="111"/>
      <c r="E1851" s="111"/>
      <c r="F1851" s="111"/>
      <c r="G1851" s="111"/>
      <c r="H1851" s="111"/>
      <c r="I1851" s="111"/>
      <c r="J1851" s="111"/>
      <c r="K1851" s="113"/>
      <c r="L1851" s="111"/>
      <c r="M1851" s="111"/>
    </row>
    <row r="1852" spans="1:13">
      <c r="A1852" s="111"/>
      <c r="B1852" s="111"/>
      <c r="C1852" s="111"/>
      <c r="D1852" s="111"/>
      <c r="E1852" s="111"/>
      <c r="F1852" s="111"/>
      <c r="G1852" s="111"/>
      <c r="H1852" s="111"/>
      <c r="I1852" s="111"/>
      <c r="J1852" s="111"/>
      <c r="K1852" s="113"/>
      <c r="L1852" s="111"/>
      <c r="M1852" s="111"/>
    </row>
    <row r="1853" spans="1:13">
      <c r="A1853" s="111"/>
      <c r="B1853" s="111"/>
      <c r="C1853" s="111"/>
      <c r="D1853" s="111"/>
      <c r="E1853" s="111"/>
      <c r="F1853" s="111"/>
      <c r="G1853" s="111"/>
      <c r="H1853" s="111"/>
      <c r="I1853" s="111"/>
      <c r="J1853" s="111"/>
      <c r="K1853" s="113"/>
      <c r="L1853" s="111"/>
      <c r="M1853" s="111"/>
    </row>
    <row r="1854" spans="1:13">
      <c r="A1854" s="111"/>
      <c r="B1854" s="111"/>
      <c r="C1854" s="111"/>
      <c r="D1854" s="111"/>
      <c r="E1854" s="111"/>
      <c r="F1854" s="111"/>
      <c r="G1854" s="111"/>
      <c r="H1854" s="111"/>
      <c r="I1854" s="111"/>
      <c r="J1854" s="111"/>
      <c r="K1854" s="113"/>
      <c r="L1854" s="111"/>
      <c r="M1854" s="111"/>
    </row>
    <row r="1855" spans="1:13">
      <c r="A1855" s="111"/>
      <c r="B1855" s="111"/>
      <c r="C1855" s="111"/>
      <c r="D1855" s="111"/>
      <c r="E1855" s="111"/>
      <c r="F1855" s="111"/>
      <c r="G1855" s="111"/>
      <c r="H1855" s="111"/>
      <c r="I1855" s="111"/>
      <c r="J1855" s="111"/>
      <c r="K1855" s="113"/>
      <c r="L1855" s="111"/>
      <c r="M1855" s="111"/>
    </row>
    <row r="1856" spans="1:13">
      <c r="A1856" s="111"/>
      <c r="B1856" s="111"/>
      <c r="C1856" s="111"/>
      <c r="D1856" s="111"/>
      <c r="E1856" s="111"/>
      <c r="F1856" s="111"/>
      <c r="G1856" s="111"/>
      <c r="H1856" s="111"/>
      <c r="I1856" s="111"/>
      <c r="J1856" s="111"/>
      <c r="K1856" s="113"/>
      <c r="L1856" s="111"/>
      <c r="M1856" s="111"/>
    </row>
    <row r="1857" spans="1:13">
      <c r="A1857" s="111"/>
      <c r="B1857" s="111"/>
      <c r="C1857" s="111"/>
      <c r="D1857" s="111"/>
      <c r="E1857" s="111"/>
      <c r="F1857" s="111"/>
      <c r="G1857" s="111"/>
      <c r="H1857" s="111"/>
      <c r="I1857" s="111"/>
      <c r="J1857" s="111"/>
      <c r="K1857" s="113"/>
      <c r="L1857" s="111"/>
      <c r="M1857" s="111"/>
    </row>
    <row r="1858" spans="1:13">
      <c r="A1858" s="111"/>
      <c r="B1858" s="111"/>
      <c r="C1858" s="111"/>
      <c r="D1858" s="111"/>
      <c r="E1858" s="111"/>
      <c r="F1858" s="111"/>
      <c r="G1858" s="111"/>
      <c r="H1858" s="111"/>
      <c r="I1858" s="111"/>
      <c r="J1858" s="111"/>
      <c r="K1858" s="113"/>
      <c r="L1858" s="111"/>
      <c r="M1858" s="111"/>
    </row>
    <row r="1859" spans="1:13">
      <c r="A1859" s="111"/>
      <c r="B1859" s="111"/>
      <c r="C1859" s="111"/>
      <c r="D1859" s="111"/>
      <c r="E1859" s="111"/>
      <c r="F1859" s="111"/>
      <c r="G1859" s="111"/>
      <c r="H1859" s="111"/>
      <c r="I1859" s="111"/>
      <c r="J1859" s="111"/>
      <c r="K1859" s="113"/>
      <c r="L1859" s="111"/>
      <c r="M1859" s="111"/>
    </row>
    <row r="1860" spans="1:13">
      <c r="A1860" s="111"/>
      <c r="B1860" s="111"/>
      <c r="C1860" s="111"/>
      <c r="D1860" s="111"/>
      <c r="E1860" s="111"/>
      <c r="F1860" s="111"/>
      <c r="G1860" s="111"/>
      <c r="H1860" s="111"/>
      <c r="I1860" s="111"/>
      <c r="J1860" s="111"/>
      <c r="K1860" s="113"/>
      <c r="L1860" s="111"/>
      <c r="M1860" s="111"/>
    </row>
    <row r="1861" spans="1:13">
      <c r="A1861" s="111"/>
      <c r="B1861" s="111"/>
      <c r="C1861" s="111"/>
      <c r="D1861" s="111"/>
      <c r="E1861" s="111"/>
      <c r="F1861" s="111"/>
      <c r="G1861" s="111"/>
      <c r="H1861" s="111"/>
      <c r="I1861" s="111"/>
      <c r="J1861" s="111"/>
      <c r="K1861" s="113"/>
      <c r="L1861" s="111"/>
      <c r="M1861" s="111"/>
    </row>
    <row r="1862" spans="1:13">
      <c r="A1862" s="111"/>
      <c r="B1862" s="111"/>
      <c r="C1862" s="111"/>
      <c r="D1862" s="111"/>
      <c r="E1862" s="111"/>
      <c r="F1862" s="111"/>
      <c r="G1862" s="111"/>
      <c r="H1862" s="111"/>
      <c r="I1862" s="111"/>
      <c r="J1862" s="111"/>
      <c r="K1862" s="113"/>
      <c r="L1862" s="111"/>
      <c r="M1862" s="111"/>
    </row>
    <row r="1863" spans="1:13">
      <c r="A1863" s="111"/>
      <c r="B1863" s="111"/>
      <c r="C1863" s="111"/>
      <c r="D1863" s="111"/>
      <c r="E1863" s="111"/>
      <c r="F1863" s="111"/>
      <c r="G1863" s="111"/>
      <c r="H1863" s="111"/>
      <c r="I1863" s="111"/>
      <c r="J1863" s="111"/>
      <c r="K1863" s="113"/>
      <c r="L1863" s="111"/>
      <c r="M1863" s="111"/>
    </row>
    <row r="1864" spans="1:13">
      <c r="A1864" s="111"/>
      <c r="B1864" s="111"/>
      <c r="C1864" s="111"/>
      <c r="D1864" s="111"/>
      <c r="E1864" s="111"/>
      <c r="F1864" s="111"/>
      <c r="G1864" s="111"/>
      <c r="H1864" s="111"/>
      <c r="I1864" s="111"/>
      <c r="J1864" s="111"/>
      <c r="K1864" s="113"/>
      <c r="L1864" s="111"/>
      <c r="M1864" s="111"/>
    </row>
    <row r="1865" spans="1:13">
      <c r="A1865" s="111"/>
      <c r="B1865" s="111"/>
      <c r="C1865" s="111"/>
      <c r="D1865" s="111"/>
      <c r="E1865" s="111"/>
      <c r="F1865" s="111"/>
      <c r="G1865" s="111"/>
      <c r="H1865" s="111"/>
      <c r="I1865" s="111"/>
      <c r="J1865" s="111"/>
      <c r="K1865" s="113"/>
      <c r="L1865" s="111"/>
      <c r="M1865" s="111"/>
    </row>
    <row r="1866" spans="1:13">
      <c r="A1866" s="111"/>
      <c r="B1866" s="111"/>
      <c r="C1866" s="111"/>
      <c r="D1866" s="111"/>
      <c r="E1866" s="111"/>
      <c r="F1866" s="111"/>
      <c r="G1866" s="111"/>
      <c r="H1866" s="111"/>
      <c r="I1866" s="111"/>
      <c r="J1866" s="111"/>
      <c r="K1866" s="113"/>
      <c r="L1866" s="111"/>
      <c r="M1866" s="111"/>
    </row>
    <row r="1867" spans="1:13">
      <c r="A1867" s="111"/>
      <c r="B1867" s="111"/>
      <c r="C1867" s="111"/>
      <c r="D1867" s="111"/>
      <c r="E1867" s="111"/>
      <c r="F1867" s="111"/>
      <c r="G1867" s="111"/>
      <c r="H1867" s="111"/>
      <c r="I1867" s="111"/>
      <c r="J1867" s="111"/>
      <c r="K1867" s="113"/>
      <c r="L1867" s="111"/>
      <c r="M1867" s="111"/>
    </row>
    <row r="1868" spans="1:13">
      <c r="A1868" s="111"/>
      <c r="B1868" s="111"/>
      <c r="C1868" s="111"/>
      <c r="D1868" s="111"/>
      <c r="E1868" s="111"/>
      <c r="F1868" s="111"/>
      <c r="G1868" s="111"/>
      <c r="H1868" s="111"/>
      <c r="I1868" s="111"/>
      <c r="J1868" s="111"/>
      <c r="K1868" s="113"/>
      <c r="L1868" s="111"/>
      <c r="M1868" s="111"/>
    </row>
    <row r="1869" spans="1:13">
      <c r="A1869" s="111"/>
      <c r="B1869" s="111"/>
      <c r="C1869" s="111"/>
      <c r="D1869" s="111"/>
      <c r="E1869" s="111"/>
      <c r="F1869" s="111"/>
      <c r="G1869" s="111"/>
      <c r="H1869" s="111"/>
      <c r="I1869" s="111"/>
      <c r="J1869" s="111"/>
      <c r="K1869" s="113"/>
      <c r="L1869" s="111"/>
      <c r="M1869" s="111"/>
    </row>
    <row r="1870" spans="1:13">
      <c r="A1870" s="111"/>
      <c r="B1870" s="111"/>
      <c r="C1870" s="111"/>
      <c r="D1870" s="111"/>
      <c r="E1870" s="111"/>
      <c r="F1870" s="111"/>
      <c r="G1870" s="111"/>
      <c r="H1870" s="111"/>
      <c r="I1870" s="111"/>
      <c r="J1870" s="111"/>
      <c r="K1870" s="113"/>
      <c r="L1870" s="111"/>
      <c r="M1870" s="111"/>
    </row>
    <row r="1871" spans="1:13">
      <c r="A1871" s="111"/>
      <c r="B1871" s="111"/>
      <c r="C1871" s="111"/>
      <c r="D1871" s="111"/>
      <c r="E1871" s="111"/>
      <c r="F1871" s="111"/>
      <c r="G1871" s="111"/>
      <c r="H1871" s="111"/>
      <c r="I1871" s="111"/>
      <c r="J1871" s="111"/>
      <c r="K1871" s="113"/>
      <c r="L1871" s="111"/>
      <c r="M1871" s="111"/>
    </row>
    <row r="1872" spans="1:13">
      <c r="A1872" s="111"/>
      <c r="B1872" s="111"/>
      <c r="C1872" s="111"/>
      <c r="D1872" s="111"/>
      <c r="E1872" s="111"/>
      <c r="F1872" s="111"/>
      <c r="G1872" s="111"/>
      <c r="H1872" s="111"/>
      <c r="I1872" s="111"/>
      <c r="J1872" s="111"/>
      <c r="K1872" s="113"/>
      <c r="L1872" s="111"/>
      <c r="M1872" s="111"/>
    </row>
    <row r="1873" spans="1:13">
      <c r="A1873" s="111"/>
      <c r="B1873" s="111"/>
      <c r="C1873" s="111"/>
      <c r="D1873" s="111"/>
      <c r="E1873" s="111"/>
      <c r="F1873" s="111"/>
      <c r="G1873" s="111"/>
      <c r="H1873" s="111"/>
      <c r="I1873" s="111"/>
      <c r="J1873" s="111"/>
      <c r="K1873" s="113"/>
      <c r="L1873" s="111"/>
      <c r="M1873" s="111"/>
    </row>
    <row r="1874" spans="1:13">
      <c r="A1874" s="111"/>
      <c r="B1874" s="111"/>
      <c r="C1874" s="111"/>
      <c r="D1874" s="111"/>
      <c r="E1874" s="111"/>
      <c r="F1874" s="111"/>
      <c r="G1874" s="111"/>
      <c r="H1874" s="111"/>
      <c r="I1874" s="111"/>
      <c r="J1874" s="111"/>
      <c r="K1874" s="113"/>
      <c r="L1874" s="111"/>
      <c r="M1874" s="111"/>
    </row>
    <row r="1875" spans="1:13">
      <c r="A1875" s="111"/>
      <c r="B1875" s="111"/>
      <c r="C1875" s="111"/>
      <c r="D1875" s="111"/>
      <c r="E1875" s="111"/>
      <c r="F1875" s="111"/>
      <c r="G1875" s="111"/>
      <c r="H1875" s="111"/>
      <c r="I1875" s="111"/>
      <c r="J1875" s="111"/>
      <c r="K1875" s="113"/>
      <c r="L1875" s="111"/>
      <c r="M1875" s="111"/>
    </row>
    <row r="1876" spans="1:13">
      <c r="A1876" s="111"/>
      <c r="B1876" s="111"/>
      <c r="C1876" s="111"/>
      <c r="D1876" s="111"/>
      <c r="E1876" s="111"/>
      <c r="F1876" s="111"/>
      <c r="G1876" s="111"/>
      <c r="H1876" s="111"/>
      <c r="I1876" s="111"/>
      <c r="J1876" s="111"/>
      <c r="K1876" s="113"/>
      <c r="L1876" s="111"/>
      <c r="M1876" s="111"/>
    </row>
    <row r="1877" spans="1:13">
      <c r="A1877" s="111"/>
      <c r="B1877" s="111"/>
      <c r="C1877" s="111"/>
      <c r="D1877" s="111"/>
      <c r="E1877" s="111"/>
      <c r="F1877" s="111"/>
      <c r="G1877" s="111"/>
      <c r="H1877" s="111"/>
      <c r="I1877" s="111"/>
      <c r="J1877" s="111"/>
      <c r="K1877" s="113"/>
      <c r="L1877" s="111"/>
      <c r="M1877" s="111"/>
    </row>
    <row r="1878" spans="1:13">
      <c r="A1878" s="111"/>
      <c r="B1878" s="111"/>
      <c r="C1878" s="111"/>
      <c r="D1878" s="111"/>
      <c r="E1878" s="111"/>
      <c r="F1878" s="111"/>
      <c r="G1878" s="111"/>
      <c r="H1878" s="111"/>
      <c r="I1878" s="111"/>
      <c r="J1878" s="111"/>
      <c r="K1878" s="113"/>
      <c r="L1878" s="111"/>
      <c r="M1878" s="111"/>
    </row>
    <row r="1879" spans="1:13">
      <c r="A1879" s="111"/>
      <c r="B1879" s="111"/>
      <c r="C1879" s="111"/>
      <c r="D1879" s="111"/>
      <c r="E1879" s="111"/>
      <c r="F1879" s="111"/>
      <c r="G1879" s="111"/>
      <c r="H1879" s="111"/>
      <c r="I1879" s="111"/>
      <c r="J1879" s="111"/>
      <c r="K1879" s="113"/>
      <c r="L1879" s="111"/>
      <c r="M1879" s="111"/>
    </row>
    <row r="1880" spans="1:13">
      <c r="A1880" s="111"/>
      <c r="B1880" s="111"/>
      <c r="C1880" s="111"/>
      <c r="D1880" s="111"/>
      <c r="E1880" s="111"/>
      <c r="F1880" s="111"/>
      <c r="G1880" s="111"/>
      <c r="H1880" s="111"/>
      <c r="I1880" s="111"/>
      <c r="J1880" s="111"/>
      <c r="K1880" s="113"/>
      <c r="L1880" s="111"/>
      <c r="M1880" s="111"/>
    </row>
    <row r="1881" spans="1:13">
      <c r="A1881" s="111"/>
      <c r="B1881" s="111"/>
      <c r="C1881" s="111"/>
      <c r="D1881" s="111"/>
      <c r="E1881" s="111"/>
      <c r="F1881" s="111"/>
      <c r="G1881" s="111"/>
      <c r="H1881" s="111"/>
      <c r="I1881" s="111"/>
      <c r="J1881" s="111"/>
      <c r="K1881" s="113"/>
      <c r="L1881" s="111"/>
      <c r="M1881" s="111"/>
    </row>
    <row r="1882" spans="1:13">
      <c r="A1882" s="111"/>
      <c r="B1882" s="111"/>
      <c r="C1882" s="111"/>
      <c r="D1882" s="111"/>
      <c r="E1882" s="111"/>
      <c r="F1882" s="111"/>
      <c r="G1882" s="111"/>
      <c r="H1882" s="111"/>
      <c r="I1882" s="111"/>
      <c r="J1882" s="111"/>
      <c r="K1882" s="113"/>
      <c r="L1882" s="111"/>
      <c r="M1882" s="111"/>
    </row>
    <row r="1883" spans="1:13">
      <c r="A1883" s="111"/>
      <c r="B1883" s="111"/>
      <c r="C1883" s="111"/>
      <c r="D1883" s="111"/>
      <c r="E1883" s="111"/>
      <c r="F1883" s="111"/>
      <c r="G1883" s="111"/>
      <c r="H1883" s="111"/>
      <c r="I1883" s="111"/>
      <c r="J1883" s="111"/>
      <c r="K1883" s="113"/>
      <c r="L1883" s="111"/>
      <c r="M1883" s="111"/>
    </row>
    <row r="1884" spans="1:13">
      <c r="A1884" s="111"/>
      <c r="B1884" s="111"/>
      <c r="C1884" s="111"/>
      <c r="D1884" s="111"/>
      <c r="E1884" s="111"/>
      <c r="F1884" s="111"/>
      <c r="G1884" s="111"/>
      <c r="H1884" s="111"/>
      <c r="I1884" s="111"/>
      <c r="J1884" s="111"/>
      <c r="K1884" s="113"/>
      <c r="L1884" s="111"/>
      <c r="M1884" s="111"/>
    </row>
    <row r="1885" spans="1:13">
      <c r="A1885" s="111"/>
      <c r="B1885" s="111"/>
      <c r="C1885" s="111"/>
      <c r="D1885" s="111"/>
      <c r="E1885" s="111"/>
      <c r="F1885" s="111"/>
      <c r="G1885" s="111"/>
      <c r="H1885" s="111"/>
      <c r="I1885" s="111"/>
      <c r="J1885" s="111"/>
      <c r="K1885" s="113"/>
      <c r="L1885" s="111"/>
      <c r="M1885" s="111"/>
    </row>
    <row r="1886" spans="1:13">
      <c r="A1886" s="111"/>
      <c r="B1886" s="111"/>
      <c r="C1886" s="111"/>
      <c r="D1886" s="111"/>
      <c r="E1886" s="111"/>
      <c r="F1886" s="111"/>
      <c r="G1886" s="111"/>
      <c r="H1886" s="111"/>
      <c r="I1886" s="111"/>
      <c r="J1886" s="111"/>
      <c r="K1886" s="113"/>
      <c r="L1886" s="111"/>
      <c r="M1886" s="111"/>
    </row>
    <row r="1887" spans="1:13">
      <c r="A1887" s="111"/>
      <c r="B1887" s="111"/>
      <c r="C1887" s="111"/>
      <c r="D1887" s="111"/>
      <c r="E1887" s="111"/>
      <c r="F1887" s="111"/>
      <c r="G1887" s="111"/>
      <c r="H1887" s="111"/>
      <c r="I1887" s="111"/>
      <c r="J1887" s="111"/>
      <c r="K1887" s="113"/>
      <c r="L1887" s="111"/>
      <c r="M1887" s="111"/>
    </row>
    <row r="1888" spans="1:13" hidden="1">
      <c r="A1888" s="111" t="s">
        <v>163</v>
      </c>
      <c r="B1888" s="111" t="s">
        <v>3625</v>
      </c>
      <c r="C1888" s="111">
        <v>5.25</v>
      </c>
      <c r="D1888" s="111">
        <v>5.25</v>
      </c>
      <c r="E1888" s="111">
        <v>5.2</v>
      </c>
      <c r="F1888" s="111">
        <v>5.25</v>
      </c>
      <c r="G1888" s="111">
        <v>5.25</v>
      </c>
      <c r="H1888" s="111">
        <v>5.2</v>
      </c>
      <c r="I1888" s="111">
        <v>71108</v>
      </c>
      <c r="J1888" s="111">
        <v>373223.9</v>
      </c>
      <c r="K1888" s="113">
        <v>43658</v>
      </c>
      <c r="L1888" s="111">
        <v>20</v>
      </c>
      <c r="M1888" s="111" t="s">
        <v>3666</v>
      </c>
    </row>
    <row r="1889" spans="1:13">
      <c r="A1889" s="111"/>
      <c r="B1889" s="111"/>
      <c r="C1889" s="111"/>
      <c r="D1889" s="111"/>
      <c r="E1889" s="111"/>
      <c r="F1889" s="111"/>
      <c r="G1889" s="111"/>
      <c r="H1889" s="111"/>
      <c r="I1889" s="111"/>
      <c r="J1889" s="111"/>
      <c r="K1889" s="113"/>
      <c r="L1889" s="111"/>
      <c r="M1889" s="111"/>
    </row>
    <row r="1890" spans="1:13">
      <c r="A1890" s="111"/>
      <c r="B1890" s="111"/>
      <c r="C1890" s="111"/>
      <c r="D1890" s="111"/>
      <c r="E1890" s="111"/>
      <c r="F1890" s="111"/>
      <c r="G1890" s="111"/>
      <c r="H1890" s="111"/>
      <c r="I1890" s="111"/>
      <c r="J1890" s="111"/>
      <c r="K1890" s="113"/>
      <c r="L1890" s="111"/>
      <c r="M1890" s="111"/>
    </row>
    <row r="1891" spans="1:13">
      <c r="A1891" s="111"/>
      <c r="B1891" s="111"/>
      <c r="C1891" s="111"/>
      <c r="D1891" s="111"/>
      <c r="E1891" s="111"/>
      <c r="F1891" s="111"/>
      <c r="G1891" s="111"/>
      <c r="H1891" s="111"/>
      <c r="I1891" s="111"/>
      <c r="J1891" s="111"/>
      <c r="K1891" s="113"/>
      <c r="L1891" s="111"/>
      <c r="M1891" s="111"/>
    </row>
    <row r="1892" spans="1:13">
      <c r="A1892" s="111"/>
      <c r="B1892" s="111"/>
      <c r="C1892" s="111"/>
      <c r="D1892" s="111"/>
      <c r="E1892" s="111"/>
      <c r="F1892" s="111"/>
      <c r="G1892" s="111"/>
      <c r="H1892" s="111"/>
      <c r="I1892" s="111"/>
      <c r="J1892" s="111"/>
      <c r="K1892" s="113"/>
      <c r="L1892" s="111"/>
      <c r="M1892" s="111"/>
    </row>
    <row r="1893" spans="1:13">
      <c r="A1893" s="111"/>
      <c r="B1893" s="111"/>
      <c r="C1893" s="111"/>
      <c r="D1893" s="111"/>
      <c r="E1893" s="111"/>
      <c r="F1893" s="111"/>
      <c r="G1893" s="111"/>
      <c r="H1893" s="111"/>
      <c r="I1893" s="111"/>
      <c r="J1893" s="111"/>
      <c r="K1893" s="113"/>
      <c r="L1893" s="111"/>
      <c r="M1893" s="111"/>
    </row>
    <row r="1894" spans="1:13">
      <c r="A1894" s="111"/>
      <c r="B1894" s="111"/>
      <c r="C1894" s="111"/>
      <c r="D1894" s="111"/>
      <c r="E1894" s="111"/>
      <c r="F1894" s="111"/>
      <c r="G1894" s="111"/>
      <c r="H1894" s="111"/>
      <c r="I1894" s="111"/>
      <c r="J1894" s="111"/>
      <c r="K1894" s="113"/>
      <c r="L1894" s="111"/>
      <c r="M1894" s="111"/>
    </row>
    <row r="1895" spans="1:13">
      <c r="A1895" s="111"/>
      <c r="B1895" s="111"/>
      <c r="C1895" s="111"/>
      <c r="D1895" s="111"/>
      <c r="E1895" s="111"/>
      <c r="F1895" s="111"/>
      <c r="G1895" s="111"/>
      <c r="H1895" s="111"/>
      <c r="I1895" s="111"/>
      <c r="J1895" s="111"/>
      <c r="K1895" s="113"/>
      <c r="L1895" s="111"/>
      <c r="M1895" s="111"/>
    </row>
    <row r="1896" spans="1:13" hidden="1">
      <c r="A1896" s="111" t="s">
        <v>3667</v>
      </c>
      <c r="B1896" s="111" t="s">
        <v>3613</v>
      </c>
      <c r="C1896" s="111">
        <v>24</v>
      </c>
      <c r="D1896" s="111">
        <v>24</v>
      </c>
      <c r="E1896" s="111">
        <v>24</v>
      </c>
      <c r="F1896" s="111">
        <v>24</v>
      </c>
      <c r="G1896" s="111">
        <v>24</v>
      </c>
      <c r="H1896" s="111">
        <v>23.15</v>
      </c>
      <c r="I1896" s="111">
        <v>2000</v>
      </c>
      <c r="J1896" s="111">
        <v>48000</v>
      </c>
      <c r="K1896" s="113">
        <v>43658</v>
      </c>
      <c r="L1896" s="111">
        <v>1</v>
      </c>
      <c r="M1896" s="111" t="s">
        <v>3668</v>
      </c>
    </row>
    <row r="1897" spans="1:13">
      <c r="A1897" s="111"/>
      <c r="B1897" s="111"/>
      <c r="C1897" s="111"/>
      <c r="D1897" s="111"/>
      <c r="E1897" s="111"/>
      <c r="F1897" s="111"/>
      <c r="G1897" s="111"/>
      <c r="H1897" s="111"/>
      <c r="I1897" s="111"/>
      <c r="J1897" s="111"/>
      <c r="K1897" s="113"/>
      <c r="L1897" s="111"/>
      <c r="M1897" s="111"/>
    </row>
    <row r="1898" spans="1:13">
      <c r="A1898" s="111"/>
      <c r="B1898" s="111"/>
      <c r="C1898" s="111"/>
      <c r="D1898" s="111"/>
      <c r="E1898" s="111"/>
      <c r="F1898" s="111"/>
      <c r="G1898" s="111"/>
      <c r="H1898" s="111"/>
      <c r="I1898" s="111"/>
      <c r="J1898" s="111"/>
      <c r="K1898" s="113"/>
      <c r="L1898" s="111"/>
      <c r="M1898" s="111"/>
    </row>
    <row r="1899" spans="1:13" hidden="1">
      <c r="A1899" s="111" t="s">
        <v>3669</v>
      </c>
      <c r="B1899" s="111" t="s">
        <v>3613</v>
      </c>
      <c r="C1899" s="111">
        <v>294.25</v>
      </c>
      <c r="D1899" s="111">
        <v>294.39999999999998</v>
      </c>
      <c r="E1899" s="111">
        <v>292.89999999999998</v>
      </c>
      <c r="F1899" s="111">
        <v>293.5</v>
      </c>
      <c r="G1899" s="111">
        <v>293.5</v>
      </c>
      <c r="H1899" s="111">
        <v>293.10000000000002</v>
      </c>
      <c r="I1899" s="111">
        <v>10000</v>
      </c>
      <c r="J1899" s="111">
        <v>2936900</v>
      </c>
      <c r="K1899" s="113">
        <v>43658</v>
      </c>
      <c r="L1899" s="111">
        <v>15</v>
      </c>
      <c r="M1899" s="111" t="s">
        <v>3670</v>
      </c>
    </row>
    <row r="1900" spans="1:13">
      <c r="A1900" s="111"/>
      <c r="B1900" s="111"/>
      <c r="C1900" s="111"/>
      <c r="D1900" s="111"/>
      <c r="E1900" s="111"/>
      <c r="F1900" s="111"/>
      <c r="G1900" s="111"/>
      <c r="H1900" s="111"/>
      <c r="I1900" s="111"/>
      <c r="J1900" s="111"/>
      <c r="K1900" s="113"/>
      <c r="L1900" s="111"/>
      <c r="M1900" s="111"/>
    </row>
    <row r="1901" spans="1:13">
      <c r="A1901" s="111"/>
      <c r="B1901" s="111"/>
      <c r="C1901" s="111"/>
      <c r="D1901" s="111"/>
      <c r="E1901" s="111"/>
      <c r="F1901" s="111"/>
      <c r="G1901" s="111"/>
      <c r="H1901" s="111"/>
      <c r="I1901" s="111"/>
      <c r="J1901" s="111"/>
      <c r="K1901" s="113"/>
      <c r="L1901" s="111"/>
      <c r="M1901" s="111"/>
    </row>
    <row r="1902" spans="1:13">
      <c r="A1902" s="111"/>
      <c r="B1902" s="111"/>
      <c r="C1902" s="111"/>
      <c r="D1902" s="111"/>
      <c r="E1902" s="111"/>
      <c r="F1902" s="111"/>
      <c r="G1902" s="111"/>
      <c r="H1902" s="111"/>
      <c r="I1902" s="111"/>
      <c r="J1902" s="111"/>
      <c r="K1902" s="113"/>
      <c r="L1902" s="111"/>
      <c r="M1902" s="111"/>
    </row>
    <row r="1903" spans="1:13">
      <c r="A1903" s="111"/>
      <c r="B1903" s="111"/>
      <c r="C1903" s="111"/>
      <c r="D1903" s="111"/>
      <c r="E1903" s="111"/>
      <c r="F1903" s="111"/>
      <c r="G1903" s="111"/>
      <c r="H1903" s="111"/>
      <c r="I1903" s="111"/>
      <c r="J1903" s="111"/>
      <c r="K1903" s="113"/>
      <c r="L1903" s="111"/>
      <c r="M1903" s="111"/>
    </row>
    <row r="1904" spans="1:13">
      <c r="A1904" s="111"/>
      <c r="B1904" s="111"/>
      <c r="C1904" s="111"/>
      <c r="D1904" s="111"/>
      <c r="E1904" s="111"/>
      <c r="F1904" s="111"/>
      <c r="G1904" s="111"/>
      <c r="H1904" s="111"/>
      <c r="I1904" s="111"/>
      <c r="J1904" s="111"/>
      <c r="K1904" s="113"/>
      <c r="L1904" s="111"/>
      <c r="M1904" s="111"/>
    </row>
    <row r="1905" spans="1:13">
      <c r="A1905" s="111"/>
      <c r="B1905" s="111"/>
      <c r="C1905" s="111"/>
      <c r="D1905" s="111"/>
      <c r="E1905" s="111"/>
      <c r="F1905" s="111"/>
      <c r="G1905" s="111"/>
      <c r="H1905" s="111"/>
      <c r="I1905" s="111"/>
      <c r="J1905" s="111"/>
      <c r="K1905" s="113"/>
      <c r="L1905" s="111"/>
      <c r="M1905" s="111"/>
    </row>
    <row r="1906" spans="1:13">
      <c r="A1906" s="111"/>
      <c r="B1906" s="111"/>
      <c r="C1906" s="111"/>
      <c r="D1906" s="111"/>
      <c r="E1906" s="111"/>
      <c r="F1906" s="111"/>
      <c r="G1906" s="111"/>
      <c r="H1906" s="111"/>
      <c r="I1906" s="111"/>
      <c r="J1906" s="111"/>
      <c r="K1906" s="113"/>
      <c r="L1906" s="111"/>
      <c r="M1906" s="111"/>
    </row>
    <row r="1907" spans="1:13">
      <c r="A1907" s="111"/>
      <c r="B1907" s="111"/>
      <c r="C1907" s="111"/>
      <c r="D1907" s="111"/>
      <c r="E1907" s="111"/>
      <c r="F1907" s="111"/>
      <c r="G1907" s="111"/>
      <c r="H1907" s="111"/>
      <c r="I1907" s="111"/>
      <c r="J1907" s="111"/>
      <c r="K1907" s="113"/>
      <c r="L1907" s="111"/>
      <c r="M1907" s="111"/>
    </row>
    <row r="1908" spans="1:13">
      <c r="A1908" s="111"/>
      <c r="B1908" s="111"/>
      <c r="C1908" s="111"/>
      <c r="D1908" s="111"/>
      <c r="E1908" s="111"/>
      <c r="F1908" s="111"/>
      <c r="G1908" s="111"/>
      <c r="H1908" s="111"/>
      <c r="I1908" s="111"/>
      <c r="J1908" s="111"/>
      <c r="K1908" s="113"/>
      <c r="L1908" s="111"/>
      <c r="M1908" s="111"/>
    </row>
    <row r="1909" spans="1:13">
      <c r="A1909" s="111"/>
      <c r="B1909" s="111"/>
      <c r="C1909" s="111"/>
      <c r="D1909" s="111"/>
      <c r="E1909" s="111"/>
      <c r="F1909" s="111"/>
      <c r="G1909" s="111"/>
      <c r="H1909" s="111"/>
      <c r="I1909" s="111"/>
      <c r="J1909" s="111"/>
      <c r="K1909" s="113"/>
      <c r="L1909" s="111"/>
      <c r="M1909" s="111"/>
    </row>
    <row r="1910" spans="1:13">
      <c r="A1910" s="111"/>
      <c r="B1910" s="111"/>
      <c r="C1910" s="111"/>
      <c r="D1910" s="111"/>
      <c r="E1910" s="111"/>
      <c r="F1910" s="111"/>
      <c r="G1910" s="111"/>
      <c r="H1910" s="111"/>
      <c r="I1910" s="111"/>
      <c r="J1910" s="111"/>
      <c r="K1910" s="113"/>
      <c r="L1910" s="111"/>
      <c r="M1910" s="111"/>
    </row>
    <row r="1911" spans="1:13">
      <c r="A1911" s="111"/>
      <c r="B1911" s="111"/>
      <c r="C1911" s="111"/>
      <c r="D1911" s="111"/>
      <c r="E1911" s="111"/>
      <c r="F1911" s="111"/>
      <c r="G1911" s="111"/>
      <c r="H1911" s="111"/>
      <c r="I1911" s="111"/>
      <c r="J1911" s="111"/>
      <c r="K1911" s="113"/>
      <c r="L1911" s="111"/>
      <c r="M1911" s="111"/>
    </row>
    <row r="1912" spans="1:13">
      <c r="A1912" s="111"/>
      <c r="B1912" s="111"/>
      <c r="C1912" s="111"/>
      <c r="D1912" s="111"/>
      <c r="E1912" s="111"/>
      <c r="F1912" s="111"/>
      <c r="G1912" s="111"/>
      <c r="H1912" s="111"/>
      <c r="I1912" s="111"/>
      <c r="J1912" s="111"/>
      <c r="K1912" s="113"/>
      <c r="L1912" s="111"/>
      <c r="M1912" s="111"/>
    </row>
    <row r="1913" spans="1:13">
      <c r="A1913" s="111"/>
      <c r="B1913" s="111"/>
      <c r="C1913" s="111"/>
      <c r="D1913" s="111"/>
      <c r="E1913" s="111"/>
      <c r="F1913" s="111"/>
      <c r="G1913" s="111"/>
      <c r="H1913" s="111"/>
      <c r="I1913" s="111"/>
      <c r="J1913" s="111"/>
      <c r="K1913" s="113"/>
      <c r="L1913" s="111"/>
      <c r="M1913" s="111"/>
    </row>
    <row r="1914" spans="1:13">
      <c r="A1914" s="111"/>
      <c r="B1914" s="111"/>
      <c r="C1914" s="111"/>
      <c r="D1914" s="111"/>
      <c r="E1914" s="111"/>
      <c r="F1914" s="111"/>
      <c r="G1914" s="111"/>
      <c r="H1914" s="111"/>
      <c r="I1914" s="111"/>
      <c r="J1914" s="111"/>
      <c r="K1914" s="113"/>
      <c r="L1914" s="111"/>
      <c r="M1914" s="111"/>
    </row>
    <row r="1915" spans="1:13">
      <c r="A1915" s="111"/>
      <c r="B1915" s="111"/>
      <c r="C1915" s="111"/>
      <c r="D1915" s="111"/>
      <c r="E1915" s="111"/>
      <c r="F1915" s="111"/>
      <c r="G1915" s="111"/>
      <c r="H1915" s="111"/>
      <c r="I1915" s="111"/>
      <c r="J1915" s="111"/>
      <c r="K1915" s="113"/>
      <c r="L1915" s="111"/>
      <c r="M1915" s="111"/>
    </row>
    <row r="1916" spans="1:13">
      <c r="A1916" s="111"/>
      <c r="B1916" s="111"/>
      <c r="C1916" s="111"/>
      <c r="D1916" s="111"/>
      <c r="E1916" s="111"/>
      <c r="F1916" s="111"/>
      <c r="G1916" s="111"/>
      <c r="H1916" s="111"/>
      <c r="I1916" s="111"/>
      <c r="J1916" s="111"/>
      <c r="K1916" s="113"/>
      <c r="L1916" s="111"/>
      <c r="M1916" s="111"/>
    </row>
    <row r="1917" spans="1:13">
      <c r="A1917" s="111"/>
      <c r="B1917" s="111"/>
      <c r="C1917" s="111"/>
      <c r="D1917" s="111"/>
      <c r="E1917" s="111"/>
      <c r="F1917" s="111"/>
      <c r="G1917" s="111"/>
      <c r="H1917" s="111"/>
      <c r="I1917" s="111"/>
      <c r="J1917" s="111"/>
      <c r="K1917" s="113"/>
      <c r="L1917" s="111"/>
      <c r="M1917" s="111"/>
    </row>
    <row r="1918" spans="1:13">
      <c r="A1918" s="111"/>
      <c r="B1918" s="111"/>
      <c r="C1918" s="111"/>
      <c r="D1918" s="111"/>
      <c r="E1918" s="111"/>
      <c r="F1918" s="111"/>
      <c r="G1918" s="111"/>
      <c r="H1918" s="111"/>
      <c r="I1918" s="111"/>
      <c r="J1918" s="111"/>
      <c r="K1918" s="113"/>
      <c r="L1918" s="111"/>
      <c r="M1918" s="111"/>
    </row>
    <row r="1919" spans="1:13">
      <c r="A1919" s="111"/>
      <c r="B1919" s="111"/>
      <c r="C1919" s="111"/>
      <c r="D1919" s="111"/>
      <c r="E1919" s="111"/>
      <c r="F1919" s="111"/>
      <c r="G1919" s="111"/>
      <c r="H1919" s="111"/>
      <c r="I1919" s="111"/>
      <c r="J1919" s="111"/>
      <c r="K1919" s="113"/>
      <c r="L1919" s="111"/>
      <c r="M1919" s="111"/>
    </row>
    <row r="1920" spans="1:13">
      <c r="A1920" s="111"/>
      <c r="B1920" s="111"/>
      <c r="C1920" s="111"/>
      <c r="D1920" s="111"/>
      <c r="E1920" s="111"/>
      <c r="F1920" s="111"/>
      <c r="G1920" s="111"/>
      <c r="H1920" s="111"/>
      <c r="I1920" s="111"/>
      <c r="J1920" s="111"/>
      <c r="K1920" s="113"/>
      <c r="L1920" s="111"/>
      <c r="M1920" s="111"/>
    </row>
    <row r="1921" spans="1:13">
      <c r="A1921" s="111"/>
      <c r="B1921" s="111"/>
      <c r="C1921" s="111"/>
      <c r="D1921" s="111"/>
      <c r="E1921" s="111"/>
      <c r="F1921" s="111"/>
      <c r="G1921" s="111"/>
      <c r="H1921" s="111"/>
      <c r="I1921" s="111"/>
      <c r="J1921" s="111"/>
      <c r="K1921" s="113"/>
      <c r="L1921" s="111"/>
      <c r="M1921" s="111"/>
    </row>
    <row r="1922" spans="1:13">
      <c r="A1922" s="111"/>
      <c r="B1922" s="111"/>
      <c r="C1922" s="111"/>
      <c r="D1922" s="111"/>
      <c r="E1922" s="111"/>
      <c r="F1922" s="111"/>
      <c r="G1922" s="111"/>
      <c r="H1922" s="111"/>
      <c r="I1922" s="111"/>
      <c r="J1922" s="111"/>
      <c r="K1922" s="113"/>
      <c r="L1922" s="111"/>
      <c r="M1922" s="111"/>
    </row>
    <row r="1923" spans="1:13">
      <c r="A1923" s="111"/>
      <c r="B1923" s="111"/>
      <c r="C1923" s="111"/>
      <c r="D1923" s="111"/>
      <c r="E1923" s="111"/>
      <c r="F1923" s="111"/>
      <c r="G1923" s="111"/>
      <c r="H1923" s="111"/>
      <c r="I1923" s="111"/>
      <c r="J1923" s="111"/>
      <c r="K1923" s="113"/>
      <c r="L1923" s="111"/>
      <c r="M1923" s="111"/>
    </row>
    <row r="1924" spans="1:13">
      <c r="A1924" s="111"/>
      <c r="B1924" s="111"/>
      <c r="C1924" s="111"/>
      <c r="D1924" s="111"/>
      <c r="E1924" s="111"/>
      <c r="F1924" s="111"/>
      <c r="G1924" s="111"/>
      <c r="H1924" s="111"/>
      <c r="I1924" s="111"/>
      <c r="J1924" s="111"/>
      <c r="K1924" s="113"/>
      <c r="L1924" s="111"/>
      <c r="M1924" s="111"/>
    </row>
    <row r="1925" spans="1:13">
      <c r="A1925" s="111"/>
      <c r="B1925" s="111"/>
      <c r="C1925" s="111"/>
      <c r="D1925" s="111"/>
      <c r="E1925" s="111"/>
      <c r="F1925" s="111"/>
      <c r="G1925" s="111"/>
      <c r="H1925" s="111"/>
      <c r="I1925" s="111"/>
      <c r="J1925" s="111"/>
      <c r="K1925" s="113"/>
      <c r="L1925" s="111"/>
      <c r="M1925" s="111"/>
    </row>
    <row r="1926" spans="1:13">
      <c r="A1926" s="111"/>
      <c r="B1926" s="111"/>
      <c r="C1926" s="111"/>
      <c r="D1926" s="111"/>
      <c r="E1926" s="111"/>
      <c r="F1926" s="111"/>
      <c r="G1926" s="111"/>
      <c r="H1926" s="111"/>
      <c r="I1926" s="111"/>
      <c r="J1926" s="111"/>
      <c r="K1926" s="113"/>
      <c r="L1926" s="111"/>
      <c r="M1926" s="111"/>
    </row>
    <row r="1927" spans="1:13">
      <c r="A1927" s="111"/>
      <c r="B1927" s="111"/>
      <c r="C1927" s="111"/>
      <c r="D1927" s="111"/>
      <c r="E1927" s="111"/>
      <c r="F1927" s="111"/>
      <c r="G1927" s="111"/>
      <c r="H1927" s="111"/>
      <c r="I1927" s="111"/>
      <c r="J1927" s="111"/>
      <c r="K1927" s="113"/>
      <c r="L1927" s="111"/>
      <c r="M1927" s="111"/>
    </row>
    <row r="1928" spans="1:13">
      <c r="A1928" s="111"/>
      <c r="B1928" s="111"/>
      <c r="C1928" s="111"/>
      <c r="D1928" s="111"/>
      <c r="E1928" s="111"/>
      <c r="F1928" s="111"/>
      <c r="G1928" s="111"/>
      <c r="H1928" s="111"/>
      <c r="I1928" s="111"/>
      <c r="J1928" s="111"/>
      <c r="K1928" s="113"/>
      <c r="L1928" s="111"/>
      <c r="M1928" s="111"/>
    </row>
    <row r="1929" spans="1:13">
      <c r="A1929" s="111"/>
      <c r="B1929" s="111"/>
      <c r="C1929" s="111"/>
      <c r="D1929" s="111"/>
      <c r="E1929" s="111"/>
      <c r="F1929" s="111"/>
      <c r="G1929" s="111"/>
      <c r="H1929" s="111"/>
      <c r="I1929" s="111"/>
      <c r="J1929" s="111"/>
      <c r="K1929" s="113"/>
      <c r="L1929" s="111"/>
      <c r="M1929" s="111"/>
    </row>
    <row r="1930" spans="1:13">
      <c r="A1930" s="111"/>
      <c r="B1930" s="111"/>
      <c r="C1930" s="111"/>
      <c r="D1930" s="111"/>
      <c r="E1930" s="111"/>
      <c r="F1930" s="111"/>
      <c r="G1930" s="111"/>
      <c r="H1930" s="111"/>
      <c r="I1930" s="111"/>
      <c r="J1930" s="111"/>
      <c r="K1930" s="113"/>
      <c r="L1930" s="111"/>
      <c r="M1930" s="111"/>
    </row>
    <row r="1931" spans="1:13">
      <c r="A1931" s="111"/>
      <c r="B1931" s="111"/>
      <c r="C1931" s="111"/>
      <c r="D1931" s="111"/>
      <c r="E1931" s="111"/>
      <c r="F1931" s="111"/>
      <c r="G1931" s="111"/>
      <c r="H1931" s="111"/>
      <c r="I1931" s="111"/>
      <c r="J1931" s="111"/>
      <c r="K1931" s="113"/>
      <c r="L1931" s="111"/>
      <c r="M1931" s="111"/>
    </row>
    <row r="1932" spans="1:13">
      <c r="A1932" s="111"/>
      <c r="B1932" s="111"/>
      <c r="C1932" s="111"/>
      <c r="D1932" s="111"/>
      <c r="E1932" s="111"/>
      <c r="F1932" s="111"/>
      <c r="G1932" s="111"/>
      <c r="H1932" s="111"/>
      <c r="I1932" s="111"/>
      <c r="J1932" s="111"/>
      <c r="K1932" s="113"/>
      <c r="L1932" s="111"/>
      <c r="M1932" s="111"/>
    </row>
    <row r="1933" spans="1:13">
      <c r="A1933" s="111"/>
      <c r="B1933" s="111"/>
      <c r="C1933" s="111"/>
      <c r="D1933" s="111"/>
      <c r="E1933" s="111"/>
      <c r="F1933" s="111"/>
      <c r="G1933" s="111"/>
      <c r="H1933" s="111"/>
      <c r="I1933" s="111"/>
      <c r="J1933" s="111"/>
      <c r="K1933" s="113"/>
      <c r="L1933" s="111"/>
      <c r="M1933" s="111"/>
    </row>
    <row r="1934" spans="1:13">
      <c r="A1934" s="111"/>
      <c r="B1934" s="111"/>
      <c r="C1934" s="111"/>
      <c r="D1934" s="111"/>
      <c r="E1934" s="111"/>
      <c r="F1934" s="111"/>
      <c r="G1934" s="111"/>
      <c r="H1934" s="111"/>
      <c r="I1934" s="111"/>
      <c r="J1934" s="111"/>
      <c r="K1934" s="113"/>
      <c r="L1934" s="111"/>
      <c r="M1934" s="111"/>
    </row>
    <row r="1935" spans="1:13">
      <c r="A1935" s="111"/>
      <c r="B1935" s="111"/>
      <c r="C1935" s="111"/>
      <c r="D1935" s="111"/>
      <c r="E1935" s="111"/>
      <c r="F1935" s="111"/>
      <c r="G1935" s="111"/>
      <c r="H1935" s="111"/>
      <c r="I1935" s="111"/>
      <c r="J1935" s="111"/>
      <c r="K1935" s="113"/>
      <c r="L1935" s="111"/>
      <c r="M1935" s="111"/>
    </row>
    <row r="1936" spans="1:13">
      <c r="A1936" s="111"/>
      <c r="B1936" s="111"/>
      <c r="C1936" s="111"/>
      <c r="D1936" s="111"/>
      <c r="E1936" s="111"/>
      <c r="F1936" s="111"/>
      <c r="G1936" s="111"/>
      <c r="H1936" s="111"/>
      <c r="I1936" s="111"/>
      <c r="J1936" s="111"/>
      <c r="K1936" s="113"/>
      <c r="L1936" s="111"/>
      <c r="M1936" s="111"/>
    </row>
    <row r="1937" spans="1:13">
      <c r="A1937" s="111"/>
      <c r="B1937" s="111"/>
      <c r="C1937" s="111"/>
      <c r="D1937" s="111"/>
      <c r="E1937" s="111"/>
      <c r="F1937" s="111"/>
      <c r="G1937" s="111"/>
      <c r="H1937" s="111"/>
      <c r="I1937" s="111"/>
      <c r="J1937" s="111"/>
      <c r="K1937" s="113"/>
      <c r="L1937" s="111"/>
      <c r="M1937" s="111"/>
    </row>
    <row r="1938" spans="1:13">
      <c r="A1938" s="111"/>
      <c r="B1938" s="111"/>
      <c r="C1938" s="111"/>
      <c r="D1938" s="111"/>
      <c r="E1938" s="111"/>
      <c r="F1938" s="111"/>
      <c r="G1938" s="111"/>
      <c r="H1938" s="111"/>
      <c r="I1938" s="111"/>
      <c r="J1938" s="111"/>
      <c r="K1938" s="113"/>
      <c r="L1938" s="111"/>
      <c r="M1938" s="111"/>
    </row>
    <row r="1939" spans="1:13">
      <c r="A1939" s="111"/>
      <c r="B1939" s="111"/>
      <c r="C1939" s="111"/>
      <c r="D1939" s="111"/>
      <c r="E1939" s="111"/>
      <c r="F1939" s="111"/>
      <c r="G1939" s="111"/>
      <c r="H1939" s="111"/>
      <c r="I1939" s="111"/>
      <c r="J1939" s="111"/>
      <c r="K1939" s="113"/>
      <c r="L1939" s="111"/>
      <c r="M1939" s="111"/>
    </row>
    <row r="1940" spans="1:13">
      <c r="A1940" s="111"/>
      <c r="B1940" s="111"/>
      <c r="C1940" s="111"/>
      <c r="D1940" s="111"/>
      <c r="E1940" s="111"/>
      <c r="F1940" s="111"/>
      <c r="G1940" s="111"/>
      <c r="H1940" s="111"/>
      <c r="I1940" s="111"/>
      <c r="J1940" s="111"/>
      <c r="K1940" s="113"/>
      <c r="L1940" s="111"/>
      <c r="M1940" s="111"/>
    </row>
  </sheetData>
  <autoFilter ref="A1:M1902">
    <filterColumn colId="1">
      <filters>
        <filter val="BE"/>
        <filter val="EQ"/>
      </filters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2019-07-26T03:01:21Z</dcterms:modified>
</cp:coreProperties>
</file>