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2" i="6" l="1"/>
  <c r="M112" i="6" s="1"/>
  <c r="L74" i="6"/>
  <c r="K74" i="6"/>
  <c r="L81" i="6"/>
  <c r="K81" i="6"/>
  <c r="L78" i="6"/>
  <c r="K78" i="6"/>
  <c r="M78" i="6" s="1"/>
  <c r="M81" i="6" l="1"/>
  <c r="M74" i="6"/>
  <c r="L76" i="6"/>
  <c r="K76" i="6"/>
  <c r="K111" i="6"/>
  <c r="M111" i="6" s="1"/>
  <c r="L30" i="6"/>
  <c r="K30" i="6"/>
  <c r="M30" i="6" s="1"/>
  <c r="M76" i="6" l="1"/>
  <c r="L53" i="6" l="1"/>
  <c r="K53" i="6"/>
  <c r="M53" i="6" l="1"/>
  <c r="K110" i="6"/>
  <c r="M110" i="6" s="1"/>
  <c r="K109" i="6"/>
  <c r="M109" i="6" s="1"/>
  <c r="K301" i="6"/>
  <c r="L301" i="6" s="1"/>
  <c r="K108" i="6" l="1"/>
  <c r="M108" i="6" s="1"/>
  <c r="K106" i="6"/>
  <c r="M106" i="6" s="1"/>
  <c r="L52" i="6"/>
  <c r="K52" i="6"/>
  <c r="L49" i="6"/>
  <c r="K49" i="6"/>
  <c r="L14" i="6"/>
  <c r="K14" i="6"/>
  <c r="M14" i="6" l="1"/>
  <c r="M52" i="6"/>
  <c r="M49" i="6"/>
  <c r="K107" i="6"/>
  <c r="M107" i="6" s="1"/>
  <c r="L75" i="6"/>
  <c r="K75" i="6"/>
  <c r="L12" i="6"/>
  <c r="K12" i="6"/>
  <c r="L29" i="6"/>
  <c r="K29" i="6"/>
  <c r="L48" i="6"/>
  <c r="K48" i="6"/>
  <c r="M29" i="6" l="1"/>
  <c r="M48" i="6"/>
  <c r="M75" i="6"/>
  <c r="M12" i="6"/>
  <c r="L26" i="6"/>
  <c r="K26" i="6"/>
  <c r="L51" i="6"/>
  <c r="K51" i="6"/>
  <c r="L50" i="6"/>
  <c r="K50" i="6"/>
  <c r="L44" i="6"/>
  <c r="K44" i="6"/>
  <c r="M26" i="6" l="1"/>
  <c r="M44" i="6"/>
  <c r="M50" i="6"/>
  <c r="M51" i="6"/>
  <c r="K105" i="6"/>
  <c r="M105" i="6" s="1"/>
  <c r="K104" i="6" l="1"/>
  <c r="M104" i="6" s="1"/>
  <c r="K101" i="6"/>
  <c r="M101" i="6" s="1"/>
  <c r="L120" i="6"/>
  <c r="K120" i="6"/>
  <c r="L28" i="6"/>
  <c r="K28" i="6"/>
  <c r="M120" i="6" l="1"/>
  <c r="M28" i="6"/>
  <c r="K103" i="6"/>
  <c r="M103" i="6" s="1"/>
  <c r="K100" i="6"/>
  <c r="M100" i="6" s="1"/>
  <c r="L72" i="6" l="1"/>
  <c r="K72" i="6"/>
  <c r="K102" i="6"/>
  <c r="M102" i="6" s="1"/>
  <c r="M72" i="6" l="1"/>
  <c r="L46" i="6"/>
  <c r="K46" i="6"/>
  <c r="L43" i="6"/>
  <c r="K43" i="6"/>
  <c r="L47" i="6"/>
  <c r="K47" i="6"/>
  <c r="L24" i="6"/>
  <c r="K24" i="6"/>
  <c r="K99" i="6"/>
  <c r="M99" i="6" s="1"/>
  <c r="L73" i="6"/>
  <c r="K73" i="6"/>
  <c r="L21" i="6"/>
  <c r="K21" i="6"/>
  <c r="K98" i="6"/>
  <c r="M98" i="6" s="1"/>
  <c r="L71" i="6"/>
  <c r="K71" i="6"/>
  <c r="K96" i="6"/>
  <c r="M96" i="6" s="1"/>
  <c r="L45" i="6"/>
  <c r="K45" i="6"/>
  <c r="M45" i="6" l="1"/>
  <c r="M24" i="6"/>
  <c r="M73" i="6"/>
  <c r="M43" i="6"/>
  <c r="M47" i="6"/>
  <c r="M46" i="6"/>
  <c r="M21" i="6"/>
  <c r="M71" i="6"/>
  <c r="K97" i="6"/>
  <c r="M97" i="6" s="1"/>
  <c r="L70" i="6"/>
  <c r="K70" i="6"/>
  <c r="M70" i="6" l="1"/>
  <c r="K95" i="6"/>
  <c r="M95" i="6" s="1"/>
  <c r="L16" i="6"/>
  <c r="K16" i="6"/>
  <c r="L20" i="6"/>
  <c r="K20" i="6"/>
  <c r="K94" i="6"/>
  <c r="M94" i="6" s="1"/>
  <c r="L15" i="6"/>
  <c r="K15" i="6"/>
  <c r="L19" i="6"/>
  <c r="K19" i="6"/>
  <c r="K93" i="6"/>
  <c r="M93" i="6" s="1"/>
  <c r="L69" i="6"/>
  <c r="K69" i="6"/>
  <c r="L68" i="6"/>
  <c r="K68" i="6"/>
  <c r="L17" i="6"/>
  <c r="K17" i="6"/>
  <c r="M20" i="6" l="1"/>
  <c r="M16" i="6"/>
  <c r="M15" i="6"/>
  <c r="M68" i="6"/>
  <c r="M19" i="6"/>
  <c r="M69" i="6"/>
  <c r="M17" i="6"/>
  <c r="L18" i="6"/>
  <c r="K18" i="6"/>
  <c r="M18" i="6" l="1"/>
  <c r="K307" i="6" l="1"/>
  <c r="L307" i="6" s="1"/>
  <c r="K290" i="6" l="1"/>
  <c r="L290" i="6" s="1"/>
  <c r="K304" i="6" l="1"/>
  <c r="L304" i="6" s="1"/>
  <c r="L11" i="6" l="1"/>
  <c r="K11" i="6"/>
  <c r="M11" i="6" l="1"/>
  <c r="K296" i="6" l="1"/>
  <c r="L296" i="6" s="1"/>
  <c r="K306" i="6" l="1"/>
  <c r="L306" i="6" s="1"/>
  <c r="H302" i="6" l="1"/>
  <c r="K302" i="6" l="1"/>
  <c r="L302" i="6" s="1"/>
  <c r="K291" i="6"/>
  <c r="L291" i="6" s="1"/>
  <c r="K281" i="6"/>
  <c r="L281" i="6" s="1"/>
  <c r="K297" i="6" l="1"/>
  <c r="L297" i="6" s="1"/>
  <c r="K298" i="6" l="1"/>
  <c r="L298" i="6" s="1"/>
  <c r="K295" i="6" l="1"/>
  <c r="L295" i="6" s="1"/>
  <c r="K274" i="6"/>
  <c r="L274" i="6" s="1"/>
  <c r="K294" i="6"/>
  <c r="L294" i="6" s="1"/>
  <c r="K293" i="6"/>
  <c r="L293" i="6" s="1"/>
  <c r="K292" i="6"/>
  <c r="L292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3" i="6"/>
  <c r="L273" i="6" s="1"/>
  <c r="K272" i="6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F263" i="6"/>
  <c r="K263" i="6" s="1"/>
  <c r="L263" i="6" s="1"/>
  <c r="K262" i="6"/>
  <c r="L262" i="6" s="1"/>
  <c r="F261" i="6"/>
  <c r="K261" i="6" s="1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3" i="6"/>
  <c r="L243" i="6" s="1"/>
  <c r="K242" i="6"/>
  <c r="L242" i="6" s="1"/>
  <c r="F241" i="6"/>
  <c r="K241" i="6" s="1"/>
  <c r="L241" i="6" s="1"/>
  <c r="K240" i="6"/>
  <c r="L240" i="6" s="1"/>
  <c r="K237" i="6"/>
  <c r="L237" i="6" s="1"/>
  <c r="K236" i="6"/>
  <c r="L236" i="6" s="1"/>
  <c r="K235" i="6"/>
  <c r="L235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1" i="6"/>
  <c r="L211" i="6" s="1"/>
  <c r="K209" i="6"/>
  <c r="L209" i="6" s="1"/>
  <c r="K208" i="6"/>
  <c r="L208" i="6" s="1"/>
  <c r="K207" i="6"/>
  <c r="L207" i="6" s="1"/>
  <c r="K205" i="6"/>
  <c r="L205" i="6" s="1"/>
  <c r="K204" i="6"/>
  <c r="L204" i="6" s="1"/>
  <c r="K203" i="6"/>
  <c r="L203" i="6" s="1"/>
  <c r="K202" i="6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L195" i="6" s="1"/>
  <c r="K194" i="6"/>
  <c r="L194" i="6" s="1"/>
  <c r="F193" i="6"/>
  <c r="K193" i="6" s="1"/>
  <c r="L193" i="6" s="1"/>
  <c r="H192" i="6"/>
  <c r="K192" i="6" s="1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H158" i="6"/>
  <c r="K158" i="6" s="1"/>
  <c r="L158" i="6" s="1"/>
  <c r="F157" i="6"/>
  <c r="K157" i="6" s="1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<sst xmlns="http://schemas.openxmlformats.org/spreadsheetml/2006/main" count="3418" uniqueCount="1261">
  <si>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</si>
  <si>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</si>
  <si>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</si>
  <si>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</si>
  <si>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</si>
  <si>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</si>
  <si>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</si>
  <si>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</si>
  <si>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</si>
  <si>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</si>
  <si>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</si>
  <si>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</si>
  <si>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</si>
  <si>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</si>
  <si>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</si>
  <si>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</si>
  <si>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</si>
  <si>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</si>
  <si>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</si>
  <si>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</si>
  <si>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</si>
  <si>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</si>
  <si>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</si>
  <si>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</si>
  <si>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</si>
  <si>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</si>
  <si>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</si>
  <si>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</si>
  <si>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</si>
  <si>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</si>
  <si>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</si>
  <si>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</si>
  <si>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</si>
  <si>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</si>
  <si>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</si>
  <si>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</si>
  <si>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</si>
  <si>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</si>
  <si>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</si>
  <si>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</si>
  <si>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</si>
  <si>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</si>
  <si>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</si>
  <si>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</si>
  <si>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</si>
  <si>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</si>
  <si>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</si>
  <si>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</si>
  <si>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</si>
  <si>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</si>
  <si>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</si>
  <si>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</si>
  <si>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</si>
  <si>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</si>
  <si>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</si>
  <si>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</si>
  <si>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</si>
  <si>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</si>
  <si>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</si>
  <si>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</si>
  <si>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</si>
  <si>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</si>
  <si>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</si>
  <si>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</si>
  <si>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</si>
  <si>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</si>
  <si>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</si>
  <si>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</si>
  <si>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</si>
  <si>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</si>
  <si>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</si>
  <si>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</si>
  <si>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</si>
  <si>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</si>
  <si>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</si>
  <si>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</si>
  <si>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</si>
  <si>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</si>
  <si>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</si>
  <si>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</si>
  <si>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</si>
  <si>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</si>
  <si>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</si>
  <si>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</si>
  <si>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</si>
  <si>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</si>
  <si>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</si>
  <si>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</si>
  <si>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</si>
  <si>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</si>
  <si>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</si>
  <si>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</si>
  <si>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</si>
  <si>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</si>
  <si>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</si>
  <si>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</si>
  <si>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</si>
  <si>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</si>
  <si>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</si>
  <si>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</si>
  <si>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</si>
  <si>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</si>
  <si>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</si>
  <si>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</si>
  <si>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</si>
  <si>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</si>
  <si>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</si>
  <si>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</si>
  <si>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</si>
  <si>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</si>
  <si>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</si>
  <si>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</si>
  <si>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</si>
  <si>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</si>
  <si>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</si>
  <si>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</si>
  <si>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</si>
  <si>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</si>
  <si>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</si>
  <si>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</si>
  <si>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</si>
  <si>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</si>
  <si>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</si>
  <si>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</si>
  <si>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</si>
  <si>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</si>
  <si>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</si>
  <si>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</si>
  <si>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</si>
  <si>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</si>
  <si>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</si>
  <si>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</si>
  <si>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</si>
  <si>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</si>
  <si>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</si>
  <si>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</si>
  <si>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</si>
  <si>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</si>
  <si>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</si>
  <si>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</si>
  <si>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</si>
  <si>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</si>
  <si>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</si>
  <si>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</si>
  <si>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</si>
  <si>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</si>
  <si>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</si>
  <si>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</si>
  <si>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</si>
  <si>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</si>
  <si>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</si>
  <si>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</si>
  <si>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</si>
  <si>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</si>
  <si>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</si>
  <si>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</si>
  <si>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</si>
  <si>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</si>
  <si>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</si>
  <si>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</si>
  <si>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</si>
  <si>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</si>
  <si>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</si>
  <si>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</si>
  <si>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</si>
  <si>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</si>
  <si>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</si>
  <si>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</si>
  <si>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</si>
  <si>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</si>
  <si>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</si>
  <si>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</si>
  <si>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</si>
  <si>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</si>
  <si>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</si>
  <si>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</si>
  <si>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</si>
  <si>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</si>
  <si>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</si>
  <si>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</si>
  <si>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</si>
  <si>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</si>
  <si>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</si>
  <si>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</si>
  <si>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</si>
  <si>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</si>
  <si>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</si>
  <si>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</si>
  <si>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</si>
  <si>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</si>
  <si>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</si>
  <si>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</si>
  <si>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</si>
  <si>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</si>
  <si>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</si>
  <si>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</si>
  <si>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</si>
  <si>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</si>
  <si>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</si>
  <si>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</si>
  <si>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</si>
  <si>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</si>
  <si>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</si>
  <si>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</si>
  <si>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</si>
  <si>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</si>
  <si>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</si>
  <si>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</si>
  <si>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</si>
  <si>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</si>
  <si>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</si>
  <si>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</si>
  <si>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</si>
  <si>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</si>
  <si>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</si>
  <si>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</si>
  <si>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</si>
  <si>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</si>
  <si>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</si>
  <si>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</si>
  <si>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</si>
  <si>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</si>
  <si>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</si>
  <si>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</si>
  <si>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</si>
  <si>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</si>
  <si>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</si>
  <si>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</si>
  <si>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</si>
  <si>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</si>
  <si>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</si>
  <si>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</si>
  <si>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</si>
  <si>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</si>
  <si>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</si>
  <si>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</si>
  <si>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</si>
  <si>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</si>
  <si>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</si>
  <si>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</si>
  <si>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</si>
  <si>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</si>
  <si>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</si>
  <si>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</si>
  <si>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</si>
  <si>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</si>
  <si>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</si>
  <si>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</si>
  <si>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</si>
  <si>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</si>
  <si>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</si>
  <si>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</si>
  <si>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</si>
  <si>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</si>
  <si>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</si>
  <si>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</si>
  <si>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</si>
  <si>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</si>
  <si>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</si>
  <si>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</si>
  <si>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</si>
  <si>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</si>
  <si>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</si>
  <si>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</si>
  <si>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</si>
  <si>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</si>
  <si>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</si>
  <si>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</si>
  <si>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</si>
  <si>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</si>
  <si>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</si>
  <si>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</si>
  <si>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</si>
  <si>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</si>
  <si>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</si>
  <si>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</si>
  <si>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</si>
  <si>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</si>
  <si>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</si>
  <si>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</si>
  <si>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</si>
  <si>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</si>
  <si>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</si>
  <si>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</si>
  <si>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</si>
  <si>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</si>
  <si>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</si>
  <si>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</si>
  <si>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</si>
  <si>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</si>
  <si>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</si>
  <si>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</si>
  <si>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</si>
  <si>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</si>
  <si>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</si>
  <si>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</si>
  <si>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</si>
  <si>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</si>
  <si>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</si>
  <si>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</si>
  <si>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</si>
  <si>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</si>
  <si>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</si>
  <si>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</si>
  <si>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</si>
  <si>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</si>
  <si>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</si>
  <si>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</si>
  <si>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</si>
  <si>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</si>
  <si>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</si>
  <si>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</si>
  <si>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</si>
  <si>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</si>
  <si>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</si>
  <si>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</si>
  <si>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</si>
  <si>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</si>
  <si>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</si>
  <si>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</si>
  <si>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</si>
  <si>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</si>
  <si>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</si>
  <si>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</si>
  <si>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</si>
  <si>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</si>
  <si>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</si>
  <si>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</si>
  <si>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</si>
  <si>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</si>
  <si>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</si>
  <si>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</si>
  <si>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</si>
  <si>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</si>
  <si>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</si>
  <si>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</si>
  <si>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</si>
  <si>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</si>
  <si>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</si>
  <si>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</si>
  <si>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</si>
  <si>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</si>
  <si>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</si>
  <si>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</si>
  <si>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</si>
  <si>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</si>
  <si>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</si>
  <si>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</si>
  <si>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</si>
  <si>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</si>
  <si>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</si>
  <si>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</si>
  <si>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</si>
  <si>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</si>
  <si>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</si>
  <si>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</si>
  <si>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</si>
  <si>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</si>
  <si>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</si>
  <si>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</si>
  <si>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</si>
  <si>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</si>
  <si>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</si>
  <si>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</si>
  <si>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</si>
  <si>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</si>
  <si>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</si>
  <si>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</si>
  <si>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</si>
  <si>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</si>
  <si>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</si>
  <si>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</si>
  <si>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</si>
  <si>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</si>
  <si>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</si>
  <si>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</si>
  <si>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</si>
  <si>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</si>
  <si>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</si>
  <si>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</si>
  <si>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</si>
  <si>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</si>
  <si>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</si>
  <si>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</si>
  <si>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</si>
  <si>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</si>
  <si>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</si>
  <si>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</si>
  <si>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</si>
  <si>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</si>
  <si>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</si>
  <si>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</si>
  <si>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</si>
  <si>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</si>
  <si>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</si>
  <si>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</si>
  <si>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</si>
  <si>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</si>
  <si>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</si>
  <si>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</si>
  <si>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</si>
  <si>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</si>
  <si>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</si>
  <si>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</si>
  <si>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</si>
  <si>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</si>
  <si>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</si>
  <si>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</si>
  <si>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</si>
  <si>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</si>
  <si>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</si>
  <si>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</si>
  <si>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</si>
  <si>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</si>
  <si>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</si>
  <si>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</si>
  <si>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</si>
  <si>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</si>
  <si>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</si>
  <si>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</si>
  <si>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</si>
  <si>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</si>
  <si>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</si>
  <si>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</si>
  <si>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</si>
  <si>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</si>
  <si>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</si>
  <si>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</si>
  <si>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</si>
  <si>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</si>
  <si>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</si>
  <si>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</si>
  <si>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</si>
  <si>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</si>
  <si>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</si>
  <si>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</si>
  <si>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</si>
  <si>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</si>
  <si>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</si>
  <si>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</si>
  <si>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</si>
  <si>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</si>
  <si>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</si>
  <si>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</si>
  <si>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</si>
  <si>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</si>
  <si>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</si>
  <si>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</si>
  <si>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</si>
  <si>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</si>
  <si>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</si>
  <si>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</si>
  <si>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</si>
  <si>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</si>
  <si>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</si>
  <si>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</si>
  <si>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</si>
  <si>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</si>
  <si>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</si>
  <si>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</si>
  <si>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</si>
  <si>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</si>
  <si>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</si>
  <si>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</si>
  <si>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</si>
  <si>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</si>
  <si>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</si>
  <si>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</si>
  <si>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</si>
  <si>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</si>
  <si>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</si>
  <si>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</si>
  <si>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</si>
  <si>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</si>
  <si>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</si>
  <si>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</si>
  <si>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</si>
  <si>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</si>
  <si>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</si>
  <si>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</si>
  <si>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</si>
  <si>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</si>
  <si>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</si>
  <si>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</si>
  <si>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</si>
  <si>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</si>
  <si>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</si>
  <si>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</si>
  <si>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</si>
  <si>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</si>
  <si>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</si>
  <si>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</si>
  <si>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</si>
  <si>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</si>
  <si>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</si>
  <si>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</si>
  <si>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</si>
  <si>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</si>
  <si>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</si>
  <si>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</si>
  <si>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</si>
  <si>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</si>
  <si>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</si>
  <si>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</si>
  <si>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</si>
  <si>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</si>
  <si>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</si>
  <si>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</si>
  <si>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</si>
  <si>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</si>
  <si>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</si>
  <si>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</si>
  <si>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</si>
  <si>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</si>
  <si>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</si>
  <si>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</si>
  <si>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</si>
  <si>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</si>
  <si>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</si>
  <si>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</si>
  <si>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</si>
  <si>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</si>
  <si>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</si>
  <si>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</si>
  <si>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</si>
  <si>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</si>
  <si>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</si>
  <si>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</si>
  <si>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</si>
  <si>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</si>
  <si>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</si>
  <si>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</si>
  <si>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</si>
  <si>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</si>
  <si>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</si>
  <si>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</si>
  <si>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</si>
  <si>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</si>
  <si>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</si>
  <si>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</si>
  <si>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</si>
  <si>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</si>
  <si>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</si>
  <si>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</si>
  <si>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</si>
  <si>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</si>
  <si>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</si>
  <si>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</si>
  <si>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</si>
  <si>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</si>
  <si>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</si>
  <si>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</si>
  <si>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</si>
  <si>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</si>
  <si>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</si>
  <si>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</si>
  <si>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</si>
  <si>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</si>
  <si>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</si>
  <si>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</si>
  <si>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</si>
  <si>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</si>
  <si>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</si>
  <si>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</si>
  <si>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</si>
  <si>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</si>
  <si>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</si>
  <si>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</si>
  <si>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</si>
  <si>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</si>
  <si>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</si>
  <si>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</si>
  <si>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</si>
  <si>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</si>
  <si>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</si>
  <si>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</si>
  <si>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</si>
  <si>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</si>
  <si>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</si>
  <si>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</si>
  <si>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</si>
  <si>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</si>
  <si>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</si>
  <si>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</si>
  <si>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</si>
  <si>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</si>
  <si>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</si>
  <si>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</si>
  <si>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</si>
  <si>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</si>
  <si>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</si>
  <si>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</si>
  <si>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</si>
  <si>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</si>
  <si>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</si>
  <si>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</si>
  <si>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</si>
  <si>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</si>
  <si>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</si>
  <si>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</si>
  <si>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</si>
  <si>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</si>
  <si>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</si>
  <si>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</si>
  <si>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</si>
  <si>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</si>
  <si>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</si>
  <si>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</si>
  <si>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</si>
  <si>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</si>
  <si>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</si>
  <si>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</si>
  <si>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</si>
  <si>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</si>
  <si>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</si>
  <si>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</si>
  <si>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</si>
  <si>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</si>
  <si>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</si>
  <si>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</si>
  <si>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</si>
  <si>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</si>
  <si>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</si>
  <si>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</si>
  <si>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</si>
  <si>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</si>
  <si>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</si>
  <si>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</si>
  <si>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</si>
  <si>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</si>
  <si>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</si>
  <si>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</si>
  <si>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</si>
  <si>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</si>
  <si>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</si>
  <si>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</si>
  <si>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</si>
  <si>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</si>
  <si>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</si>
  <si>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</si>
  <si>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</si>
  <si>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</si>
  <si>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</si>
  <si>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</si>
  <si>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</si>
  <si>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</si>
  <si>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</si>
  <si>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</si>
  <si>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</si>
  <si>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</si>
  <si>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</si>
  <si>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</si>
  <si>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</si>
  <si>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</si>
  <si>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</si>
  <si>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</si>
  <si>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</si>
  <si>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</si>
  <si>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</si>
  <si>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</si>
  <si>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</si>
  <si>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</si>
  <si>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</si>
  <si>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</si>
  <si>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</si>
  <si>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</si>
  <si>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</si>
  <si>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</si>
  <si>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</si>
  <si>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</si>
  <si>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</si>
  <si>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</si>
  <si>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</si>
  <si>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</si>
  <si>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</si>
  <si>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</si>
  <si>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</si>
  <si>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</si>
  <si>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</si>
  <si>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</si>
  <si>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</si>
  <si>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</si>
  <si>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</si>
  <si>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</si>
  <si>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</si>
  <si>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</si>
  <si>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</si>
  <si>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</si>
  <si>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</si>
  <si>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</si>
  <si>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</si>
  <si>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</si>
  <si>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</si>
  <si>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</si>
  <si>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</si>
  <si>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</si>
  <si>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</si>
  <si>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</si>
  <si>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</si>
  <si>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</si>
  <si>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</si>
  <si>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</si>
  <si>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</si>
  <si>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</si>
  <si>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</si>
  <si>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</si>
  <si>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</si>
  <si>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</si>
  <si>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</si>
  <si>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</si>
  <si>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</si>
  <si>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</si>
  <si>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</si>
  <si>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</si>
  <si>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</si>
  <si>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</si>
  <si>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</si>
  <si>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</si>
  <si>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</si>
  <si>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</si>
  <si>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</si>
  <si>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</si>
  <si>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</si>
  <si>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</si>
  <si>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</si>
  <si>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</si>
  <si>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</si>
  <si>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</si>
  <si>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</si>
  <si>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</si>
  <si>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</si>
  <si>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</si>
  <si>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</si>
  <si>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</si>
  <si>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</si>
  <si>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</si>
  <si>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</si>
  <si>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</si>
  <si>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</si>
  <si>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</si>
  <si>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</si>
  <si>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</si>
  <si>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</si>
  <si>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</si>
  <si>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</si>
  <si>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</si>
  <si>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</si>
  <si>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</si>
  <si>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</si>
  <si>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</si>
  <si>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</si>
  <si>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</si>
  <si>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</si>
  <si>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</si>
  <si>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</si>
  <si>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</si>
  <si>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</si>
  <si>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</si>
  <si>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</si>
  <si>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</si>
  <si>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</si>
  <si>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</si>
  <si>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</si>
  <si>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</si>
  <si>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</si>
  <si>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</si>
  <si>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</si>
  <si>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</si>
  <si>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</si>
  <si>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</si>
  <si>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</si>
  <si>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</si>
  <si>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</si>
  <si>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</si>
  <si>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</si>
  <si>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</si>
  <si>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</si>
  <si>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</si>
  <si>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</si>
  <si>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</si>
  <si>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</si>
  <si>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</si>
  <si>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</si>
  <si>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</si>
  <si>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</si>
  <si>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</si>
  <si>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</si>
  <si>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</si>
  <si>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</si>
  <si>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</si>
  <si>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</si>
  <si>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</si>
  <si>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</si>
  <si>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</si>
  <si>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</si>
  <si>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</si>
  <si>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</si>
  <si>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</si>
  <si>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</si>
  <si>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</si>
  <si>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</si>
  <si>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</si>
  <si>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</si>
  <si>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</si>
  <si>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</si>
  <si>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</si>
  <si>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</si>
  <si>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</si>
  <si>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</si>
  <si>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</si>
  <si>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</si>
  <si>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</si>
  <si>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</si>
  <si>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</si>
  <si>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</si>
  <si>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</si>
  <si>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</si>
  <si>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</si>
  <si>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</si>
  <si>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</si>
  <si>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</si>
  <si>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</si>
  <si>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</si>
  <si>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</si>
  <si>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</si>
  <si>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</si>
  <si>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</si>
  <si>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</si>
  <si>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</si>
  <si>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</si>
  <si>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</si>
  <si>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</si>
  <si>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</si>
  <si>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</si>
  <si>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</si>
  <si>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</si>
  <si>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</si>
  <si>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</si>
  <si>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</si>
  <si>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</si>
  <si>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</si>
  <si>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</si>
  <si>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</si>
  <si>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</si>
  <si>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</si>
  <si>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</si>
  <si>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</si>
  <si>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</si>
  <si>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</si>
  <si>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</si>
  <si>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</si>
  <si>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</si>
  <si>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</si>
  <si>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</si>
  <si>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</si>
  <si>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</si>
  <si>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</si>
  <si>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</si>
  <si>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</si>
  <si>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</si>
  <si>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</si>
  <si>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</si>
  <si>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</si>
  <si>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</si>
  <si>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</si>
  <si>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</si>
  <si>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</si>
  <si>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</si>
  <si>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</si>
  <si>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</si>
  <si>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</si>
  <si>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</si>
  <si>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</si>
  <si>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</si>
  <si>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</si>
  <si>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</si>
  <si>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</si>
  <si>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</si>
  <si>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</si>
  <si>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</si>
  <si>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</si>
  <si>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</si>
  <si>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</si>
  <si>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</si>
  <si>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</si>
  <si>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</si>
  <si>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</si>
  <si>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</si>
  <si>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</si>
  <si>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</si>
  <si>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</si>
  <si>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</si>
  <si>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</si>
  <si>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</si>
  <si>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</si>
  <si>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</si>
  <si>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</si>
  <si>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</si>
  <si>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</si>
  <si>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</si>
  <si>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</si>
  <si>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</si>
  <si>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</si>
  <si>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</si>
  <si>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</si>
  <si>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</si>
  <si>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</si>
  <si>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</si>
  <si>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</si>
  <si>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</si>
  <si>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</si>
  <si>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</si>
  <si>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</si>
  <si>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</si>
  <si>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</si>
  <si>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</si>
  <si>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</si>
  <si>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</si>
  <si>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</si>
  <si>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</si>
  <si>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</si>
  <si>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</si>
  <si>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</si>
  <si>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</si>
  <si>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</si>
  <si>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</si>
  <si>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</si>
  <si>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</si>
  <si>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</si>
  <si>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</si>
  <si>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</si>
  <si>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</si>
  <si>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</si>
  <si>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</si>
  <si>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</si>
  <si>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</si>
  <si>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</si>
  <si>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</si>
  <si>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</si>
  <si>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</si>
  <si>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</si>
  <si>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</si>
  <si>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</si>
  <si>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</si>
  <si>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</si>
  <si>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830-850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</si>
  <si>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</si>
  <si>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</si>
  <si>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</si>
  <si>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</si>
  <si>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</si>
  <si>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</si>
  <si>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</si>
  <si>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</si>
  <si>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</si>
  <si>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</si>
  <si>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</si>
  <si>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</si>
  <si>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</si>
  <si>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</si>
  <si>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</si>
  <si>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1650-1670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</si>
  <si>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</si>
  <si>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</si>
  <si>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</si>
  <si>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</si>
  <si>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</si>
  <si>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</si>
  <si>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</si>
  <si>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</si>
  <si>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</si>
  <si>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</si>
  <si>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</si>
  <si>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</si>
  <si>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</si>
  <si>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</si>
  <si>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Part profit of Rs.80/-</t>
  </si>
  <si>
    <t>GRAVITON RESEARCH CAPITAL LLP</t>
  </si>
  <si>
    <t>Loss of Rs.70/-</t>
  </si>
  <si>
    <t>Part profit of Rs.145/-</t>
  </si>
  <si>
    <t>330-350</t>
  </si>
  <si>
    <t>Loss of Rs.32/-</t>
  </si>
  <si>
    <t>NAVODAYENT</t>
  </si>
  <si>
    <t>VEERENRGY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</si>
  <si>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</si>
  <si>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</si>
  <si>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</si>
  <si>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</si>
  <si>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</si>
  <si>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</si>
  <si>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</si>
  <si>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</si>
  <si>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</si>
  <si>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</si>
  <si>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</si>
  <si>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</si>
  <si>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</si>
  <si>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BP EQUITIES PVT. LTD.</t>
  </si>
  <si>
    <t>SATABDI TRACOM PRIVATE LIMITED</t>
  </si>
  <si>
    <t>ONTIC</t>
  </si>
  <si>
    <t>NOBLE POLYMERS LIMITED NOBLE</t>
  </si>
  <si>
    <t>SKSE SECURITIES LTD</t>
  </si>
  <si>
    <t>Profiit of Rs.11/-</t>
  </si>
  <si>
    <t>Loss of Rs.5/-</t>
  </si>
  <si>
    <t>4770-4830</t>
  </si>
  <si>
    <t>5200-5500</t>
  </si>
  <si>
    <t>334-336</t>
  </si>
  <si>
    <t>Buy&lt;&gt;</t>
  </si>
  <si>
    <t>ACHYUT</t>
  </si>
  <si>
    <t>GIRIRAJ STOCK BROKING PRIVATE LIMITED</t>
  </si>
  <si>
    <t>MADHUDEVI SANJAY BUCHA</t>
  </si>
  <si>
    <t>Easy Trip Planners Ltd</t>
  </si>
  <si>
    <t>CIPLA DEC FUT</t>
  </si>
  <si>
    <t>1135-1155</t>
  </si>
  <si>
    <t>BANKNIFTY 42400 CE NOV</t>
  </si>
  <si>
    <t>300-400</t>
  </si>
  <si>
    <t>AFEL</t>
  </si>
  <si>
    <t>ATHARVENT</t>
  </si>
  <si>
    <t>DILIP KUMAR JHA</t>
  </si>
  <si>
    <t>VANDANA PRAMOD GADIYA</t>
  </si>
  <si>
    <t>B.W.TRADERS</t>
  </si>
  <si>
    <t>ANOOP JAIN</t>
  </si>
  <si>
    <t>VIBRANT SECURITIES PRIVATE LIMITED</t>
  </si>
  <si>
    <t>SURAJ PANCHAL</t>
  </si>
  <si>
    <t>SHREESEC</t>
  </si>
  <si>
    <t>QE SECURITIES</t>
  </si>
  <si>
    <t>XTX MARKETS LLP</t>
  </si>
  <si>
    <t>NECCLTD</t>
  </si>
  <si>
    <t>North East Carry Corp Ltd</t>
  </si>
  <si>
    <t>Profit of Rs.14/-</t>
  </si>
  <si>
    <t>Profit of Rs.110/-</t>
  </si>
  <si>
    <t>Profit of Rs.14.5/-</t>
  </si>
  <si>
    <t>RELIANCE DEC FUT</t>
  </si>
  <si>
    <t>2575-2585</t>
  </si>
  <si>
    <t>2650-2700</t>
  </si>
  <si>
    <t xml:space="preserve">TATACONSUM DEC FUT 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</si>
  <si>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</si>
  <si>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</si>
  <si>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</si>
  <si>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</si>
  <si>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</si>
  <si>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</si>
  <si>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</si>
  <si>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</si>
  <si>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AANCHALISP</t>
  </si>
  <si>
    <t>AANCHAL INTERNATIONAL PRIVATE LIMITED</t>
  </si>
  <si>
    <t>LINTON TRADERS PRIVATE LIMITED</t>
  </si>
  <si>
    <t>AMITINT</t>
  </si>
  <si>
    <t>ANKITA ROMIL SHAH</t>
  </si>
  <si>
    <t>KAVITA MAYANK VARIA</t>
  </si>
  <si>
    <t>AJEET SINGH BISEN</t>
  </si>
  <si>
    <t>MANSI SHARE &amp; STOCK ADVISORS PRIVATE LIMITED</t>
  </si>
  <si>
    <t>TOPGAIN FINANCE PRIVATE LIMITED</t>
  </si>
  <si>
    <t>SYLPH</t>
  </si>
  <si>
    <t>PAWAN KUMAR KHURANA</t>
  </si>
  <si>
    <t>TRL</t>
  </si>
  <si>
    <t>WAYS VINIMAY PRIVATE LIMITED</t>
  </si>
  <si>
    <t>UNISTRMU</t>
  </si>
  <si>
    <t>VIKRAMKUMAR KARANRAJ SAKARIA HUF</t>
  </si>
  <si>
    <t>VEERHEALTH</t>
  </si>
  <si>
    <t>DARSHI SHAH</t>
  </si>
  <si>
    <t>MITTAL RIMPY</t>
  </si>
  <si>
    <t>FINOPB</t>
  </si>
  <si>
    <t>Fino Payments Bank Ltd</t>
  </si>
  <si>
    <t>CAPRI GLOBAL HOLDINGS PRIVATE LIMITED</t>
  </si>
  <si>
    <t>IRIS</t>
  </si>
  <si>
    <t>Iris Business Serv Ltd</t>
  </si>
  <si>
    <t>VEENA RAJESH SHAH</t>
  </si>
  <si>
    <t>SANSKRUTI COMMOTRADE LLP</t>
  </si>
  <si>
    <t>SDBL</t>
  </si>
  <si>
    <t>Som Dist &amp; Brew Ltd</t>
  </si>
  <si>
    <t>B</t>
  </si>
  <si>
    <t>396-402</t>
  </si>
  <si>
    <t>460-500</t>
  </si>
  <si>
    <t>Profit of Rs.15/-</t>
  </si>
  <si>
    <t>UBL DEC FUT</t>
  </si>
  <si>
    <t>1670-1675</t>
  </si>
  <si>
    <t>1710-1750</t>
  </si>
  <si>
    <t>HINDUNILVR DEC FUT</t>
  </si>
  <si>
    <t>2600-2640</t>
  </si>
  <si>
    <t>Profit of Rs.32/-</t>
  </si>
  <si>
    <t>INDIACEM DEC FUT</t>
  </si>
  <si>
    <t>237.5-238.5</t>
  </si>
  <si>
    <t>245-248</t>
  </si>
  <si>
    <t>SBIN DEC FUT</t>
  </si>
  <si>
    <t>608-610</t>
  </si>
  <si>
    <t>620-630</t>
  </si>
  <si>
    <t>GUJGASLTD DEC FUT</t>
  </si>
  <si>
    <t>496-498</t>
  </si>
  <si>
    <t>510-520</t>
  </si>
  <si>
    <t>Loss of Rs.21.5/-</t>
  </si>
  <si>
    <t xml:space="preserve">NIFTY 18500 CE 1 DEC </t>
  </si>
  <si>
    <t>130-150</t>
  </si>
  <si>
    <t>Profit of Rs.22.5/-</t>
  </si>
  <si>
    <t>Profit of Rs.20.50/-</t>
  </si>
  <si>
    <t>AARTECH</t>
  </si>
  <si>
    <t>SAROJDEVI SATYANARAYAN KABRA</t>
  </si>
  <si>
    <t>MAYADEVI KRISHNAAWTAR KABRA</t>
  </si>
  <si>
    <t>NIRMAN COMMODITIES PRIVATE LIMITED</t>
  </si>
  <si>
    <t>UNIQUE INVESTMENT</t>
  </si>
  <si>
    <t>ADCON</t>
  </si>
  <si>
    <t>PARESH DHIRAJLAL SHAH</t>
  </si>
  <si>
    <t>SHASHI RAWAT</t>
  </si>
  <si>
    <t>HEADWAY ENGINEERING PRIVATE LIMITED</t>
  </si>
  <si>
    <t>AKSPINTEX</t>
  </si>
  <si>
    <t>FASHION SUITINGS PVT LTD</t>
  </si>
  <si>
    <t>CHARMI NAYANBHAI PATEL</t>
  </si>
  <si>
    <t>ASPIRA</t>
  </si>
  <si>
    <t>YASHRAJ BIOTECHNOLOGY LIMITED</t>
  </si>
  <si>
    <t>ADITYA AGRAWAL</t>
  </si>
  <si>
    <t>BRIDGESE</t>
  </si>
  <si>
    <t>B.M. HOUSE (INDIA) LIMITED</t>
  </si>
  <si>
    <t>GURUPRASAD POTTOLLA</t>
  </si>
  <si>
    <t>CITADEL</t>
  </si>
  <si>
    <t>AMIT KUMAR</t>
  </si>
  <si>
    <t>PURUSHOTTAM MATRUMAL CHAMEDIA</t>
  </si>
  <si>
    <t>CNCRD</t>
  </si>
  <si>
    <t>COMCL</t>
  </si>
  <si>
    <t>INDRA KIRAN VENTURES</t>
  </si>
  <si>
    <t>EXCEL</t>
  </si>
  <si>
    <t>FRUTION</t>
  </si>
  <si>
    <t>ZULIA ZAFAR</t>
  </si>
  <si>
    <t>DARSHAN JAYSUKHLAL MEHTA</t>
  </si>
  <si>
    <t>SIDHARTH KUMAR VERMA</t>
  </si>
  <si>
    <t>MEHULKUMAR RAJABHAI PARMAR</t>
  </si>
  <si>
    <t>RASHAMI VIPIN GAGLANI</t>
  </si>
  <si>
    <t>PRASAD MINESH LAD</t>
  </si>
  <si>
    <t>MADHUMMAL MANEESH</t>
  </si>
  <si>
    <t>ARHAM SHARE PRIVATE LIMITED</t>
  </si>
  <si>
    <t>SAVITRIDEVI</t>
  </si>
  <si>
    <t>GUJHYSPIN</t>
  </si>
  <si>
    <t>ANBUPAUL</t>
  </si>
  <si>
    <t>IFL</t>
  </si>
  <si>
    <t>SOUTH GUJARAT SHARES AND SHAREBROKERS LIMITED</t>
  </si>
  <si>
    <t>JANUSCORP</t>
  </si>
  <si>
    <t>KPEL</t>
  </si>
  <si>
    <t>VEENA KOTHARI</t>
  </si>
  <si>
    <t>MFSINTRCRP</t>
  </si>
  <si>
    <t>HEMANTKUMAR KANTILAL PATEL</t>
  </si>
  <si>
    <t>ANINDYA KUMAR PAL</t>
  </si>
  <si>
    <t>HITESH SHASHIKANT JHAVERI</t>
  </si>
  <si>
    <t>NNM SECURITIES PVT LTD</t>
  </si>
  <si>
    <t>RAMESH CHANDRA TRIVEDI</t>
  </si>
  <si>
    <t>WF ASIAN SMALLER COMPANIES FUND LIMITED</t>
  </si>
  <si>
    <t>ROSSELLIND</t>
  </si>
  <si>
    <t>QUANT MUTUAL FUND</t>
  </si>
  <si>
    <t>HARVIN ESTATE P LTD</t>
  </si>
  <si>
    <t>SERA</t>
  </si>
  <si>
    <t>SWETSAM STOCK HOLDING PRIVATE LIMITED</t>
  </si>
  <si>
    <t>PREMLATA RAMESH SARAOGI</t>
  </si>
  <si>
    <t>SHASHIJIT</t>
  </si>
  <si>
    <t>SURAJITSAHA</t>
  </si>
  <si>
    <t>SILVERO</t>
  </si>
  <si>
    <t>PURUSOTAM KISHANLAL SARAF</t>
  </si>
  <si>
    <t>SOFCOM</t>
  </si>
  <si>
    <t>DASHARATHBHAI PRAHLADBHAI PATEL</t>
  </si>
  <si>
    <t>MONA AMARLAL KUKREJA</t>
  </si>
  <si>
    <t>ZEEL SANJAY SONI</t>
  </si>
  <si>
    <t>THINKINK</t>
  </si>
  <si>
    <t>DARDA KIRAN HUF</t>
  </si>
  <si>
    <t>B B COMMERCIAL LTD</t>
  </si>
  <si>
    <t>TRANSPACT</t>
  </si>
  <si>
    <t>MEGHA DINESH SINGH</t>
  </si>
  <si>
    <t>JAYMIK BHARATBHAI VYAS</t>
  </si>
  <si>
    <t>RAJESH JOSEPH</t>
  </si>
  <si>
    <t>KRISHNA BANGAD</t>
  </si>
  <si>
    <t>GUNVANT JESINGLAL SHAH HUF</t>
  </si>
  <si>
    <t>PRAKASH JESHINGLAL SHAH HUF</t>
  </si>
  <si>
    <t>WELCURE</t>
  </si>
  <si>
    <t>MOORTHY RAM SHANMUGAM</t>
  </si>
  <si>
    <t>N L RUNGTA HUF</t>
  </si>
  <si>
    <t>DINESH KUMAR JAIN</t>
  </si>
  <si>
    <t>SHASHI ASHOK JAIN</t>
  </si>
  <si>
    <t>AJOONI</t>
  </si>
  <si>
    <t>Ajooni Biotech Limited</t>
  </si>
  <si>
    <t>LITTLESTAR VANIJYA PRIVATE LIMITED</t>
  </si>
  <si>
    <t>JILESH NAVIN CHHEDA</t>
  </si>
  <si>
    <t>BRNL</t>
  </si>
  <si>
    <t>Bharat Road Network Ltd</t>
  </si>
  <si>
    <t>BSL</t>
  </si>
  <si>
    <t>BSL Ltd</t>
  </si>
  <si>
    <t>COMPINFO</t>
  </si>
  <si>
    <t>Compuage Infocom Ltd</t>
  </si>
  <si>
    <t>NAKSHATRA GARMENTS PRIVATE LIMITED</t>
  </si>
  <si>
    <t>DECCANCE</t>
  </si>
  <si>
    <t>Deccan Cements Limited</t>
  </si>
  <si>
    <t>MELVILLIE FINVEST PRIVATE LIMITED</t>
  </si>
  <si>
    <t>DEVIT</t>
  </si>
  <si>
    <t>Dev Info Technology Ltd</t>
  </si>
  <si>
    <t>SAMIP R ADANI</t>
  </si>
  <si>
    <t>DISHTV</t>
  </si>
  <si>
    <t>Dish TV India Limited</t>
  </si>
  <si>
    <t>YUGA STOCKS AND COMMODITIES PRIVATE LIMITED  .</t>
  </si>
  <si>
    <t>ENERGYDEV</t>
  </si>
  <si>
    <t>Energy Development Compan</t>
  </si>
  <si>
    <t>BYJU KUNIYIL</t>
  </si>
  <si>
    <t>ESSENTIA</t>
  </si>
  <si>
    <t>Integra Essentia Limited</t>
  </si>
  <si>
    <t>VIKASA INDIA EIF I FUND-INCUBE GLOBAL OPPORTUNITIES</t>
  </si>
  <si>
    <t>Excel Realty N Infra Ltd</t>
  </si>
  <si>
    <t>FELIX</t>
  </si>
  <si>
    <t>Felix Industries Ltd.</t>
  </si>
  <si>
    <t>MOHAN CHAND</t>
  </si>
  <si>
    <t>MANSI SHARES &amp; STOCK ADVISORS PVT LTD</t>
  </si>
  <si>
    <t>VIVEK SAWHNEY</t>
  </si>
  <si>
    <t>NK SECURITIES RESEARCH PRIVATE LIMITED</t>
  </si>
  <si>
    <t>ISMTLTD</t>
  </si>
  <si>
    <t>ISMT Limited</t>
  </si>
  <si>
    <t>KIRLOSKAR INDUSTRIES LIMITED</t>
  </si>
  <si>
    <t>JBFIND</t>
  </si>
  <si>
    <t>JBFIndustries Ltd</t>
  </si>
  <si>
    <t>APPLE TRADEWING</t>
  </si>
  <si>
    <t>PB Fintech Limited</t>
  </si>
  <si>
    <t>PONNIERODE</t>
  </si>
  <si>
    <t>Ponni Sugars (Erode) Limi</t>
  </si>
  <si>
    <t>PRECISION</t>
  </si>
  <si>
    <t>Precision Metaliks Ltd</t>
  </si>
  <si>
    <t>RUSTOMJEE</t>
  </si>
  <si>
    <t>Keystone Realtors Limited</t>
  </si>
  <si>
    <t>PLUTUS WEALTH MANAGEMENT LLP</t>
  </si>
  <si>
    <t>SALASAR</t>
  </si>
  <si>
    <t>Salasar Techno Engg. Ltd.</t>
  </si>
  <si>
    <t>SAWARNBHUMI VANIJYA PRIVATE LIMITED</t>
  </si>
  <si>
    <t>SANCO</t>
  </si>
  <si>
    <t>Sanco Industries Ltd.</t>
  </si>
  <si>
    <t>GURPREETSINGHBEDI</t>
  </si>
  <si>
    <t>SECURCRED</t>
  </si>
  <si>
    <t>SecUR Credentials Limited</t>
  </si>
  <si>
    <t>SUULD</t>
  </si>
  <si>
    <t>Suumaya Industries Ltd</t>
  </si>
  <si>
    <t>TIMESCAN</t>
  </si>
  <si>
    <t>Timescan Logistics Ind L</t>
  </si>
  <si>
    <t>RAJESH KUMAR</t>
  </si>
  <si>
    <t>VENUSPIPES</t>
  </si>
  <si>
    <t>Venus Pipes &amp; Tubes Ltd</t>
  </si>
  <si>
    <t>EUROPLUS ONE REALITY PVT LTD</t>
  </si>
  <si>
    <t>L7 HITECH PRIVATE LIMITED</t>
  </si>
  <si>
    <t>VERTOZ</t>
  </si>
  <si>
    <t>Vertoz Advertising Ltd</t>
  </si>
  <si>
    <t>HEMALI PATHIK THAKKAR</t>
  </si>
  <si>
    <t>VIVO</t>
  </si>
  <si>
    <t>Vivo Collab Solutions Ltd</t>
  </si>
  <si>
    <t>AMDIND</t>
  </si>
  <si>
    <t>AMD Industries Limited</t>
  </si>
  <si>
    <t>OM PRAMILA STOCKS PRIVATE LIMITED</t>
  </si>
  <si>
    <t>DCL DEVELOPERS LIMITED</t>
  </si>
  <si>
    <t>ACADEMY FOR COMPUTER TRAINING GUJ PVT LTD</t>
  </si>
  <si>
    <t>RANJANA LAKHMENDRA KHURANA</t>
  </si>
  <si>
    <t>LAKHMENDRA CHAMANLAL KHURANA</t>
  </si>
  <si>
    <t>SANJAYKUMAR SARAWAGI</t>
  </si>
  <si>
    <t>INDIAN SEAMLESS ENTERPRISES LTD</t>
  </si>
  <si>
    <t>SARVAGAY TEXTILE LLP</t>
  </si>
  <si>
    <t>SHRI BALAJI INVESTMENTS</t>
  </si>
  <si>
    <t>RAMJI .</t>
  </si>
  <si>
    <t>VEEKAYEM</t>
  </si>
  <si>
    <t>Veekayem Fash &amp; App Ltd</t>
  </si>
  <si>
    <t>ECONO BROKING PRIVATE LIMITED</t>
  </si>
  <si>
    <t>HEMANT RAJNIKANT SHAH</t>
  </si>
  <si>
    <t>MRUNAL AGENCY &amp; FINANCIALS PRIVATE LIMITED</t>
  </si>
  <si>
    <t>SHANTA KISHINDAS</t>
  </si>
  <si>
    <t>DESAI JAGRUTI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</si>
</sst>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44890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9" sqref="F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44890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9" t="s">
        <v>16</v>
      </c>
      <c r="B9" s="401" t="s">
        <v>17</v>
      </c>
      <c r="C9" s="401" t="s">
        <v>18</v>
      </c>
      <c r="D9" s="401" t="s">
        <v>19</v>
      </c>
      <c r="E9" s="23" t="s">
        <v>20</v>
      </c>
      <c r="F9" s="23" t="s">
        <v>21</v>
      </c>
      <c r="G9" s="396" t="s">
        <v>22</v>
      </c>
      <c r="H9" s="397"/>
      <c r="I9" s="398"/>
      <c r="J9" s="396" t="s">
        <v>23</v>
      </c>
      <c r="K9" s="397"/>
      <c r="L9" s="398"/>
      <c r="M9" s="23"/>
      <c r="N9" s="24"/>
      <c r="O9" s="24"/>
      <c r="P9" s="24"/>
    </row>
    <row r="10" spans="1:16" ht="59.25" customHeight="1">
      <c r="A10" s="400"/>
      <c r="B10" s="402"/>
      <c r="C10" s="402"/>
      <c r="D10" s="40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18626.150000000001</v>
      </c>
      <c r="F11" s="32">
        <v>18566.216666666667</v>
      </c>
      <c r="G11" s="33">
        <v>18472.933333333334</v>
      </c>
      <c r="H11" s="33">
        <v>18319.716666666667</v>
      </c>
      <c r="I11" s="33">
        <v>18226.433333333334</v>
      </c>
      <c r="J11" s="33">
        <v>18719.433333333334</v>
      </c>
      <c r="K11" s="33">
        <v>18812.716666666667</v>
      </c>
      <c r="L11" s="33">
        <v>18965.933333333334</v>
      </c>
      <c r="M11" s="34">
        <v>18659.5</v>
      </c>
      <c r="N11" s="34">
        <v>18413</v>
      </c>
      <c r="O11" s="35">
        <v>12193350</v>
      </c>
      <c r="P11" s="36">
        <v>-0.13903971756398942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43284.25</v>
      </c>
      <c r="F12" s="37">
        <v>43206.400000000001</v>
      </c>
      <c r="G12" s="38">
        <v>43057.8</v>
      </c>
      <c r="H12" s="38">
        <v>42831.35</v>
      </c>
      <c r="I12" s="38">
        <v>42682.75</v>
      </c>
      <c r="J12" s="38">
        <v>43432.850000000006</v>
      </c>
      <c r="K12" s="38">
        <v>43581.45</v>
      </c>
      <c r="L12" s="38">
        <v>43807.900000000009</v>
      </c>
      <c r="M12" s="28">
        <v>43355</v>
      </c>
      <c r="N12" s="28">
        <v>42979.95</v>
      </c>
      <c r="O12" s="39">
        <v>3291950</v>
      </c>
      <c r="P12" s="40">
        <v>-3.1658369060838486E-2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44922</v>
      </c>
      <c r="E13" s="37">
        <v>19426.45</v>
      </c>
      <c r="F13" s="37">
        <v>19357.716666666667</v>
      </c>
      <c r="G13" s="38">
        <v>19220.583333333336</v>
      </c>
      <c r="H13" s="38">
        <v>19014.716666666667</v>
      </c>
      <c r="I13" s="38">
        <v>18877.583333333336</v>
      </c>
      <c r="J13" s="38">
        <v>19563.583333333336</v>
      </c>
      <c r="K13" s="38">
        <v>19700.716666666667</v>
      </c>
      <c r="L13" s="38">
        <v>19906.583333333336</v>
      </c>
      <c r="M13" s="28">
        <v>19494.849999999999</v>
      </c>
      <c r="N13" s="28">
        <v>19151.849999999999</v>
      </c>
      <c r="O13" s="39">
        <v>8920</v>
      </c>
      <c r="P13" s="40">
        <v>0.21857923497267759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44922</v>
      </c>
      <c r="E14" s="37">
        <v>7179.15</v>
      </c>
      <c r="F14" s="37">
        <v>2393.0499999999997</v>
      </c>
      <c r="G14" s="38">
        <v>4786.0999999999995</v>
      </c>
      <c r="H14" s="38">
        <v>2393.0499999999997</v>
      </c>
      <c r="I14" s="38">
        <v>4786.0999999999995</v>
      </c>
      <c r="J14" s="38">
        <v>4786.0999999999995</v>
      </c>
      <c r="K14" s="38">
        <v>2393.0499999999997</v>
      </c>
      <c r="L14" s="38">
        <v>4786.0999999999995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661.35</v>
      </c>
      <c r="F15" s="37">
        <v>661.33333333333337</v>
      </c>
      <c r="G15" s="38">
        <v>658.01666666666677</v>
      </c>
      <c r="H15" s="38">
        <v>654.68333333333339</v>
      </c>
      <c r="I15" s="38">
        <v>651.36666666666679</v>
      </c>
      <c r="J15" s="38">
        <v>664.66666666666674</v>
      </c>
      <c r="K15" s="38">
        <v>667.98333333333335</v>
      </c>
      <c r="L15" s="38">
        <v>671.31666666666672</v>
      </c>
      <c r="M15" s="28">
        <v>664.65</v>
      </c>
      <c r="N15" s="28">
        <v>658</v>
      </c>
      <c r="O15" s="39">
        <v>2703850</v>
      </c>
      <c r="P15" s="40">
        <v>-0.1284931506849315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44924</v>
      </c>
      <c r="E16" s="37">
        <v>3141.85</v>
      </c>
      <c r="F16" s="37">
        <v>3148.8333333333335</v>
      </c>
      <c r="G16" s="38">
        <v>3108.1166666666668</v>
      </c>
      <c r="H16" s="38">
        <v>3074.3833333333332</v>
      </c>
      <c r="I16" s="38">
        <v>3033.6666666666665</v>
      </c>
      <c r="J16" s="38">
        <v>3182.5666666666671</v>
      </c>
      <c r="K16" s="38">
        <v>3223.2833333333333</v>
      </c>
      <c r="L16" s="38">
        <v>3257.0166666666673</v>
      </c>
      <c r="M16" s="28">
        <v>3189.55</v>
      </c>
      <c r="N16" s="28">
        <v>3115.1</v>
      </c>
      <c r="O16" s="39">
        <v>1455000</v>
      </c>
      <c r="P16" s="40">
        <v>2.4287222808870117E-2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44924</v>
      </c>
      <c r="E17" s="37">
        <v>20339.099999999999</v>
      </c>
      <c r="F17" s="37">
        <v>20296.433333333334</v>
      </c>
      <c r="G17" s="38">
        <v>20205.716666666667</v>
      </c>
      <c r="H17" s="38">
        <v>20072.333333333332</v>
      </c>
      <c r="I17" s="38">
        <v>19981.616666666665</v>
      </c>
      <c r="J17" s="38">
        <v>20429.816666666669</v>
      </c>
      <c r="K17" s="38">
        <v>20520.533333333336</v>
      </c>
      <c r="L17" s="38">
        <v>20653.916666666672</v>
      </c>
      <c r="M17" s="28">
        <v>20387.150000000001</v>
      </c>
      <c r="N17" s="28">
        <v>20163.05</v>
      </c>
      <c r="O17" s="39">
        <v>41280</v>
      </c>
      <c r="P17" s="40">
        <v>-0.1506172839506173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44924</v>
      </c>
      <c r="E18" s="37">
        <v>130.25</v>
      </c>
      <c r="F18" s="37">
        <v>130.03333333333333</v>
      </c>
      <c r="G18" s="38">
        <v>129.31666666666666</v>
      </c>
      <c r="H18" s="38">
        <v>128.38333333333333</v>
      </c>
      <c r="I18" s="38">
        <v>127.66666666666666</v>
      </c>
      <c r="J18" s="38">
        <v>130.96666666666667</v>
      </c>
      <c r="K18" s="38">
        <v>131.68333333333331</v>
      </c>
      <c r="L18" s="38">
        <v>132.61666666666667</v>
      </c>
      <c r="M18" s="28">
        <v>130.75</v>
      </c>
      <c r="N18" s="28">
        <v>129.1</v>
      </c>
      <c r="O18" s="39">
        <v>25666200</v>
      </c>
      <c r="P18" s="40">
        <v>-1.1027881814398668E-2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308</v>
      </c>
      <c r="F19" s="37">
        <v>308.93333333333334</v>
      </c>
      <c r="G19" s="38">
        <v>305.86666666666667</v>
      </c>
      <c r="H19" s="38">
        <v>303.73333333333335</v>
      </c>
      <c r="I19" s="38">
        <v>300.66666666666669</v>
      </c>
      <c r="J19" s="38">
        <v>311.06666666666666</v>
      </c>
      <c r="K19" s="38">
        <v>314.13333333333338</v>
      </c>
      <c r="L19" s="38">
        <v>316.26666666666665</v>
      </c>
      <c r="M19" s="28">
        <v>312</v>
      </c>
      <c r="N19" s="28">
        <v>306.8</v>
      </c>
      <c r="O19" s="39">
        <v>12680200</v>
      </c>
      <c r="P19" s="40">
        <v>-6.5350709083940209E-2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2479.0500000000002</v>
      </c>
      <c r="F20" s="37">
        <v>2480.6833333333334</v>
      </c>
      <c r="G20" s="38">
        <v>2465.8666666666668</v>
      </c>
      <c r="H20" s="38">
        <v>2452.6833333333334</v>
      </c>
      <c r="I20" s="38">
        <v>2437.8666666666668</v>
      </c>
      <c r="J20" s="38">
        <v>2493.8666666666668</v>
      </c>
      <c r="K20" s="38">
        <v>2508.6833333333334</v>
      </c>
      <c r="L20" s="38">
        <v>2521.8666666666668</v>
      </c>
      <c r="M20" s="28">
        <v>2495.5</v>
      </c>
      <c r="N20" s="28">
        <v>2467.5</v>
      </c>
      <c r="O20" s="39">
        <v>3397500</v>
      </c>
      <c r="P20" s="40">
        <v>-8.7306917394224318E-2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3947.8</v>
      </c>
      <c r="F21" s="37">
        <v>3916.1</v>
      </c>
      <c r="G21" s="38">
        <v>3875.2</v>
      </c>
      <c r="H21" s="38">
        <v>3802.6</v>
      </c>
      <c r="I21" s="38">
        <v>3761.7</v>
      </c>
      <c r="J21" s="38">
        <v>3988.7</v>
      </c>
      <c r="K21" s="38">
        <v>4029.6000000000004</v>
      </c>
      <c r="L21" s="38">
        <v>4102.2</v>
      </c>
      <c r="M21" s="28">
        <v>3957</v>
      </c>
      <c r="N21" s="28">
        <v>3843.5</v>
      </c>
      <c r="O21" s="39">
        <v>12723000</v>
      </c>
      <c r="P21" s="40">
        <v>-5.0540101863771197E-2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883.75</v>
      </c>
      <c r="F22" s="37">
        <v>882.23333333333323</v>
      </c>
      <c r="G22" s="38">
        <v>876.16666666666652</v>
      </c>
      <c r="H22" s="38">
        <v>868.58333333333326</v>
      </c>
      <c r="I22" s="38">
        <v>862.51666666666654</v>
      </c>
      <c r="J22" s="38">
        <v>889.81666666666649</v>
      </c>
      <c r="K22" s="38">
        <v>895.88333333333333</v>
      </c>
      <c r="L22" s="38">
        <v>903.46666666666647</v>
      </c>
      <c r="M22" s="28">
        <v>888.3</v>
      </c>
      <c r="N22" s="28">
        <v>874.65</v>
      </c>
      <c r="O22" s="39">
        <v>67202500</v>
      </c>
      <c r="P22" s="40">
        <v>-2.7829514836983055E-2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3062.5</v>
      </c>
      <c r="F23" s="37">
        <v>3074.9166666666665</v>
      </c>
      <c r="G23" s="38">
        <v>3034.833333333333</v>
      </c>
      <c r="H23" s="38">
        <v>3007.1666666666665</v>
      </c>
      <c r="I23" s="38">
        <v>2967.083333333333</v>
      </c>
      <c r="J23" s="38">
        <v>3102.583333333333</v>
      </c>
      <c r="K23" s="38">
        <v>3142.6666666666661</v>
      </c>
      <c r="L23" s="38">
        <v>3170.333333333333</v>
      </c>
      <c r="M23" s="28">
        <v>3115</v>
      </c>
      <c r="N23" s="28">
        <v>3047.25</v>
      </c>
      <c r="O23" s="39">
        <v>228200</v>
      </c>
      <c r="P23" s="40">
        <v>-0.30848484848484847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646.95000000000005</v>
      </c>
      <c r="F24" s="37">
        <v>647.4</v>
      </c>
      <c r="G24" s="38">
        <v>643.79999999999995</v>
      </c>
      <c r="H24" s="38">
        <v>640.65</v>
      </c>
      <c r="I24" s="38">
        <v>637.04999999999995</v>
      </c>
      <c r="J24" s="38">
        <v>650.54999999999995</v>
      </c>
      <c r="K24" s="38">
        <v>654.15000000000009</v>
      </c>
      <c r="L24" s="38">
        <v>657.3</v>
      </c>
      <c r="M24" s="28">
        <v>651</v>
      </c>
      <c r="N24" s="28">
        <v>644.25</v>
      </c>
      <c r="O24" s="39">
        <v>5657000</v>
      </c>
      <c r="P24" s="40">
        <v>-0.17174231332357248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563.75</v>
      </c>
      <c r="F25" s="37">
        <v>564.33333333333337</v>
      </c>
      <c r="G25" s="38">
        <v>558.61666666666679</v>
      </c>
      <c r="H25" s="38">
        <v>553.48333333333346</v>
      </c>
      <c r="I25" s="38">
        <v>547.76666666666688</v>
      </c>
      <c r="J25" s="38">
        <v>569.4666666666667</v>
      </c>
      <c r="K25" s="38">
        <v>575.18333333333317</v>
      </c>
      <c r="L25" s="38">
        <v>580.31666666666661</v>
      </c>
      <c r="M25" s="28">
        <v>570.04999999999995</v>
      </c>
      <c r="N25" s="28">
        <v>559.20000000000005</v>
      </c>
      <c r="O25" s="39">
        <v>75834000</v>
      </c>
      <c r="P25" s="40">
        <v>8.7152229085859304E-3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4845.2</v>
      </c>
      <c r="F26" s="37">
        <v>4782.7</v>
      </c>
      <c r="G26" s="38">
        <v>4706.0499999999993</v>
      </c>
      <c r="H26" s="38">
        <v>4566.8999999999996</v>
      </c>
      <c r="I26" s="38">
        <v>4490.2499999999991</v>
      </c>
      <c r="J26" s="38">
        <v>4921.8499999999995</v>
      </c>
      <c r="K26" s="38">
        <v>4998.4999999999991</v>
      </c>
      <c r="L26" s="38">
        <v>5137.6499999999996</v>
      </c>
      <c r="M26" s="28">
        <v>4859.3500000000004</v>
      </c>
      <c r="N26" s="28">
        <v>4643.55</v>
      </c>
      <c r="O26" s="39">
        <v>1693500</v>
      </c>
      <c r="P26" s="40">
        <v>-2.8329627770207273E-2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284.8</v>
      </c>
      <c r="F27" s="37">
        <v>285.31666666666666</v>
      </c>
      <c r="G27" s="38">
        <v>281.88333333333333</v>
      </c>
      <c r="H27" s="38">
        <v>278.96666666666664</v>
      </c>
      <c r="I27" s="38">
        <v>275.5333333333333</v>
      </c>
      <c r="J27" s="38">
        <v>288.23333333333335</v>
      </c>
      <c r="K27" s="38">
        <v>291.66666666666663</v>
      </c>
      <c r="L27" s="38">
        <v>294.58333333333337</v>
      </c>
      <c r="M27" s="28">
        <v>288.75</v>
      </c>
      <c r="N27" s="28">
        <v>282.39999999999998</v>
      </c>
      <c r="O27" s="39">
        <v>13888000</v>
      </c>
      <c r="P27" s="40">
        <v>-6.4150943396226415E-2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147.15</v>
      </c>
      <c r="F28" s="37">
        <v>147.00000000000003</v>
      </c>
      <c r="G28" s="38">
        <v>146.20000000000005</v>
      </c>
      <c r="H28" s="38">
        <v>145.25000000000003</v>
      </c>
      <c r="I28" s="38">
        <v>144.45000000000005</v>
      </c>
      <c r="J28" s="38">
        <v>147.95000000000005</v>
      </c>
      <c r="K28" s="38">
        <v>148.75000000000006</v>
      </c>
      <c r="L28" s="38">
        <v>149.70000000000005</v>
      </c>
      <c r="M28" s="28">
        <v>147.80000000000001</v>
      </c>
      <c r="N28" s="28">
        <v>146.05000000000001</v>
      </c>
      <c r="O28" s="39">
        <v>69700000</v>
      </c>
      <c r="P28" s="40">
        <v>-3.3555185801442039E-2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3137.85</v>
      </c>
      <c r="F29" s="37">
        <v>3132.6333333333337</v>
      </c>
      <c r="G29" s="38">
        <v>3121.2666666666673</v>
      </c>
      <c r="H29" s="38">
        <v>3104.6833333333338</v>
      </c>
      <c r="I29" s="38">
        <v>3093.3166666666675</v>
      </c>
      <c r="J29" s="38">
        <v>3149.2166666666672</v>
      </c>
      <c r="K29" s="38">
        <v>3160.583333333333</v>
      </c>
      <c r="L29" s="38">
        <v>3177.166666666667</v>
      </c>
      <c r="M29" s="28">
        <v>3144</v>
      </c>
      <c r="N29" s="28">
        <v>3116.05</v>
      </c>
      <c r="O29" s="39">
        <v>6091200</v>
      </c>
      <c r="P29" s="40">
        <v>-5.9796869694069707E-2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44924</v>
      </c>
      <c r="E30" s="37">
        <v>1891</v>
      </c>
      <c r="F30" s="37">
        <v>1897.9833333333336</v>
      </c>
      <c r="G30" s="38">
        <v>1878.1666666666672</v>
      </c>
      <c r="H30" s="38">
        <v>1865.3333333333337</v>
      </c>
      <c r="I30" s="38">
        <v>1845.5166666666673</v>
      </c>
      <c r="J30" s="38">
        <v>1910.8166666666671</v>
      </c>
      <c r="K30" s="38">
        <v>1930.6333333333337</v>
      </c>
      <c r="L30" s="38">
        <v>1943.4666666666669</v>
      </c>
      <c r="M30" s="28">
        <v>1917.8</v>
      </c>
      <c r="N30" s="28">
        <v>1885.15</v>
      </c>
      <c r="O30" s="39">
        <v>1168200</v>
      </c>
      <c r="P30" s="40">
        <v>-6.7603160667251971E-2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44924</v>
      </c>
      <c r="E31" s="37">
        <v>8053.45</v>
      </c>
      <c r="F31" s="37">
        <v>8054.2</v>
      </c>
      <c r="G31" s="38">
        <v>8000.4</v>
      </c>
      <c r="H31" s="38">
        <v>7947.3499999999995</v>
      </c>
      <c r="I31" s="38">
        <v>7893.5499999999993</v>
      </c>
      <c r="J31" s="38">
        <v>8107.25</v>
      </c>
      <c r="K31" s="38">
        <v>8161.0500000000011</v>
      </c>
      <c r="L31" s="38">
        <v>8214.1</v>
      </c>
      <c r="M31" s="28">
        <v>8108</v>
      </c>
      <c r="N31" s="28">
        <v>8001.15</v>
      </c>
      <c r="O31" s="39">
        <v>130200</v>
      </c>
      <c r="P31" s="40">
        <v>-0.11019989748846745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630.35</v>
      </c>
      <c r="F32" s="37">
        <v>627.76666666666677</v>
      </c>
      <c r="G32" s="38">
        <v>622.18333333333351</v>
      </c>
      <c r="H32" s="38">
        <v>614.01666666666677</v>
      </c>
      <c r="I32" s="38">
        <v>608.43333333333351</v>
      </c>
      <c r="J32" s="38">
        <v>635.93333333333351</v>
      </c>
      <c r="K32" s="38">
        <v>641.51666666666677</v>
      </c>
      <c r="L32" s="38">
        <v>649.68333333333351</v>
      </c>
      <c r="M32" s="28">
        <v>633.35</v>
      </c>
      <c r="N32" s="28">
        <v>619.6</v>
      </c>
      <c r="O32" s="39">
        <v>7467000</v>
      </c>
      <c r="P32" s="40">
        <v>-0.12625789843201499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460.5</v>
      </c>
      <c r="F33" s="37">
        <v>461.9666666666667</v>
      </c>
      <c r="G33" s="38">
        <v>457.23333333333341</v>
      </c>
      <c r="H33" s="38">
        <v>453.9666666666667</v>
      </c>
      <c r="I33" s="38">
        <v>449.23333333333341</v>
      </c>
      <c r="J33" s="38">
        <v>465.23333333333341</v>
      </c>
      <c r="K33" s="38">
        <v>469.96666666666675</v>
      </c>
      <c r="L33" s="38">
        <v>473.23333333333341</v>
      </c>
      <c r="M33" s="28">
        <v>466.7</v>
      </c>
      <c r="N33" s="28">
        <v>458.7</v>
      </c>
      <c r="O33" s="39">
        <v>13605000</v>
      </c>
      <c r="P33" s="40">
        <v>-6.2693765070616608E-2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884.65</v>
      </c>
      <c r="F34" s="37">
        <v>883.4</v>
      </c>
      <c r="G34" s="38">
        <v>880</v>
      </c>
      <c r="H34" s="38">
        <v>875.35</v>
      </c>
      <c r="I34" s="38">
        <v>871.95</v>
      </c>
      <c r="J34" s="38">
        <v>888.05</v>
      </c>
      <c r="K34" s="38">
        <v>891.44999999999982</v>
      </c>
      <c r="L34" s="38">
        <v>896.09999999999991</v>
      </c>
      <c r="M34" s="28">
        <v>886.8</v>
      </c>
      <c r="N34" s="28">
        <v>878.75</v>
      </c>
      <c r="O34" s="39">
        <v>48110400</v>
      </c>
      <c r="P34" s="40">
        <v>-9.0017703935721088E-2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3654.25</v>
      </c>
      <c r="F35" s="37">
        <v>3648.8333333333335</v>
      </c>
      <c r="G35" s="38">
        <v>3634.3666666666668</v>
      </c>
      <c r="H35" s="38">
        <v>3614.4833333333331</v>
      </c>
      <c r="I35" s="38">
        <v>3600.0166666666664</v>
      </c>
      <c r="J35" s="38">
        <v>3668.7166666666672</v>
      </c>
      <c r="K35" s="38">
        <v>3683.1833333333334</v>
      </c>
      <c r="L35" s="38">
        <v>3703.0666666666675</v>
      </c>
      <c r="M35" s="28">
        <v>3663.3</v>
      </c>
      <c r="N35" s="28">
        <v>3628.95</v>
      </c>
      <c r="O35" s="39">
        <v>1189750</v>
      </c>
      <c r="P35" s="40">
        <v>-0.1094685628742515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1648.75</v>
      </c>
      <c r="F36" s="37">
        <v>1646.8666666666668</v>
      </c>
      <c r="G36" s="38">
        <v>1634.5333333333335</v>
      </c>
      <c r="H36" s="38">
        <v>1620.3166666666668</v>
      </c>
      <c r="I36" s="38">
        <v>1607.9833333333336</v>
      </c>
      <c r="J36" s="38">
        <v>1661.0833333333335</v>
      </c>
      <c r="K36" s="38">
        <v>1673.4166666666665</v>
      </c>
      <c r="L36" s="38">
        <v>1687.6333333333334</v>
      </c>
      <c r="M36" s="28">
        <v>1659.2</v>
      </c>
      <c r="N36" s="28">
        <v>1632.65</v>
      </c>
      <c r="O36" s="39">
        <v>6350000</v>
      </c>
      <c r="P36" s="40">
        <v>-9.5634835861283199E-2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6834.95</v>
      </c>
      <c r="F37" s="37">
        <v>6840.666666666667</v>
      </c>
      <c r="G37" s="38">
        <v>6789.3333333333339</v>
      </c>
      <c r="H37" s="38">
        <v>6743.7166666666672</v>
      </c>
      <c r="I37" s="38">
        <v>6692.3833333333341</v>
      </c>
      <c r="J37" s="38">
        <v>6886.2833333333338</v>
      </c>
      <c r="K37" s="38">
        <v>6937.6166666666677</v>
      </c>
      <c r="L37" s="38">
        <v>6983.2333333333336</v>
      </c>
      <c r="M37" s="28">
        <v>6892</v>
      </c>
      <c r="N37" s="28">
        <v>6795.05</v>
      </c>
      <c r="O37" s="39">
        <v>4905125</v>
      </c>
      <c r="P37" s="40">
        <v>-4.9371351050170792E-2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1991.2</v>
      </c>
      <c r="F38" s="37">
        <v>1982.75</v>
      </c>
      <c r="G38" s="38">
        <v>1969.25</v>
      </c>
      <c r="H38" s="38">
        <v>1947.3</v>
      </c>
      <c r="I38" s="38">
        <v>1933.8</v>
      </c>
      <c r="J38" s="38">
        <v>2004.7</v>
      </c>
      <c r="K38" s="38">
        <v>2018.2</v>
      </c>
      <c r="L38" s="38">
        <v>2040.15</v>
      </c>
      <c r="M38" s="28">
        <v>1996.25</v>
      </c>
      <c r="N38" s="28">
        <v>1960.8</v>
      </c>
      <c r="O38" s="39">
        <v>2032200</v>
      </c>
      <c r="P38" s="40">
        <v>-6.3718037318590187E-2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44924</v>
      </c>
      <c r="E39" s="37">
        <v>372.1</v>
      </c>
      <c r="F39" s="37">
        <v>368.45000000000005</v>
      </c>
      <c r="G39" s="38">
        <v>363.85000000000008</v>
      </c>
      <c r="H39" s="38">
        <v>355.6</v>
      </c>
      <c r="I39" s="38">
        <v>351.00000000000006</v>
      </c>
      <c r="J39" s="38">
        <v>376.7000000000001</v>
      </c>
      <c r="K39" s="38">
        <v>381.3</v>
      </c>
      <c r="L39" s="38">
        <v>389.55000000000013</v>
      </c>
      <c r="M39" s="28">
        <v>373.05</v>
      </c>
      <c r="N39" s="28">
        <v>360.2</v>
      </c>
      <c r="O39" s="39">
        <v>7459200</v>
      </c>
      <c r="P39" s="40">
        <v>-7.6099881093935784E-2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214.7</v>
      </c>
      <c r="F40" s="37">
        <v>215.61666666666667</v>
      </c>
      <c r="G40" s="38">
        <v>213.08333333333334</v>
      </c>
      <c r="H40" s="38">
        <v>211.46666666666667</v>
      </c>
      <c r="I40" s="38">
        <v>208.93333333333334</v>
      </c>
      <c r="J40" s="38">
        <v>217.23333333333335</v>
      </c>
      <c r="K40" s="38">
        <v>219.76666666666665</v>
      </c>
      <c r="L40" s="38">
        <v>221.38333333333335</v>
      </c>
      <c r="M40" s="28">
        <v>218.15</v>
      </c>
      <c r="N40" s="28">
        <v>214</v>
      </c>
      <c r="O40" s="39">
        <v>57241800</v>
      </c>
      <c r="P40" s="40">
        <v>-5.4076563847824145E-2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171.3</v>
      </c>
      <c r="F41" s="37">
        <v>171.45000000000002</v>
      </c>
      <c r="G41" s="38">
        <v>169.95000000000005</v>
      </c>
      <c r="H41" s="38">
        <v>168.60000000000002</v>
      </c>
      <c r="I41" s="38">
        <v>167.10000000000005</v>
      </c>
      <c r="J41" s="38">
        <v>172.80000000000004</v>
      </c>
      <c r="K41" s="38">
        <v>174.29999999999998</v>
      </c>
      <c r="L41" s="38">
        <v>175.65000000000003</v>
      </c>
      <c r="M41" s="28">
        <v>172.95</v>
      </c>
      <c r="N41" s="28">
        <v>170.1</v>
      </c>
      <c r="O41" s="39">
        <v>84667050</v>
      </c>
      <c r="P41" s="40">
        <v>-0.16273284739095223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1704.35</v>
      </c>
      <c r="F42" s="37">
        <v>1706.4833333333333</v>
      </c>
      <c r="G42" s="38">
        <v>1694.8666666666668</v>
      </c>
      <c r="H42" s="38">
        <v>1685.3833333333334</v>
      </c>
      <c r="I42" s="38">
        <v>1673.7666666666669</v>
      </c>
      <c r="J42" s="38">
        <v>1715.9666666666667</v>
      </c>
      <c r="K42" s="38">
        <v>1727.583333333333</v>
      </c>
      <c r="L42" s="38">
        <v>1737.0666666666666</v>
      </c>
      <c r="M42" s="28">
        <v>1718.1</v>
      </c>
      <c r="N42" s="28">
        <v>1697</v>
      </c>
      <c r="O42" s="39">
        <v>2067725</v>
      </c>
      <c r="P42" s="40">
        <v>-4.9551257742384024E-2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107.75</v>
      </c>
      <c r="F43" s="37">
        <v>107.66666666666667</v>
      </c>
      <c r="G43" s="38">
        <v>107.13333333333334</v>
      </c>
      <c r="H43" s="38">
        <v>106.51666666666667</v>
      </c>
      <c r="I43" s="38">
        <v>105.98333333333333</v>
      </c>
      <c r="J43" s="38">
        <v>108.28333333333335</v>
      </c>
      <c r="K43" s="38">
        <v>108.81666666666668</v>
      </c>
      <c r="L43" s="38">
        <v>109.43333333333335</v>
      </c>
      <c r="M43" s="28">
        <v>108.2</v>
      </c>
      <c r="N43" s="28">
        <v>107.05</v>
      </c>
      <c r="O43" s="39">
        <v>87842700</v>
      </c>
      <c r="P43" s="40">
        <v>-8.583461857871634E-2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620.75</v>
      </c>
      <c r="F44" s="37">
        <v>622.19999999999993</v>
      </c>
      <c r="G44" s="38">
        <v>617.54999999999984</v>
      </c>
      <c r="H44" s="38">
        <v>614.34999999999991</v>
      </c>
      <c r="I44" s="38">
        <v>609.69999999999982</v>
      </c>
      <c r="J44" s="38">
        <v>625.39999999999986</v>
      </c>
      <c r="K44" s="38">
        <v>630.04999999999995</v>
      </c>
      <c r="L44" s="38">
        <v>633.24999999999989</v>
      </c>
      <c r="M44" s="28">
        <v>626.85</v>
      </c>
      <c r="N44" s="28">
        <v>619</v>
      </c>
      <c r="O44" s="39">
        <v>5681500</v>
      </c>
      <c r="P44" s="40">
        <v>-9.1308937368050666E-2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851</v>
      </c>
      <c r="F45" s="37">
        <v>849.76666666666677</v>
      </c>
      <c r="G45" s="38">
        <v>846.28333333333353</v>
      </c>
      <c r="H45" s="38">
        <v>841.56666666666672</v>
      </c>
      <c r="I45" s="38">
        <v>838.08333333333348</v>
      </c>
      <c r="J45" s="38">
        <v>854.48333333333358</v>
      </c>
      <c r="K45" s="38">
        <v>857.96666666666692</v>
      </c>
      <c r="L45" s="38">
        <v>862.68333333333362</v>
      </c>
      <c r="M45" s="28">
        <v>853.25</v>
      </c>
      <c r="N45" s="28">
        <v>845.05</v>
      </c>
      <c r="O45" s="39">
        <v>7554000</v>
      </c>
      <c r="P45" s="40">
        <v>-0.10761961015948021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855.45</v>
      </c>
      <c r="F46" s="37">
        <v>852.63333333333333</v>
      </c>
      <c r="G46" s="38">
        <v>847.91666666666663</v>
      </c>
      <c r="H46" s="38">
        <v>840.38333333333333</v>
      </c>
      <c r="I46" s="38">
        <v>835.66666666666663</v>
      </c>
      <c r="J46" s="38">
        <v>860.16666666666663</v>
      </c>
      <c r="K46" s="38">
        <v>864.88333333333333</v>
      </c>
      <c r="L46" s="38">
        <v>872.41666666666663</v>
      </c>
      <c r="M46" s="28">
        <v>857.35</v>
      </c>
      <c r="N46" s="28">
        <v>845.1</v>
      </c>
      <c r="O46" s="39">
        <v>37801450</v>
      </c>
      <c r="P46" s="40">
        <v>-0.15359908108568024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75.5</v>
      </c>
      <c r="F47" s="37">
        <v>75.650000000000006</v>
      </c>
      <c r="G47" s="38">
        <v>74.750000000000014</v>
      </c>
      <c r="H47" s="38">
        <v>74.000000000000014</v>
      </c>
      <c r="I47" s="38">
        <v>73.100000000000023</v>
      </c>
      <c r="J47" s="38">
        <v>76.400000000000006</v>
      </c>
      <c r="K47" s="38">
        <v>77.299999999999983</v>
      </c>
      <c r="L47" s="38">
        <v>78.05</v>
      </c>
      <c r="M47" s="28">
        <v>76.55</v>
      </c>
      <c r="N47" s="28">
        <v>74.900000000000006</v>
      </c>
      <c r="O47" s="39">
        <v>102028500</v>
      </c>
      <c r="P47" s="40">
        <v>-2.2729558483355124E-2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276.45</v>
      </c>
      <c r="F48" s="37">
        <v>278.96666666666664</v>
      </c>
      <c r="G48" s="38">
        <v>273.48333333333329</v>
      </c>
      <c r="H48" s="38">
        <v>270.51666666666665</v>
      </c>
      <c r="I48" s="38">
        <v>265.0333333333333</v>
      </c>
      <c r="J48" s="38">
        <v>281.93333333333328</v>
      </c>
      <c r="K48" s="38">
        <v>287.41666666666663</v>
      </c>
      <c r="L48" s="38">
        <v>290.38333333333327</v>
      </c>
      <c r="M48" s="28">
        <v>284.45</v>
      </c>
      <c r="N48" s="28">
        <v>276</v>
      </c>
      <c r="O48" s="39">
        <v>21242800</v>
      </c>
      <c r="P48" s="40">
        <v>-1.1452424274858182E-2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16791.5</v>
      </c>
      <c r="F49" s="37">
        <v>16803.633333333331</v>
      </c>
      <c r="G49" s="38">
        <v>16657.316666666662</v>
      </c>
      <c r="H49" s="38">
        <v>16523.133333333331</v>
      </c>
      <c r="I49" s="38">
        <v>16376.816666666662</v>
      </c>
      <c r="J49" s="38">
        <v>16937.816666666662</v>
      </c>
      <c r="K49" s="38">
        <v>17084.133333333328</v>
      </c>
      <c r="L49" s="38">
        <v>17218.316666666662</v>
      </c>
      <c r="M49" s="28">
        <v>16949.95</v>
      </c>
      <c r="N49" s="28">
        <v>16669.45</v>
      </c>
      <c r="O49" s="39">
        <v>140200</v>
      </c>
      <c r="P49" s="40">
        <v>-6.2834224598930483E-2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323.14999999999998</v>
      </c>
      <c r="F50" s="37">
        <v>320.3</v>
      </c>
      <c r="G50" s="38">
        <v>316.70000000000005</v>
      </c>
      <c r="H50" s="38">
        <v>310.25000000000006</v>
      </c>
      <c r="I50" s="38">
        <v>306.65000000000009</v>
      </c>
      <c r="J50" s="38">
        <v>326.75</v>
      </c>
      <c r="K50" s="38">
        <v>330.35</v>
      </c>
      <c r="L50" s="38">
        <v>336.79999999999995</v>
      </c>
      <c r="M50" s="28">
        <v>323.89999999999998</v>
      </c>
      <c r="N50" s="28">
        <v>313.85000000000002</v>
      </c>
      <c r="O50" s="39">
        <v>19931400</v>
      </c>
      <c r="P50" s="40">
        <v>-6.1371535136051536E-2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4227.8</v>
      </c>
      <c r="F51" s="37">
        <v>4220.1833333333334</v>
      </c>
      <c r="G51" s="38">
        <v>4196.916666666667</v>
      </c>
      <c r="H51" s="38">
        <v>4166.0333333333338</v>
      </c>
      <c r="I51" s="38">
        <v>4142.7666666666673</v>
      </c>
      <c r="J51" s="38">
        <v>4251.0666666666666</v>
      </c>
      <c r="K51" s="38">
        <v>4274.333333333333</v>
      </c>
      <c r="L51" s="38">
        <v>4305.2166666666662</v>
      </c>
      <c r="M51" s="28">
        <v>4243.45</v>
      </c>
      <c r="N51" s="28">
        <v>4189.3</v>
      </c>
      <c r="O51" s="39">
        <v>1493200</v>
      </c>
      <c r="P51" s="40">
        <v>-0.11002503278102277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44924</v>
      </c>
      <c r="E52" s="37">
        <v>295.2</v>
      </c>
      <c r="F52" s="37">
        <v>290.88333333333338</v>
      </c>
      <c r="G52" s="38">
        <v>285.26666666666677</v>
      </c>
      <c r="H52" s="38">
        <v>275.33333333333337</v>
      </c>
      <c r="I52" s="38">
        <v>269.71666666666675</v>
      </c>
      <c r="J52" s="38">
        <v>300.81666666666678</v>
      </c>
      <c r="K52" s="38">
        <v>306.43333333333345</v>
      </c>
      <c r="L52" s="38">
        <v>316.36666666666679</v>
      </c>
      <c r="M52" s="28">
        <v>296.5</v>
      </c>
      <c r="N52" s="28">
        <v>280.95</v>
      </c>
      <c r="O52" s="39">
        <v>10029600</v>
      </c>
      <c r="P52" s="40">
        <v>2.4128741078083996E-2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330.45</v>
      </c>
      <c r="F53" s="37">
        <v>329.58333333333331</v>
      </c>
      <c r="G53" s="38">
        <v>328.06666666666661</v>
      </c>
      <c r="H53" s="38">
        <v>325.68333333333328</v>
      </c>
      <c r="I53" s="38">
        <v>324.16666666666657</v>
      </c>
      <c r="J53" s="38">
        <v>331.96666666666664</v>
      </c>
      <c r="K53" s="38">
        <v>333.48333333333341</v>
      </c>
      <c r="L53" s="38">
        <v>335.86666666666667</v>
      </c>
      <c r="M53" s="28">
        <v>331.1</v>
      </c>
      <c r="N53" s="28">
        <v>327.2</v>
      </c>
      <c r="O53" s="39">
        <v>37378800</v>
      </c>
      <c r="P53" s="40">
        <v>-8.7950457869424861E-2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44924</v>
      </c>
      <c r="E54" s="37">
        <v>528.4</v>
      </c>
      <c r="F54" s="37">
        <v>528.48333333333323</v>
      </c>
      <c r="G54" s="38">
        <v>524.91666666666652</v>
      </c>
      <c r="H54" s="38">
        <v>521.43333333333328</v>
      </c>
      <c r="I54" s="38">
        <v>517.86666666666656</v>
      </c>
      <c r="J54" s="38">
        <v>531.96666666666647</v>
      </c>
      <c r="K54" s="38">
        <v>535.5333333333333</v>
      </c>
      <c r="L54" s="38">
        <v>539.01666666666642</v>
      </c>
      <c r="M54" s="28">
        <v>532.04999999999995</v>
      </c>
      <c r="N54" s="28">
        <v>525</v>
      </c>
      <c r="O54" s="39">
        <v>3737175</v>
      </c>
      <c r="P54" s="40">
        <v>-0.11600553505535055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44924</v>
      </c>
      <c r="E55" s="37">
        <v>300.14999999999998</v>
      </c>
      <c r="F55" s="37">
        <v>299.18333333333334</v>
      </c>
      <c r="G55" s="38">
        <v>294.9666666666667</v>
      </c>
      <c r="H55" s="38">
        <v>289.78333333333336</v>
      </c>
      <c r="I55" s="38">
        <v>285.56666666666672</v>
      </c>
      <c r="J55" s="38">
        <v>304.36666666666667</v>
      </c>
      <c r="K55" s="38">
        <v>308.58333333333326</v>
      </c>
      <c r="L55" s="38">
        <v>313.76666666666665</v>
      </c>
      <c r="M55" s="28">
        <v>303.39999999999998</v>
      </c>
      <c r="N55" s="28">
        <v>294</v>
      </c>
      <c r="O55" s="39">
        <v>7762500</v>
      </c>
      <c r="P55" s="40">
        <v>-8.5365853658536592E-2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729.25</v>
      </c>
      <c r="F56" s="37">
        <v>728.5</v>
      </c>
      <c r="G56" s="38">
        <v>723.15</v>
      </c>
      <c r="H56" s="38">
        <v>717.05</v>
      </c>
      <c r="I56" s="38">
        <v>711.69999999999993</v>
      </c>
      <c r="J56" s="38">
        <v>734.6</v>
      </c>
      <c r="K56" s="38">
        <v>739.94999999999993</v>
      </c>
      <c r="L56" s="38">
        <v>746.05000000000007</v>
      </c>
      <c r="M56" s="28">
        <v>733.85</v>
      </c>
      <c r="N56" s="28">
        <v>722.4</v>
      </c>
      <c r="O56" s="39">
        <v>7007500</v>
      </c>
      <c r="P56" s="40">
        <v>-7.8566732412886253E-2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1106.55</v>
      </c>
      <c r="F57" s="37">
        <v>1111.0833333333333</v>
      </c>
      <c r="G57" s="38">
        <v>1098.3666666666666</v>
      </c>
      <c r="H57" s="38">
        <v>1090.1833333333334</v>
      </c>
      <c r="I57" s="38">
        <v>1077.4666666666667</v>
      </c>
      <c r="J57" s="38">
        <v>1119.2666666666664</v>
      </c>
      <c r="K57" s="38">
        <v>1131.9833333333331</v>
      </c>
      <c r="L57" s="38">
        <v>1140.1666666666663</v>
      </c>
      <c r="M57" s="28">
        <v>1123.8</v>
      </c>
      <c r="N57" s="28">
        <v>1102.9000000000001</v>
      </c>
      <c r="O57" s="39">
        <v>8438300</v>
      </c>
      <c r="P57" s="40">
        <v>-4.8519495749047202E-2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230.75</v>
      </c>
      <c r="F58" s="37">
        <v>231.21666666666667</v>
      </c>
      <c r="G58" s="38">
        <v>228.88333333333333</v>
      </c>
      <c r="H58" s="38">
        <v>227.01666666666665</v>
      </c>
      <c r="I58" s="38">
        <v>224.68333333333331</v>
      </c>
      <c r="J58" s="38">
        <v>233.08333333333334</v>
      </c>
      <c r="K58" s="38">
        <v>235.41666666666666</v>
      </c>
      <c r="L58" s="38">
        <v>237.28333333333336</v>
      </c>
      <c r="M58" s="28">
        <v>233.55</v>
      </c>
      <c r="N58" s="28">
        <v>229.35</v>
      </c>
      <c r="O58" s="39">
        <v>27468000</v>
      </c>
      <c r="P58" s="40">
        <v>-0.13583509513742073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3890.95</v>
      </c>
      <c r="F59" s="37">
        <v>3870.6833333333329</v>
      </c>
      <c r="G59" s="38">
        <v>3831.8166666666657</v>
      </c>
      <c r="H59" s="38">
        <v>3772.6833333333329</v>
      </c>
      <c r="I59" s="38">
        <v>3733.8166666666657</v>
      </c>
      <c r="J59" s="38">
        <v>3929.8166666666657</v>
      </c>
      <c r="K59" s="38">
        <v>3968.6833333333334</v>
      </c>
      <c r="L59" s="38">
        <v>4027.8166666666657</v>
      </c>
      <c r="M59" s="28">
        <v>3909.55</v>
      </c>
      <c r="N59" s="28">
        <v>3811.55</v>
      </c>
      <c r="O59" s="39">
        <v>648000</v>
      </c>
      <c r="P59" s="40">
        <v>-0.18674698795180722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1597.4</v>
      </c>
      <c r="F60" s="37">
        <v>1597.8166666666666</v>
      </c>
      <c r="G60" s="38">
        <v>1589.6333333333332</v>
      </c>
      <c r="H60" s="38">
        <v>1581.8666666666666</v>
      </c>
      <c r="I60" s="38">
        <v>1573.6833333333332</v>
      </c>
      <c r="J60" s="38">
        <v>1605.5833333333333</v>
      </c>
      <c r="K60" s="38">
        <v>1613.7666666666667</v>
      </c>
      <c r="L60" s="38">
        <v>1621.5333333333333</v>
      </c>
      <c r="M60" s="28">
        <v>1606</v>
      </c>
      <c r="N60" s="28">
        <v>1590.05</v>
      </c>
      <c r="O60" s="39">
        <v>1955100</v>
      </c>
      <c r="P60" s="40">
        <v>-9.0473656200106434E-3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758.5</v>
      </c>
      <c r="F61" s="37">
        <v>758.38333333333333</v>
      </c>
      <c r="G61" s="38">
        <v>751.26666666666665</v>
      </c>
      <c r="H61" s="38">
        <v>744.0333333333333</v>
      </c>
      <c r="I61" s="38">
        <v>736.91666666666663</v>
      </c>
      <c r="J61" s="38">
        <v>765.61666666666667</v>
      </c>
      <c r="K61" s="38">
        <v>772.73333333333323</v>
      </c>
      <c r="L61" s="38">
        <v>779.9666666666667</v>
      </c>
      <c r="M61" s="28">
        <v>765.5</v>
      </c>
      <c r="N61" s="28">
        <v>751.15</v>
      </c>
      <c r="O61" s="39">
        <v>9006000</v>
      </c>
      <c r="P61" s="40">
        <v>-9.240924092409241E-3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910.2</v>
      </c>
      <c r="F62" s="37">
        <v>913.2833333333333</v>
      </c>
      <c r="G62" s="38">
        <v>904.41666666666663</v>
      </c>
      <c r="H62" s="38">
        <v>898.63333333333333</v>
      </c>
      <c r="I62" s="38">
        <v>889.76666666666665</v>
      </c>
      <c r="J62" s="38">
        <v>919.06666666666661</v>
      </c>
      <c r="K62" s="38">
        <v>927.93333333333339</v>
      </c>
      <c r="L62" s="38">
        <v>933.71666666666658</v>
      </c>
      <c r="M62" s="28">
        <v>922.15</v>
      </c>
      <c r="N62" s="28">
        <v>907.5</v>
      </c>
      <c r="O62" s="39">
        <v>2816800</v>
      </c>
      <c r="P62" s="40">
        <v>-0.12502717982170036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44924</v>
      </c>
      <c r="E63" s="37">
        <v>365.9</v>
      </c>
      <c r="F63" s="37">
        <v>366.08333333333331</v>
      </c>
      <c r="G63" s="38">
        <v>362.16666666666663</v>
      </c>
      <c r="H63" s="38">
        <v>358.43333333333334</v>
      </c>
      <c r="I63" s="38">
        <v>354.51666666666665</v>
      </c>
      <c r="J63" s="38">
        <v>369.81666666666661</v>
      </c>
      <c r="K63" s="38">
        <v>373.73333333333323</v>
      </c>
      <c r="L63" s="38">
        <v>377.46666666666658</v>
      </c>
      <c r="M63" s="28">
        <v>370</v>
      </c>
      <c r="N63" s="28">
        <v>362.35</v>
      </c>
      <c r="O63" s="39">
        <v>3483000</v>
      </c>
      <c r="P63" s="40">
        <v>-0.13712374581939799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185.6</v>
      </c>
      <c r="F64" s="37">
        <v>186.06666666666663</v>
      </c>
      <c r="G64" s="38">
        <v>183.43333333333328</v>
      </c>
      <c r="H64" s="38">
        <v>181.26666666666665</v>
      </c>
      <c r="I64" s="38">
        <v>178.6333333333333</v>
      </c>
      <c r="J64" s="38">
        <v>188.23333333333326</v>
      </c>
      <c r="K64" s="38">
        <v>190.86666666666665</v>
      </c>
      <c r="L64" s="38">
        <v>193.03333333333325</v>
      </c>
      <c r="M64" s="28">
        <v>188.7</v>
      </c>
      <c r="N64" s="28">
        <v>183.9</v>
      </c>
      <c r="O64" s="39">
        <v>7420000</v>
      </c>
      <c r="P64" s="40">
        <v>-0.15393386545039908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1383.4</v>
      </c>
      <c r="F65" s="37">
        <v>1376.8500000000001</v>
      </c>
      <c r="G65" s="38">
        <v>1367.2500000000002</v>
      </c>
      <c r="H65" s="38">
        <v>1351.1000000000001</v>
      </c>
      <c r="I65" s="38">
        <v>1341.5000000000002</v>
      </c>
      <c r="J65" s="38">
        <v>1393.0000000000002</v>
      </c>
      <c r="K65" s="38">
        <v>1402.6000000000001</v>
      </c>
      <c r="L65" s="38">
        <v>1418.7500000000002</v>
      </c>
      <c r="M65" s="28">
        <v>1386.45</v>
      </c>
      <c r="N65" s="28">
        <v>1360.7</v>
      </c>
      <c r="O65" s="39">
        <v>2011200</v>
      </c>
      <c r="P65" s="40">
        <v>-7.1210861734552502E-2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558.45000000000005</v>
      </c>
      <c r="F66" s="37">
        <v>558</v>
      </c>
      <c r="G66" s="38">
        <v>554.5</v>
      </c>
      <c r="H66" s="38">
        <v>550.54999999999995</v>
      </c>
      <c r="I66" s="38">
        <v>547.04999999999995</v>
      </c>
      <c r="J66" s="38">
        <v>561.95000000000005</v>
      </c>
      <c r="K66" s="38">
        <v>565.45000000000005</v>
      </c>
      <c r="L66" s="38">
        <v>569.40000000000009</v>
      </c>
      <c r="M66" s="28">
        <v>561.5</v>
      </c>
      <c r="N66" s="28">
        <v>554.04999999999995</v>
      </c>
      <c r="O66" s="39">
        <v>12103750</v>
      </c>
      <c r="P66" s="40">
        <v>-5.7707279096924871E-2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44924</v>
      </c>
      <c r="E67" s="37">
        <v>1753.7</v>
      </c>
      <c r="F67" s="37">
        <v>1751.05</v>
      </c>
      <c r="G67" s="38">
        <v>1738.1499999999999</v>
      </c>
      <c r="H67" s="38">
        <v>1722.6</v>
      </c>
      <c r="I67" s="38">
        <v>1709.6999999999998</v>
      </c>
      <c r="J67" s="38">
        <v>1766.6</v>
      </c>
      <c r="K67" s="38">
        <v>1779.5</v>
      </c>
      <c r="L67" s="38">
        <v>1795.05</v>
      </c>
      <c r="M67" s="28">
        <v>1763.95</v>
      </c>
      <c r="N67" s="28">
        <v>1735.5</v>
      </c>
      <c r="O67" s="39">
        <v>1213500</v>
      </c>
      <c r="P67" s="40">
        <v>-8.4496416446623909E-2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2115.65</v>
      </c>
      <c r="F68" s="37">
        <v>2119.0666666666671</v>
      </c>
      <c r="G68" s="38">
        <v>2098.9333333333343</v>
      </c>
      <c r="H68" s="38">
        <v>2082.2166666666672</v>
      </c>
      <c r="I68" s="38">
        <v>2062.0833333333344</v>
      </c>
      <c r="J68" s="38">
        <v>2135.7833333333342</v>
      </c>
      <c r="K68" s="38">
        <v>2155.9166666666665</v>
      </c>
      <c r="L68" s="38">
        <v>2172.6333333333341</v>
      </c>
      <c r="M68" s="28">
        <v>2139.1999999999998</v>
      </c>
      <c r="N68" s="28">
        <v>2102.35</v>
      </c>
      <c r="O68" s="39">
        <v>1557750</v>
      </c>
      <c r="P68" s="40">
        <v>-0.12718868188821963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44924</v>
      </c>
      <c r="E69" s="37">
        <v>222.75</v>
      </c>
      <c r="F69" s="37">
        <v>223.01666666666665</v>
      </c>
      <c r="G69" s="38">
        <v>220.73333333333329</v>
      </c>
      <c r="H69" s="38">
        <v>218.71666666666664</v>
      </c>
      <c r="I69" s="38">
        <v>216.43333333333328</v>
      </c>
      <c r="J69" s="38">
        <v>225.0333333333333</v>
      </c>
      <c r="K69" s="38">
        <v>227.31666666666666</v>
      </c>
      <c r="L69" s="38">
        <v>229.33333333333331</v>
      </c>
      <c r="M69" s="28">
        <v>225.3</v>
      </c>
      <c r="N69" s="28">
        <v>221</v>
      </c>
      <c r="O69" s="39">
        <v>16678300</v>
      </c>
      <c r="P69" s="40">
        <v>-5.3004235796454649E-2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3326.4</v>
      </c>
      <c r="F70" s="37">
        <v>3324.2333333333336</v>
      </c>
      <c r="G70" s="38">
        <v>3312.6166666666672</v>
      </c>
      <c r="H70" s="38">
        <v>3298.8333333333335</v>
      </c>
      <c r="I70" s="38">
        <v>3287.2166666666672</v>
      </c>
      <c r="J70" s="38">
        <v>3338.0166666666673</v>
      </c>
      <c r="K70" s="38">
        <v>3349.6333333333341</v>
      </c>
      <c r="L70" s="38">
        <v>3363.4166666666674</v>
      </c>
      <c r="M70" s="28">
        <v>3335.85</v>
      </c>
      <c r="N70" s="28">
        <v>3310.45</v>
      </c>
      <c r="O70" s="39">
        <v>2966850</v>
      </c>
      <c r="P70" s="40">
        <v>-0.12629207527166711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44924</v>
      </c>
      <c r="E71" s="37">
        <v>4411.7</v>
      </c>
      <c r="F71" s="37">
        <v>4409.6000000000004</v>
      </c>
      <c r="G71" s="38">
        <v>4372.2000000000007</v>
      </c>
      <c r="H71" s="38">
        <v>4332.7000000000007</v>
      </c>
      <c r="I71" s="38">
        <v>4295.3000000000011</v>
      </c>
      <c r="J71" s="38">
        <v>4449.1000000000004</v>
      </c>
      <c r="K71" s="38">
        <v>4486.5</v>
      </c>
      <c r="L71" s="38">
        <v>4526</v>
      </c>
      <c r="M71" s="28">
        <v>4447</v>
      </c>
      <c r="N71" s="28">
        <v>4370.1000000000004</v>
      </c>
      <c r="O71" s="39">
        <v>421875</v>
      </c>
      <c r="P71" s="40">
        <v>-0.21383647798742139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396.05</v>
      </c>
      <c r="F72" s="37">
        <v>395.56666666666666</v>
      </c>
      <c r="G72" s="38">
        <v>392.98333333333335</v>
      </c>
      <c r="H72" s="38">
        <v>389.91666666666669</v>
      </c>
      <c r="I72" s="38">
        <v>387.33333333333337</v>
      </c>
      <c r="J72" s="38">
        <v>398.63333333333333</v>
      </c>
      <c r="K72" s="38">
        <v>401.2166666666667</v>
      </c>
      <c r="L72" s="38">
        <v>404.2833333333333</v>
      </c>
      <c r="M72" s="28">
        <v>398.15</v>
      </c>
      <c r="N72" s="28">
        <v>392.5</v>
      </c>
      <c r="O72" s="39">
        <v>42799350</v>
      </c>
      <c r="P72" s="40">
        <v>-3.9651980747871157E-2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4449.8500000000004</v>
      </c>
      <c r="F73" s="37">
        <v>4441.1166666666677</v>
      </c>
      <c r="G73" s="38">
        <v>4418.1833333333352</v>
      </c>
      <c r="H73" s="38">
        <v>4386.5166666666673</v>
      </c>
      <c r="I73" s="38">
        <v>4363.5833333333348</v>
      </c>
      <c r="J73" s="38">
        <v>4472.7833333333356</v>
      </c>
      <c r="K73" s="38">
        <v>4495.7166666666681</v>
      </c>
      <c r="L73" s="38">
        <v>4527.3833333333359</v>
      </c>
      <c r="M73" s="28">
        <v>4464.05</v>
      </c>
      <c r="N73" s="28">
        <v>4409.45</v>
      </c>
      <c r="O73" s="39">
        <v>1633875</v>
      </c>
      <c r="P73" s="40">
        <v>-4.9243526331102704E-2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3403.8</v>
      </c>
      <c r="F74" s="37">
        <v>3397.8333333333335</v>
      </c>
      <c r="G74" s="38">
        <v>3378.1166666666668</v>
      </c>
      <c r="H74" s="38">
        <v>3352.4333333333334</v>
      </c>
      <c r="I74" s="38">
        <v>3332.7166666666667</v>
      </c>
      <c r="J74" s="38">
        <v>3423.5166666666669</v>
      </c>
      <c r="K74" s="38">
        <v>3443.2333333333331</v>
      </c>
      <c r="L74" s="38">
        <v>3468.916666666667</v>
      </c>
      <c r="M74" s="28">
        <v>3417.55</v>
      </c>
      <c r="N74" s="28">
        <v>3372.15</v>
      </c>
      <c r="O74" s="39">
        <v>2937200</v>
      </c>
      <c r="P74" s="40">
        <v>-9.1529093369418127E-2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2181.9</v>
      </c>
      <c r="F75" s="37">
        <v>2185.3166666666671</v>
      </c>
      <c r="G75" s="38">
        <v>2161.5833333333339</v>
      </c>
      <c r="H75" s="38">
        <v>2141.2666666666669</v>
      </c>
      <c r="I75" s="38">
        <v>2117.5333333333338</v>
      </c>
      <c r="J75" s="38">
        <v>2205.6333333333341</v>
      </c>
      <c r="K75" s="38">
        <v>2229.3666666666668</v>
      </c>
      <c r="L75" s="38">
        <v>2249.6833333333343</v>
      </c>
      <c r="M75" s="28">
        <v>2209.0500000000002</v>
      </c>
      <c r="N75" s="28">
        <v>2165</v>
      </c>
      <c r="O75" s="39">
        <v>996325</v>
      </c>
      <c r="P75" s="40">
        <v>-0.25252733649680215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183.5</v>
      </c>
      <c r="F76" s="37">
        <v>183.38333333333333</v>
      </c>
      <c r="G76" s="38">
        <v>181.81666666666666</v>
      </c>
      <c r="H76" s="38">
        <v>180.13333333333333</v>
      </c>
      <c r="I76" s="38">
        <v>178.56666666666666</v>
      </c>
      <c r="J76" s="38">
        <v>185.06666666666666</v>
      </c>
      <c r="K76" s="38">
        <v>186.63333333333333</v>
      </c>
      <c r="L76" s="38">
        <v>188.31666666666666</v>
      </c>
      <c r="M76" s="28">
        <v>184.95</v>
      </c>
      <c r="N76" s="28">
        <v>181.7</v>
      </c>
      <c r="O76" s="39">
        <v>27331200</v>
      </c>
      <c r="P76" s="40">
        <v>-8.9579086221369467E-2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134.4</v>
      </c>
      <c r="F77" s="37">
        <v>134.61666666666667</v>
      </c>
      <c r="G77" s="38">
        <v>133.28333333333336</v>
      </c>
      <c r="H77" s="38">
        <v>132.16666666666669</v>
      </c>
      <c r="I77" s="38">
        <v>130.83333333333337</v>
      </c>
      <c r="J77" s="38">
        <v>135.73333333333335</v>
      </c>
      <c r="K77" s="38">
        <v>137.06666666666666</v>
      </c>
      <c r="L77" s="38">
        <v>138.18333333333334</v>
      </c>
      <c r="M77" s="28">
        <v>135.94999999999999</v>
      </c>
      <c r="N77" s="28">
        <v>133.5</v>
      </c>
      <c r="O77" s="39">
        <v>77030000</v>
      </c>
      <c r="P77" s="40">
        <v>-7.1927710843373488E-2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44924</v>
      </c>
      <c r="E78" s="37">
        <v>108.5</v>
      </c>
      <c r="F78" s="37">
        <v>107.75</v>
      </c>
      <c r="G78" s="38">
        <v>106.3</v>
      </c>
      <c r="H78" s="38">
        <v>104.1</v>
      </c>
      <c r="I78" s="38">
        <v>102.64999999999999</v>
      </c>
      <c r="J78" s="38">
        <v>109.95</v>
      </c>
      <c r="K78" s="38">
        <v>111.39999999999999</v>
      </c>
      <c r="L78" s="38">
        <v>113.60000000000001</v>
      </c>
      <c r="M78" s="28">
        <v>109.2</v>
      </c>
      <c r="N78" s="28">
        <v>105.55</v>
      </c>
      <c r="O78" s="39">
        <v>14440400</v>
      </c>
      <c r="P78" s="40">
        <v>-0.10419354838709677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93</v>
      </c>
      <c r="F79" s="37">
        <v>92.600000000000009</v>
      </c>
      <c r="G79" s="38">
        <v>91.90000000000002</v>
      </c>
      <c r="H79" s="38">
        <v>90.800000000000011</v>
      </c>
      <c r="I79" s="38">
        <v>90.100000000000023</v>
      </c>
      <c r="J79" s="38">
        <v>93.700000000000017</v>
      </c>
      <c r="K79" s="38">
        <v>94.4</v>
      </c>
      <c r="L79" s="38">
        <v>95.500000000000014</v>
      </c>
      <c r="M79" s="28">
        <v>93.3</v>
      </c>
      <c r="N79" s="28">
        <v>91.5</v>
      </c>
      <c r="O79" s="39">
        <v>52100100</v>
      </c>
      <c r="P79" s="40">
        <v>-9.0705844778026193E-2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422.55</v>
      </c>
      <c r="F80" s="37">
        <v>422.25</v>
      </c>
      <c r="G80" s="38">
        <v>415.25</v>
      </c>
      <c r="H80" s="38">
        <v>407.95</v>
      </c>
      <c r="I80" s="38">
        <v>400.95</v>
      </c>
      <c r="J80" s="38">
        <v>429.55</v>
      </c>
      <c r="K80" s="38">
        <v>436.55</v>
      </c>
      <c r="L80" s="38">
        <v>443.85</v>
      </c>
      <c r="M80" s="28">
        <v>429.25</v>
      </c>
      <c r="N80" s="28">
        <v>414.95</v>
      </c>
      <c r="O80" s="39">
        <v>6626300</v>
      </c>
      <c r="P80" s="40">
        <v>-8.710417369860371E-2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39.4</v>
      </c>
      <c r="F81" s="37">
        <v>39.366666666666667</v>
      </c>
      <c r="G81" s="38">
        <v>38.933333333333337</v>
      </c>
      <c r="H81" s="38">
        <v>38.466666666666669</v>
      </c>
      <c r="I81" s="38">
        <v>38.033333333333339</v>
      </c>
      <c r="J81" s="38">
        <v>39.833333333333336</v>
      </c>
      <c r="K81" s="38">
        <v>40.266666666666659</v>
      </c>
      <c r="L81" s="38">
        <v>40.733333333333334</v>
      </c>
      <c r="M81" s="28">
        <v>39.799999999999997</v>
      </c>
      <c r="N81" s="28">
        <v>38.9</v>
      </c>
      <c r="O81" s="39">
        <v>126652500</v>
      </c>
      <c r="P81" s="40">
        <v>-0.13797856049004595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44924</v>
      </c>
      <c r="E82" s="37">
        <v>609.75</v>
      </c>
      <c r="F82" s="37">
        <v>616.56666666666672</v>
      </c>
      <c r="G82" s="38">
        <v>599.68333333333339</v>
      </c>
      <c r="H82" s="38">
        <v>589.61666666666667</v>
      </c>
      <c r="I82" s="38">
        <v>572.73333333333335</v>
      </c>
      <c r="J82" s="38">
        <v>626.63333333333344</v>
      </c>
      <c r="K82" s="38">
        <v>643.51666666666688</v>
      </c>
      <c r="L82" s="38">
        <v>653.58333333333348</v>
      </c>
      <c r="M82" s="28">
        <v>633.45000000000005</v>
      </c>
      <c r="N82" s="28">
        <v>606.5</v>
      </c>
      <c r="O82" s="39">
        <v>5653700</v>
      </c>
      <c r="P82" s="40">
        <v>-6.2917474682180563E-2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869.45</v>
      </c>
      <c r="F83" s="37">
        <v>866.4</v>
      </c>
      <c r="G83" s="38">
        <v>859.55</v>
      </c>
      <c r="H83" s="38">
        <v>849.65</v>
      </c>
      <c r="I83" s="38">
        <v>842.8</v>
      </c>
      <c r="J83" s="38">
        <v>876.3</v>
      </c>
      <c r="K83" s="38">
        <v>883.15000000000009</v>
      </c>
      <c r="L83" s="38">
        <v>893.05</v>
      </c>
      <c r="M83" s="28">
        <v>873.25</v>
      </c>
      <c r="N83" s="28">
        <v>856.5</v>
      </c>
      <c r="O83" s="39">
        <v>5894000</v>
      </c>
      <c r="P83" s="40">
        <v>-8.7898483441658931E-2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1279.6500000000001</v>
      </c>
      <c r="F84" s="37">
        <v>1276.9833333333333</v>
      </c>
      <c r="G84" s="38">
        <v>1267.6666666666667</v>
      </c>
      <c r="H84" s="38">
        <v>1255.6833333333334</v>
      </c>
      <c r="I84" s="38">
        <v>1246.3666666666668</v>
      </c>
      <c r="J84" s="38">
        <v>1288.9666666666667</v>
      </c>
      <c r="K84" s="38">
        <v>1298.2833333333333</v>
      </c>
      <c r="L84" s="38">
        <v>1310.2666666666667</v>
      </c>
      <c r="M84" s="28">
        <v>1286.3</v>
      </c>
      <c r="N84" s="28">
        <v>1265</v>
      </c>
      <c r="O84" s="39">
        <v>4209525</v>
      </c>
      <c r="P84" s="40">
        <v>-4.4679330065359478E-2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361.35</v>
      </c>
      <c r="F85" s="37">
        <v>363.06666666666666</v>
      </c>
      <c r="G85" s="38">
        <v>357.88333333333333</v>
      </c>
      <c r="H85" s="38">
        <v>354.41666666666669</v>
      </c>
      <c r="I85" s="38">
        <v>349.23333333333335</v>
      </c>
      <c r="J85" s="38">
        <v>366.5333333333333</v>
      </c>
      <c r="K85" s="38">
        <v>371.71666666666658</v>
      </c>
      <c r="L85" s="38">
        <v>375.18333333333328</v>
      </c>
      <c r="M85" s="28">
        <v>368.25</v>
      </c>
      <c r="N85" s="28">
        <v>359.6</v>
      </c>
      <c r="O85" s="39">
        <v>6958000</v>
      </c>
      <c r="P85" s="40">
        <v>-4.0275862068965516E-2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1737.95</v>
      </c>
      <c r="F86" s="37">
        <v>1732.3500000000001</v>
      </c>
      <c r="G86" s="38">
        <v>1718.6500000000003</v>
      </c>
      <c r="H86" s="38">
        <v>1699.3500000000001</v>
      </c>
      <c r="I86" s="38">
        <v>1685.6500000000003</v>
      </c>
      <c r="J86" s="38">
        <v>1751.6500000000003</v>
      </c>
      <c r="K86" s="38">
        <v>1765.3500000000001</v>
      </c>
      <c r="L86" s="38">
        <v>1784.6500000000003</v>
      </c>
      <c r="M86" s="28">
        <v>1746.05</v>
      </c>
      <c r="N86" s="28">
        <v>1713.05</v>
      </c>
      <c r="O86" s="39">
        <v>7262275</v>
      </c>
      <c r="P86" s="40">
        <v>-5.7572582136472907E-2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496.85</v>
      </c>
      <c r="F87" s="37">
        <v>499.51666666666671</v>
      </c>
      <c r="G87" s="38">
        <v>492.68333333333339</v>
      </c>
      <c r="H87" s="38">
        <v>488.51666666666671</v>
      </c>
      <c r="I87" s="38">
        <v>481.68333333333339</v>
      </c>
      <c r="J87" s="38">
        <v>503.68333333333339</v>
      </c>
      <c r="K87" s="38">
        <v>510.51666666666677</v>
      </c>
      <c r="L87" s="38">
        <v>514.68333333333339</v>
      </c>
      <c r="M87" s="28">
        <v>506.35</v>
      </c>
      <c r="N87" s="28">
        <v>495.35</v>
      </c>
      <c r="O87" s="39">
        <v>3242500</v>
      </c>
      <c r="P87" s="40">
        <v>-0.24636839047065659</v>
      </c>
    </row>
    <row r="88" spans="1:16" ht="12.75" customHeight="1">
      <c r="A88" s="28">
        <v>78</v>
      </c>
      <c r="B88" s="29" t="s">
        <v>44</v>
      </c>
      <c r="C88" s="30" t="s">
        <v>260</v>
      </c>
      <c r="D88" s="31">
        <v>44924</v>
      </c>
      <c r="E88" s="37">
        <v>2750.15</v>
      </c>
      <c r="F88" s="37">
        <v>2753.1833333333329</v>
      </c>
      <c r="G88" s="38">
        <v>2726.266666666666</v>
      </c>
      <c r="H88" s="38">
        <v>2702.3833333333332</v>
      </c>
      <c r="I88" s="38">
        <v>2675.4666666666662</v>
      </c>
      <c r="J88" s="38">
        <v>2777.0666666666657</v>
      </c>
      <c r="K88" s="38">
        <v>2803.9833333333327</v>
      </c>
      <c r="L88" s="38">
        <v>2827.8666666666654</v>
      </c>
      <c r="M88" s="28">
        <v>2780.1</v>
      </c>
      <c r="N88" s="28">
        <v>2729.3</v>
      </c>
      <c r="O88" s="39">
        <v>3809875</v>
      </c>
      <c r="P88" s="40">
        <v>-0.10792996669261794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1252.5</v>
      </c>
      <c r="F89" s="37">
        <v>1251.8666666666668</v>
      </c>
      <c r="G89" s="38">
        <v>1244.1833333333336</v>
      </c>
      <c r="H89" s="38">
        <v>1235.8666666666668</v>
      </c>
      <c r="I89" s="38">
        <v>1228.1833333333336</v>
      </c>
      <c r="J89" s="38">
        <v>1260.1833333333336</v>
      </c>
      <c r="K89" s="38">
        <v>1267.866666666667</v>
      </c>
      <c r="L89" s="38">
        <v>1276.1833333333336</v>
      </c>
      <c r="M89" s="28">
        <v>1259.55</v>
      </c>
      <c r="N89" s="28">
        <v>1243.55</v>
      </c>
      <c r="O89" s="39">
        <v>4179000</v>
      </c>
      <c r="P89" s="40">
        <v>-4.5672527974423387E-2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1139.3499999999999</v>
      </c>
      <c r="F90" s="37">
        <v>1131.3833333333334</v>
      </c>
      <c r="G90" s="38">
        <v>1120.3166666666668</v>
      </c>
      <c r="H90" s="38">
        <v>1101.2833333333333</v>
      </c>
      <c r="I90" s="38">
        <v>1090.2166666666667</v>
      </c>
      <c r="J90" s="38">
        <v>1150.416666666667</v>
      </c>
      <c r="K90" s="38">
        <v>1161.4833333333336</v>
      </c>
      <c r="L90" s="38">
        <v>1180.5166666666671</v>
      </c>
      <c r="M90" s="28">
        <v>1142.45</v>
      </c>
      <c r="N90" s="28">
        <v>1112.3499999999999</v>
      </c>
      <c r="O90" s="39">
        <v>11908400</v>
      </c>
      <c r="P90" s="40">
        <v>-0.13512963904422978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2710.4</v>
      </c>
      <c r="F91" s="37">
        <v>2696.9833333333336</v>
      </c>
      <c r="G91" s="38">
        <v>2674.0666666666671</v>
      </c>
      <c r="H91" s="38">
        <v>2637.7333333333336</v>
      </c>
      <c r="I91" s="38">
        <v>2614.8166666666671</v>
      </c>
      <c r="J91" s="38">
        <v>2733.3166666666671</v>
      </c>
      <c r="K91" s="38">
        <v>2756.2333333333331</v>
      </c>
      <c r="L91" s="38">
        <v>2792.5666666666671</v>
      </c>
      <c r="M91" s="28">
        <v>2719.9</v>
      </c>
      <c r="N91" s="28">
        <v>2660.65</v>
      </c>
      <c r="O91" s="39">
        <v>16499700</v>
      </c>
      <c r="P91" s="40">
        <v>-2.5479738469443805E-2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2128.15</v>
      </c>
      <c r="F92" s="37">
        <v>2129.4166666666665</v>
      </c>
      <c r="G92" s="38">
        <v>2113.833333333333</v>
      </c>
      <c r="H92" s="38">
        <v>2099.5166666666664</v>
      </c>
      <c r="I92" s="38">
        <v>2083.9333333333329</v>
      </c>
      <c r="J92" s="38">
        <v>2143.7333333333331</v>
      </c>
      <c r="K92" s="38">
        <v>2159.3166666666662</v>
      </c>
      <c r="L92" s="38">
        <v>2173.6333333333332</v>
      </c>
      <c r="M92" s="28">
        <v>2145</v>
      </c>
      <c r="N92" s="28">
        <v>2115.1</v>
      </c>
      <c r="O92" s="39">
        <v>1443900</v>
      </c>
      <c r="P92" s="40">
        <v>-0.18451372416130124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1638.35</v>
      </c>
      <c r="F93" s="37">
        <v>1631.3833333333332</v>
      </c>
      <c r="G93" s="38">
        <v>1619.6166666666663</v>
      </c>
      <c r="H93" s="38">
        <v>1600.8833333333332</v>
      </c>
      <c r="I93" s="38">
        <v>1589.1166666666663</v>
      </c>
      <c r="J93" s="38">
        <v>1650.1166666666663</v>
      </c>
      <c r="K93" s="38">
        <v>1661.8833333333332</v>
      </c>
      <c r="L93" s="38">
        <v>1680.6166666666663</v>
      </c>
      <c r="M93" s="28">
        <v>1643.15</v>
      </c>
      <c r="N93" s="28">
        <v>1612.65</v>
      </c>
      <c r="O93" s="39">
        <v>62082350</v>
      </c>
      <c r="P93" s="40">
        <v>-8.2353036819042824E-2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576</v>
      </c>
      <c r="F94" s="37">
        <v>568.85</v>
      </c>
      <c r="G94" s="38">
        <v>560.90000000000009</v>
      </c>
      <c r="H94" s="38">
        <v>545.80000000000007</v>
      </c>
      <c r="I94" s="38">
        <v>537.85000000000014</v>
      </c>
      <c r="J94" s="38">
        <v>583.95000000000005</v>
      </c>
      <c r="K94" s="38">
        <v>591.90000000000009</v>
      </c>
      <c r="L94" s="38">
        <v>607</v>
      </c>
      <c r="M94" s="28">
        <v>576.79999999999995</v>
      </c>
      <c r="N94" s="28">
        <v>553.75</v>
      </c>
      <c r="O94" s="39">
        <v>16397700</v>
      </c>
      <c r="P94" s="40">
        <v>-0.21973305417429992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2681.8</v>
      </c>
      <c r="F95" s="37">
        <v>2670.2999999999997</v>
      </c>
      <c r="G95" s="38">
        <v>2653.6499999999996</v>
      </c>
      <c r="H95" s="38">
        <v>2625.5</v>
      </c>
      <c r="I95" s="38">
        <v>2608.85</v>
      </c>
      <c r="J95" s="38">
        <v>2698.4499999999994</v>
      </c>
      <c r="K95" s="38">
        <v>2715.1</v>
      </c>
      <c r="L95" s="38">
        <v>2743.2499999999991</v>
      </c>
      <c r="M95" s="28">
        <v>2686.95</v>
      </c>
      <c r="N95" s="28">
        <v>2642.15</v>
      </c>
      <c r="O95" s="39">
        <v>2680500</v>
      </c>
      <c r="P95" s="40">
        <v>-0.1256483021822096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441.65</v>
      </c>
      <c r="F96" s="37">
        <v>440.01666666666665</v>
      </c>
      <c r="G96" s="38">
        <v>437.38333333333333</v>
      </c>
      <c r="H96" s="38">
        <v>433.11666666666667</v>
      </c>
      <c r="I96" s="38">
        <v>430.48333333333335</v>
      </c>
      <c r="J96" s="38">
        <v>444.2833333333333</v>
      </c>
      <c r="K96" s="38">
        <v>446.91666666666663</v>
      </c>
      <c r="L96" s="38">
        <v>451.18333333333328</v>
      </c>
      <c r="M96" s="28">
        <v>442.65</v>
      </c>
      <c r="N96" s="28">
        <v>435.75</v>
      </c>
      <c r="O96" s="39">
        <v>19589500</v>
      </c>
      <c r="P96" s="40">
        <v>-0.19324848292661834</v>
      </c>
    </row>
    <row r="97" spans="1:16" ht="12.75" customHeight="1">
      <c r="A97" s="28">
        <v>87</v>
      </c>
      <c r="B97" s="29" t="s">
        <v>119</v>
      </c>
      <c r="C97" s="30" t="s">
        <v>375</v>
      </c>
      <c r="D97" s="31">
        <v>44924</v>
      </c>
      <c r="E97" s="37">
        <v>115.3</v>
      </c>
      <c r="F97" s="37">
        <v>114.89999999999999</v>
      </c>
      <c r="G97" s="38">
        <v>114.09999999999998</v>
      </c>
      <c r="H97" s="38">
        <v>112.89999999999999</v>
      </c>
      <c r="I97" s="38">
        <v>112.09999999999998</v>
      </c>
      <c r="J97" s="38">
        <v>116.09999999999998</v>
      </c>
      <c r="K97" s="38">
        <v>116.89999999999999</v>
      </c>
      <c r="L97" s="38">
        <v>118.09999999999998</v>
      </c>
      <c r="M97" s="28">
        <v>115.7</v>
      </c>
      <c r="N97" s="28">
        <v>113.7</v>
      </c>
      <c r="O97" s="39">
        <v>18311300</v>
      </c>
      <c r="P97" s="40">
        <v>-3.9905832511902016E-2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223.35</v>
      </c>
      <c r="F98" s="37">
        <v>221.38333333333335</v>
      </c>
      <c r="G98" s="38">
        <v>219.01666666666671</v>
      </c>
      <c r="H98" s="38">
        <v>214.68333333333337</v>
      </c>
      <c r="I98" s="38">
        <v>212.31666666666672</v>
      </c>
      <c r="J98" s="38">
        <v>225.7166666666667</v>
      </c>
      <c r="K98" s="38">
        <v>228.08333333333331</v>
      </c>
      <c r="L98" s="38">
        <v>232.41666666666669</v>
      </c>
      <c r="M98" s="28">
        <v>223.75</v>
      </c>
      <c r="N98" s="28">
        <v>217.05</v>
      </c>
      <c r="O98" s="39">
        <v>19685700</v>
      </c>
      <c r="P98" s="40">
        <v>-2.4223768736616701E-2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2571.35</v>
      </c>
      <c r="F99" s="37">
        <v>2560.7333333333336</v>
      </c>
      <c r="G99" s="38">
        <v>2541.4666666666672</v>
      </c>
      <c r="H99" s="38">
        <v>2511.5833333333335</v>
      </c>
      <c r="I99" s="38">
        <v>2492.3166666666671</v>
      </c>
      <c r="J99" s="38">
        <v>2590.6166666666672</v>
      </c>
      <c r="K99" s="38">
        <v>2609.8833333333337</v>
      </c>
      <c r="L99" s="38">
        <v>2639.7666666666673</v>
      </c>
      <c r="M99" s="28">
        <v>2580</v>
      </c>
      <c r="N99" s="28">
        <v>2530.85</v>
      </c>
      <c r="O99" s="39">
        <v>6988800</v>
      </c>
      <c r="P99" s="40">
        <v>-4.8016018961219403E-2</v>
      </c>
    </row>
    <row r="100" spans="1:16" ht="12.75" customHeight="1">
      <c r="A100" s="28">
        <v>90</v>
      </c>
      <c r="B100" s="29" t="s">
        <v>44</v>
      </c>
      <c r="C100" s="30" t="s">
        <v>376</v>
      </c>
      <c r="D100" s="31">
        <v>44924</v>
      </c>
      <c r="E100" s="37">
        <v>42747.1</v>
      </c>
      <c r="F100" s="37">
        <v>42203</v>
      </c>
      <c r="G100" s="38">
        <v>41507.449999999997</v>
      </c>
      <c r="H100" s="38">
        <v>40267.799999999996</v>
      </c>
      <c r="I100" s="38">
        <v>39572.249999999993</v>
      </c>
      <c r="J100" s="38">
        <v>43442.65</v>
      </c>
      <c r="K100" s="38">
        <v>44138.200000000004</v>
      </c>
      <c r="L100" s="38">
        <v>45377.850000000006</v>
      </c>
      <c r="M100" s="28">
        <v>42898.55</v>
      </c>
      <c r="N100" s="28">
        <v>40963.35</v>
      </c>
      <c r="O100" s="39">
        <v>31785</v>
      </c>
      <c r="P100" s="40">
        <v>0.11938721605916534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125</v>
      </c>
      <c r="F101" s="37">
        <v>124.81666666666666</v>
      </c>
      <c r="G101" s="38">
        <v>122.68333333333332</v>
      </c>
      <c r="H101" s="38">
        <v>120.36666666666666</v>
      </c>
      <c r="I101" s="38">
        <v>118.23333333333332</v>
      </c>
      <c r="J101" s="38">
        <v>127.13333333333333</v>
      </c>
      <c r="K101" s="38">
        <v>129.26666666666665</v>
      </c>
      <c r="L101" s="38">
        <v>131.58333333333331</v>
      </c>
      <c r="M101" s="28">
        <v>126.95</v>
      </c>
      <c r="N101" s="28">
        <v>122.5</v>
      </c>
      <c r="O101" s="39">
        <v>40524000</v>
      </c>
      <c r="P101" s="40">
        <v>-1.0161211529066927E-2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944.95</v>
      </c>
      <c r="F102" s="37">
        <v>942.56666666666661</v>
      </c>
      <c r="G102" s="38">
        <v>938.38333333333321</v>
      </c>
      <c r="H102" s="38">
        <v>931.81666666666661</v>
      </c>
      <c r="I102" s="38">
        <v>927.63333333333321</v>
      </c>
      <c r="J102" s="38">
        <v>949.13333333333321</v>
      </c>
      <c r="K102" s="38">
        <v>953.31666666666661</v>
      </c>
      <c r="L102" s="38">
        <v>959.88333333333321</v>
      </c>
      <c r="M102" s="28">
        <v>946.75</v>
      </c>
      <c r="N102" s="28">
        <v>936</v>
      </c>
      <c r="O102" s="39">
        <v>81987925</v>
      </c>
      <c r="P102" s="40">
        <v>-8.8196353582803963E-2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1176.75</v>
      </c>
      <c r="F103" s="37">
        <v>1166.7833333333333</v>
      </c>
      <c r="G103" s="38">
        <v>1155.0666666666666</v>
      </c>
      <c r="H103" s="38">
        <v>1133.3833333333332</v>
      </c>
      <c r="I103" s="38">
        <v>1121.6666666666665</v>
      </c>
      <c r="J103" s="38">
        <v>1188.4666666666667</v>
      </c>
      <c r="K103" s="38">
        <v>1200.1833333333334</v>
      </c>
      <c r="L103" s="38">
        <v>1221.8666666666668</v>
      </c>
      <c r="M103" s="28">
        <v>1178.5</v>
      </c>
      <c r="N103" s="28">
        <v>1145.0999999999999</v>
      </c>
      <c r="O103" s="39">
        <v>4378775</v>
      </c>
      <c r="P103" s="40">
        <v>-5.7278799524201666E-2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467</v>
      </c>
      <c r="F104" s="37">
        <v>467.11666666666662</v>
      </c>
      <c r="G104" s="38">
        <v>462.93333333333322</v>
      </c>
      <c r="H104" s="38">
        <v>458.86666666666662</v>
      </c>
      <c r="I104" s="38">
        <v>454.68333333333322</v>
      </c>
      <c r="J104" s="38">
        <v>471.18333333333322</v>
      </c>
      <c r="K104" s="38">
        <v>475.36666666666662</v>
      </c>
      <c r="L104" s="38">
        <v>479.43333333333322</v>
      </c>
      <c r="M104" s="28">
        <v>471.3</v>
      </c>
      <c r="N104" s="28">
        <v>463.05</v>
      </c>
      <c r="O104" s="39">
        <v>13284000</v>
      </c>
      <c r="P104" s="40">
        <v>1.1767394036330401E-2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8.15</v>
      </c>
      <c r="F105" s="37">
        <v>8.2333333333333343</v>
      </c>
      <c r="G105" s="38">
        <v>8.0166666666666693</v>
      </c>
      <c r="H105" s="38">
        <v>7.8833333333333346</v>
      </c>
      <c r="I105" s="38">
        <v>7.6666666666666696</v>
      </c>
      <c r="J105" s="38">
        <v>8.3666666666666689</v>
      </c>
      <c r="K105" s="38">
        <v>8.5833333333333339</v>
      </c>
      <c r="L105" s="38">
        <v>8.7166666666666686</v>
      </c>
      <c r="M105" s="28">
        <v>8.4499999999999993</v>
      </c>
      <c r="N105" s="28">
        <v>8.1</v>
      </c>
      <c r="O105" s="39">
        <v>530600000</v>
      </c>
      <c r="P105" s="40">
        <v>-0.22975307387460625</v>
      </c>
    </row>
    <row r="106" spans="1:16" ht="12.75" customHeight="1">
      <c r="A106" s="28">
        <v>96</v>
      </c>
      <c r="B106" s="29" t="s">
        <v>63</v>
      </c>
      <c r="C106" s="30" t="s">
        <v>380</v>
      </c>
      <c r="D106" s="31">
        <v>44924</v>
      </c>
      <c r="E106" s="37">
        <v>79</v>
      </c>
      <c r="F106" s="37">
        <v>79.75</v>
      </c>
      <c r="G106" s="38">
        <v>77.7</v>
      </c>
      <c r="H106" s="38">
        <v>76.400000000000006</v>
      </c>
      <c r="I106" s="38">
        <v>74.350000000000009</v>
      </c>
      <c r="J106" s="38">
        <v>81.05</v>
      </c>
      <c r="K106" s="38">
        <v>83.100000000000009</v>
      </c>
      <c r="L106" s="38">
        <v>84.399999999999991</v>
      </c>
      <c r="M106" s="28">
        <v>81.8</v>
      </c>
      <c r="N106" s="28">
        <v>78.45</v>
      </c>
      <c r="O106" s="39">
        <v>99980000</v>
      </c>
      <c r="P106" s="40">
        <v>-4.2245425807069643E-2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57.3</v>
      </c>
      <c r="F107" s="37">
        <v>57.533333333333339</v>
      </c>
      <c r="G107" s="38">
        <v>56.966666666666676</v>
      </c>
      <c r="H107" s="38">
        <v>56.63333333333334</v>
      </c>
      <c r="I107" s="38">
        <v>56.066666666666677</v>
      </c>
      <c r="J107" s="38">
        <v>57.866666666666674</v>
      </c>
      <c r="K107" s="38">
        <v>58.433333333333337</v>
      </c>
      <c r="L107" s="38">
        <v>58.766666666666673</v>
      </c>
      <c r="M107" s="28">
        <v>58.1</v>
      </c>
      <c r="N107" s="28">
        <v>57.2</v>
      </c>
      <c r="O107" s="39">
        <v>170790000</v>
      </c>
      <c r="P107" s="40">
        <v>-0.12951070336391438</v>
      </c>
    </row>
    <row r="108" spans="1:16" ht="12.75" customHeight="1">
      <c r="A108" s="28">
        <v>98</v>
      </c>
      <c r="B108" s="29" t="s">
        <v>44</v>
      </c>
      <c r="C108" s="30" t="s">
        <v>390</v>
      </c>
      <c r="D108" s="31">
        <v>44924</v>
      </c>
      <c r="E108" s="37">
        <v>148.5</v>
      </c>
      <c r="F108" s="37">
        <v>146.48333333333332</v>
      </c>
      <c r="G108" s="38">
        <v>143.81666666666663</v>
      </c>
      <c r="H108" s="38">
        <v>139.13333333333333</v>
      </c>
      <c r="I108" s="38">
        <v>136.46666666666664</v>
      </c>
      <c r="J108" s="38">
        <v>151.16666666666663</v>
      </c>
      <c r="K108" s="38">
        <v>153.83333333333331</v>
      </c>
      <c r="L108" s="38">
        <v>158.51666666666662</v>
      </c>
      <c r="M108" s="28">
        <v>149.15</v>
      </c>
      <c r="N108" s="28">
        <v>141.80000000000001</v>
      </c>
      <c r="O108" s="39">
        <v>49196250</v>
      </c>
      <c r="P108" s="40">
        <v>-2.5261906530945837E-2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420</v>
      </c>
      <c r="F109" s="37">
        <v>418.01666666666665</v>
      </c>
      <c r="G109" s="38">
        <v>413.68333333333328</v>
      </c>
      <c r="H109" s="38">
        <v>407.36666666666662</v>
      </c>
      <c r="I109" s="38">
        <v>403.03333333333325</v>
      </c>
      <c r="J109" s="38">
        <v>424.33333333333331</v>
      </c>
      <c r="K109" s="38">
        <v>428.66666666666669</v>
      </c>
      <c r="L109" s="38">
        <v>434.98333333333335</v>
      </c>
      <c r="M109" s="28">
        <v>422.35</v>
      </c>
      <c r="N109" s="28">
        <v>411.7</v>
      </c>
      <c r="O109" s="39">
        <v>10568250</v>
      </c>
      <c r="P109" s="40">
        <v>-8.9336492890995267E-2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320.35000000000002</v>
      </c>
      <c r="F110" s="37">
        <v>319.93333333333334</v>
      </c>
      <c r="G110" s="38">
        <v>317.4666666666667</v>
      </c>
      <c r="H110" s="38">
        <v>314.58333333333337</v>
      </c>
      <c r="I110" s="38">
        <v>312.11666666666673</v>
      </c>
      <c r="J110" s="38">
        <v>322.81666666666666</v>
      </c>
      <c r="K110" s="38">
        <v>325.28333333333325</v>
      </c>
      <c r="L110" s="38">
        <v>328.16666666666663</v>
      </c>
      <c r="M110" s="28">
        <v>322.39999999999998</v>
      </c>
      <c r="N110" s="28">
        <v>317.05</v>
      </c>
      <c r="O110" s="39">
        <v>39051594</v>
      </c>
      <c r="P110" s="40">
        <v>-2.6437633647454974E-2</v>
      </c>
    </row>
    <row r="111" spans="1:16" ht="12.75" customHeight="1">
      <c r="A111" s="28">
        <v>101</v>
      </c>
      <c r="B111" s="29" t="s">
        <v>42</v>
      </c>
      <c r="C111" s="30" t="s">
        <v>387</v>
      </c>
      <c r="D111" s="31">
        <v>44924</v>
      </c>
      <c r="E111" s="37">
        <v>237.05</v>
      </c>
      <c r="F111" s="37">
        <v>237.31666666666669</v>
      </c>
      <c r="G111" s="38">
        <v>234.03333333333339</v>
      </c>
      <c r="H111" s="38">
        <v>231.01666666666671</v>
      </c>
      <c r="I111" s="38">
        <v>227.73333333333341</v>
      </c>
      <c r="J111" s="38">
        <v>240.33333333333337</v>
      </c>
      <c r="K111" s="38">
        <v>243.61666666666667</v>
      </c>
      <c r="L111" s="38">
        <v>246.63333333333335</v>
      </c>
      <c r="M111" s="28">
        <v>240.6</v>
      </c>
      <c r="N111" s="28">
        <v>234.3</v>
      </c>
      <c r="O111" s="39">
        <v>14584100</v>
      </c>
      <c r="P111" s="40">
        <v>-3.7511961722488038E-2</v>
      </c>
    </row>
    <row r="112" spans="1:16" ht="12.75" customHeight="1">
      <c r="A112" s="28">
        <v>102</v>
      </c>
      <c r="B112" s="29" t="s">
        <v>44</v>
      </c>
      <c r="C112" s="30" t="s">
        <v>263</v>
      </c>
      <c r="D112" s="31">
        <v>44924</v>
      </c>
      <c r="E112" s="37">
        <v>4358.1000000000004</v>
      </c>
      <c r="F112" s="37">
        <v>4336.1000000000004</v>
      </c>
      <c r="G112" s="38">
        <v>4295.4000000000005</v>
      </c>
      <c r="H112" s="38">
        <v>4232.7</v>
      </c>
      <c r="I112" s="38">
        <v>4192</v>
      </c>
      <c r="J112" s="38">
        <v>4398.8000000000011</v>
      </c>
      <c r="K112" s="38">
        <v>4439.5000000000018</v>
      </c>
      <c r="L112" s="38">
        <v>4502.2000000000016</v>
      </c>
      <c r="M112" s="28">
        <v>4376.8</v>
      </c>
      <c r="N112" s="28">
        <v>4273.3999999999996</v>
      </c>
      <c r="O112" s="39">
        <v>239400</v>
      </c>
      <c r="P112" s="40">
        <v>-0.21533923303834809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1913.6</v>
      </c>
      <c r="F113" s="37">
        <v>1932.1666666666667</v>
      </c>
      <c r="G113" s="38">
        <v>1884.3833333333334</v>
      </c>
      <c r="H113" s="38">
        <v>1855.1666666666667</v>
      </c>
      <c r="I113" s="38">
        <v>1807.3833333333334</v>
      </c>
      <c r="J113" s="38">
        <v>1961.3833333333334</v>
      </c>
      <c r="K113" s="38">
        <v>2009.1666666666667</v>
      </c>
      <c r="L113" s="38">
        <v>2038.3833333333334</v>
      </c>
      <c r="M113" s="28">
        <v>1979.95</v>
      </c>
      <c r="N113" s="28">
        <v>1902.95</v>
      </c>
      <c r="O113" s="39">
        <v>3257400</v>
      </c>
      <c r="P113" s="40">
        <v>-0.17379394308324456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1184</v>
      </c>
      <c r="F114" s="37">
        <v>1184.75</v>
      </c>
      <c r="G114" s="38">
        <v>1175.5</v>
      </c>
      <c r="H114" s="38">
        <v>1167</v>
      </c>
      <c r="I114" s="38">
        <v>1157.75</v>
      </c>
      <c r="J114" s="38">
        <v>1193.25</v>
      </c>
      <c r="K114" s="38">
        <v>1202.5</v>
      </c>
      <c r="L114" s="38">
        <v>1211</v>
      </c>
      <c r="M114" s="28">
        <v>1194</v>
      </c>
      <c r="N114" s="28">
        <v>1176.25</v>
      </c>
      <c r="O114" s="39">
        <v>28691100</v>
      </c>
      <c r="P114" s="40">
        <v>-3.6524367208160179E-2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203.45</v>
      </c>
      <c r="F115" s="37">
        <v>203.20000000000002</v>
      </c>
      <c r="G115" s="38">
        <v>202.15000000000003</v>
      </c>
      <c r="H115" s="38">
        <v>200.85000000000002</v>
      </c>
      <c r="I115" s="38">
        <v>199.80000000000004</v>
      </c>
      <c r="J115" s="38">
        <v>204.50000000000003</v>
      </c>
      <c r="K115" s="38">
        <v>205.55000000000004</v>
      </c>
      <c r="L115" s="38">
        <v>206.85000000000002</v>
      </c>
      <c r="M115" s="28">
        <v>204.25</v>
      </c>
      <c r="N115" s="28">
        <v>201.9</v>
      </c>
      <c r="O115" s="39">
        <v>12628000</v>
      </c>
      <c r="P115" s="40">
        <v>-6.6445870420202863E-2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1642.8</v>
      </c>
      <c r="F116" s="37">
        <v>1629.7166666666665</v>
      </c>
      <c r="G116" s="38">
        <v>1610.4333333333329</v>
      </c>
      <c r="H116" s="38">
        <v>1578.0666666666664</v>
      </c>
      <c r="I116" s="38">
        <v>1558.7833333333328</v>
      </c>
      <c r="J116" s="38">
        <v>1662.083333333333</v>
      </c>
      <c r="K116" s="38">
        <v>1681.3666666666663</v>
      </c>
      <c r="L116" s="38">
        <v>1713.7333333333331</v>
      </c>
      <c r="M116" s="28">
        <v>1649</v>
      </c>
      <c r="N116" s="28">
        <v>1597.35</v>
      </c>
      <c r="O116" s="39">
        <v>24831100</v>
      </c>
      <c r="P116" s="40">
        <v>-0.11779711298304953</v>
      </c>
    </row>
    <row r="117" spans="1:16" ht="12.75" customHeight="1">
      <c r="A117" s="28">
        <v>107</v>
      </c>
      <c r="B117" s="29" t="s">
        <v>86</v>
      </c>
      <c r="C117" s="30" t="s">
        <v>395</v>
      </c>
      <c r="D117" s="31">
        <v>44924</v>
      </c>
      <c r="E117" s="37">
        <v>450.2</v>
      </c>
      <c r="F117" s="37">
        <v>448.18333333333334</v>
      </c>
      <c r="G117" s="38">
        <v>443.81666666666666</v>
      </c>
      <c r="H117" s="38">
        <v>437.43333333333334</v>
      </c>
      <c r="I117" s="38">
        <v>433.06666666666666</v>
      </c>
      <c r="J117" s="38">
        <v>454.56666666666666</v>
      </c>
      <c r="K117" s="38">
        <v>458.93333333333334</v>
      </c>
      <c r="L117" s="38">
        <v>465.31666666666666</v>
      </c>
      <c r="M117" s="28">
        <v>452.55</v>
      </c>
      <c r="N117" s="28">
        <v>441.8</v>
      </c>
      <c r="O117" s="39">
        <v>5259000</v>
      </c>
      <c r="P117" s="40">
        <v>-3.5267140564090804E-2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72.75</v>
      </c>
      <c r="F118" s="37">
        <v>72.233333333333334</v>
      </c>
      <c r="G118" s="38">
        <v>71.216666666666669</v>
      </c>
      <c r="H118" s="38">
        <v>69.683333333333337</v>
      </c>
      <c r="I118" s="38">
        <v>68.666666666666671</v>
      </c>
      <c r="J118" s="38">
        <v>73.766666666666666</v>
      </c>
      <c r="K118" s="38">
        <v>74.783333333333346</v>
      </c>
      <c r="L118" s="38">
        <v>76.316666666666663</v>
      </c>
      <c r="M118" s="28">
        <v>73.25</v>
      </c>
      <c r="N118" s="28">
        <v>70.7</v>
      </c>
      <c r="O118" s="39">
        <v>72208500</v>
      </c>
      <c r="P118" s="40">
        <v>-0.14361702127659576</v>
      </c>
    </row>
    <row r="119" spans="1:16" ht="12.75" customHeight="1">
      <c r="A119" s="28">
        <v>109</v>
      </c>
      <c r="B119" s="29" t="s">
        <v>47</v>
      </c>
      <c r="C119" s="30" t="s">
        <v>264</v>
      </c>
      <c r="D119" s="31">
        <v>44924</v>
      </c>
      <c r="E119" s="37">
        <v>861.4</v>
      </c>
      <c r="F119" s="37">
        <v>859.31666666666661</v>
      </c>
      <c r="G119" s="38">
        <v>851.43333333333317</v>
      </c>
      <c r="H119" s="38">
        <v>841.46666666666658</v>
      </c>
      <c r="I119" s="38">
        <v>833.58333333333314</v>
      </c>
      <c r="J119" s="38">
        <v>869.28333333333319</v>
      </c>
      <c r="K119" s="38">
        <v>877.16666666666663</v>
      </c>
      <c r="L119" s="38">
        <v>887.13333333333321</v>
      </c>
      <c r="M119" s="28">
        <v>867.2</v>
      </c>
      <c r="N119" s="28">
        <v>849.35</v>
      </c>
      <c r="O119" s="39">
        <v>1655550</v>
      </c>
      <c r="P119" s="40">
        <v>-0.16464414562151525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716.85</v>
      </c>
      <c r="F120" s="37">
        <v>717.85</v>
      </c>
      <c r="G120" s="38">
        <v>712.85</v>
      </c>
      <c r="H120" s="38">
        <v>708.85</v>
      </c>
      <c r="I120" s="38">
        <v>703.85</v>
      </c>
      <c r="J120" s="38">
        <v>721.85</v>
      </c>
      <c r="K120" s="38">
        <v>726.85</v>
      </c>
      <c r="L120" s="38">
        <v>730.85</v>
      </c>
      <c r="M120" s="28">
        <v>722.85</v>
      </c>
      <c r="N120" s="28">
        <v>713.85</v>
      </c>
      <c r="O120" s="39">
        <v>14569625</v>
      </c>
      <c r="P120" s="40">
        <v>-0.13117662405426558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343.6</v>
      </c>
      <c r="F121" s="37">
        <v>343</v>
      </c>
      <c r="G121" s="38">
        <v>341.4</v>
      </c>
      <c r="H121" s="38">
        <v>339.2</v>
      </c>
      <c r="I121" s="38">
        <v>337.59999999999997</v>
      </c>
      <c r="J121" s="38">
        <v>345.2</v>
      </c>
      <c r="K121" s="38">
        <v>346.8</v>
      </c>
      <c r="L121" s="38">
        <v>349</v>
      </c>
      <c r="M121" s="28">
        <v>344.6</v>
      </c>
      <c r="N121" s="28">
        <v>340.8</v>
      </c>
      <c r="O121" s="39">
        <v>69977600</v>
      </c>
      <c r="P121" s="40">
        <v>-5.2656659518703838E-2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526.85</v>
      </c>
      <c r="F122" s="37">
        <v>528.06666666666661</v>
      </c>
      <c r="G122" s="38">
        <v>522.38333333333321</v>
      </c>
      <c r="H122" s="38">
        <v>517.91666666666663</v>
      </c>
      <c r="I122" s="38">
        <v>512.23333333333323</v>
      </c>
      <c r="J122" s="38">
        <v>532.53333333333319</v>
      </c>
      <c r="K122" s="38">
        <v>538.21666666666658</v>
      </c>
      <c r="L122" s="38">
        <v>542.68333333333317</v>
      </c>
      <c r="M122" s="28">
        <v>533.75</v>
      </c>
      <c r="N122" s="28">
        <v>523.6</v>
      </c>
      <c r="O122" s="39">
        <v>23681250</v>
      </c>
      <c r="P122" s="40">
        <v>-4.6936311500150922E-2</v>
      </c>
    </row>
    <row r="123" spans="1:16" ht="12.75" customHeight="1">
      <c r="A123" s="28">
        <v>113</v>
      </c>
      <c r="B123" s="29" t="s">
        <v>42</v>
      </c>
      <c r="C123" s="30" t="s">
        <v>397</v>
      </c>
      <c r="D123" s="31">
        <v>44924</v>
      </c>
      <c r="E123" s="37">
        <v>2974.85</v>
      </c>
      <c r="F123" s="37">
        <v>2979.9</v>
      </c>
      <c r="G123" s="38">
        <v>2946.15</v>
      </c>
      <c r="H123" s="38">
        <v>2917.45</v>
      </c>
      <c r="I123" s="38">
        <v>2883.7</v>
      </c>
      <c r="J123" s="38">
        <v>3008.6000000000004</v>
      </c>
      <c r="K123" s="38">
        <v>3042.3500000000004</v>
      </c>
      <c r="L123" s="38">
        <v>3071.0500000000006</v>
      </c>
      <c r="M123" s="28">
        <v>3013.65</v>
      </c>
      <c r="N123" s="28">
        <v>2951.2</v>
      </c>
      <c r="O123" s="39">
        <v>484750</v>
      </c>
      <c r="P123" s="40">
        <v>-0.17943292424883622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732.05</v>
      </c>
      <c r="F124" s="37">
        <v>729.63333333333333</v>
      </c>
      <c r="G124" s="38">
        <v>725.76666666666665</v>
      </c>
      <c r="H124" s="38">
        <v>719.48333333333335</v>
      </c>
      <c r="I124" s="38">
        <v>715.61666666666667</v>
      </c>
      <c r="J124" s="38">
        <v>735.91666666666663</v>
      </c>
      <c r="K124" s="38">
        <v>739.78333333333319</v>
      </c>
      <c r="L124" s="38">
        <v>746.06666666666661</v>
      </c>
      <c r="M124" s="28">
        <v>733.5</v>
      </c>
      <c r="N124" s="28">
        <v>723.35</v>
      </c>
      <c r="O124" s="39">
        <v>23627700</v>
      </c>
      <c r="P124" s="40">
        <v>-3.8985284427849771E-2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554.65</v>
      </c>
      <c r="F125" s="37">
        <v>551.86666666666667</v>
      </c>
      <c r="G125" s="38">
        <v>547.83333333333337</v>
      </c>
      <c r="H125" s="38">
        <v>541.01666666666665</v>
      </c>
      <c r="I125" s="38">
        <v>536.98333333333335</v>
      </c>
      <c r="J125" s="38">
        <v>558.68333333333339</v>
      </c>
      <c r="K125" s="38">
        <v>562.7166666666667</v>
      </c>
      <c r="L125" s="38">
        <v>569.53333333333342</v>
      </c>
      <c r="M125" s="28">
        <v>555.9</v>
      </c>
      <c r="N125" s="28">
        <v>545.04999999999995</v>
      </c>
      <c r="O125" s="39">
        <v>11463750</v>
      </c>
      <c r="P125" s="40">
        <v>-0.13350340136054423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1960.25</v>
      </c>
      <c r="F126" s="37">
        <v>1958.1166666666668</v>
      </c>
      <c r="G126" s="38">
        <v>1950.2333333333336</v>
      </c>
      <c r="H126" s="38">
        <v>1940.2166666666667</v>
      </c>
      <c r="I126" s="38">
        <v>1932.3333333333335</v>
      </c>
      <c r="J126" s="38">
        <v>1968.1333333333337</v>
      </c>
      <c r="K126" s="38">
        <v>1976.0166666666669</v>
      </c>
      <c r="L126" s="38">
        <v>1986.0333333333338</v>
      </c>
      <c r="M126" s="28">
        <v>1966</v>
      </c>
      <c r="N126" s="28">
        <v>1948.1</v>
      </c>
      <c r="O126" s="39">
        <v>21236000</v>
      </c>
      <c r="P126" s="40">
        <v>-3.2704746287692446E-2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83.2</v>
      </c>
      <c r="F127" s="37">
        <v>83.316666666666677</v>
      </c>
      <c r="G127" s="38">
        <v>82.53333333333336</v>
      </c>
      <c r="H127" s="38">
        <v>81.866666666666688</v>
      </c>
      <c r="I127" s="38">
        <v>81.083333333333371</v>
      </c>
      <c r="J127" s="38">
        <v>83.983333333333348</v>
      </c>
      <c r="K127" s="38">
        <v>84.76666666666668</v>
      </c>
      <c r="L127" s="38">
        <v>85.433333333333337</v>
      </c>
      <c r="M127" s="28">
        <v>84.1</v>
      </c>
      <c r="N127" s="28">
        <v>82.65</v>
      </c>
      <c r="O127" s="39">
        <v>46520812</v>
      </c>
      <c r="P127" s="40">
        <v>-9.4336344683808207E-2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2371.9</v>
      </c>
      <c r="F128" s="37">
        <v>2385.1</v>
      </c>
      <c r="G128" s="38">
        <v>2346.7999999999997</v>
      </c>
      <c r="H128" s="38">
        <v>2321.6999999999998</v>
      </c>
      <c r="I128" s="38">
        <v>2283.3999999999996</v>
      </c>
      <c r="J128" s="38">
        <v>2410.1999999999998</v>
      </c>
      <c r="K128" s="38">
        <v>2448.5</v>
      </c>
      <c r="L128" s="38">
        <v>2473.6</v>
      </c>
      <c r="M128" s="28">
        <v>2423.4</v>
      </c>
      <c r="N128" s="28">
        <v>2360</v>
      </c>
      <c r="O128" s="39">
        <v>789250</v>
      </c>
      <c r="P128" s="40">
        <v>-0.15225563909774437</v>
      </c>
    </row>
    <row r="129" spans="1:16" ht="12.75" customHeight="1">
      <c r="A129" s="28">
        <v>119</v>
      </c>
      <c r="B129" s="29" t="s">
        <v>47</v>
      </c>
      <c r="C129" s="30" t="s">
        <v>266</v>
      </c>
      <c r="D129" s="31">
        <v>44924</v>
      </c>
      <c r="E129" s="37">
        <v>451.85</v>
      </c>
      <c r="F129" s="37">
        <v>453.89999999999992</v>
      </c>
      <c r="G129" s="38">
        <v>448.09999999999985</v>
      </c>
      <c r="H129" s="38">
        <v>444.34999999999991</v>
      </c>
      <c r="I129" s="38">
        <v>438.54999999999984</v>
      </c>
      <c r="J129" s="38">
        <v>457.64999999999986</v>
      </c>
      <c r="K129" s="38">
        <v>463.44999999999993</v>
      </c>
      <c r="L129" s="38">
        <v>467.19999999999987</v>
      </c>
      <c r="M129" s="28">
        <v>459.7</v>
      </c>
      <c r="N129" s="28">
        <v>450.15</v>
      </c>
      <c r="O129" s="39">
        <v>6464400</v>
      </c>
      <c r="P129" s="40">
        <v>-0.15257658980375707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373.1</v>
      </c>
      <c r="F130" s="37">
        <v>372.59999999999997</v>
      </c>
      <c r="G130" s="38">
        <v>370.44999999999993</v>
      </c>
      <c r="H130" s="38">
        <v>367.79999999999995</v>
      </c>
      <c r="I130" s="38">
        <v>365.64999999999992</v>
      </c>
      <c r="J130" s="38">
        <v>375.24999999999994</v>
      </c>
      <c r="K130" s="38">
        <v>377.39999999999992</v>
      </c>
      <c r="L130" s="38">
        <v>380.04999999999995</v>
      </c>
      <c r="M130" s="28">
        <v>374.75</v>
      </c>
      <c r="N130" s="28">
        <v>369.95</v>
      </c>
      <c r="O130" s="39">
        <v>10506000</v>
      </c>
      <c r="P130" s="40">
        <v>-0.2441726618705036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2070.9</v>
      </c>
      <c r="F131" s="37">
        <v>2063.6333333333332</v>
      </c>
      <c r="G131" s="38">
        <v>2051.2666666666664</v>
      </c>
      <c r="H131" s="38">
        <v>2031.6333333333332</v>
      </c>
      <c r="I131" s="38">
        <v>2019.2666666666664</v>
      </c>
      <c r="J131" s="38">
        <v>2083.2666666666664</v>
      </c>
      <c r="K131" s="38">
        <v>2095.6333333333332</v>
      </c>
      <c r="L131" s="38">
        <v>2115.2666666666664</v>
      </c>
      <c r="M131" s="28">
        <v>2076</v>
      </c>
      <c r="N131" s="28">
        <v>2044</v>
      </c>
      <c r="O131" s="39">
        <v>7976100</v>
      </c>
      <c r="P131" s="40">
        <v>-7.971616476289374E-2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44924</v>
      </c>
      <c r="E132" s="37">
        <v>4966.3500000000004</v>
      </c>
      <c r="F132" s="37">
        <v>4905.3499999999995</v>
      </c>
      <c r="G132" s="38">
        <v>4830.9999999999991</v>
      </c>
      <c r="H132" s="38">
        <v>4695.6499999999996</v>
      </c>
      <c r="I132" s="38">
        <v>4621.2999999999993</v>
      </c>
      <c r="J132" s="38">
        <v>5040.6999999999989</v>
      </c>
      <c r="K132" s="38">
        <v>5115.0499999999993</v>
      </c>
      <c r="L132" s="38">
        <v>5250.3999999999987</v>
      </c>
      <c r="M132" s="28">
        <v>4979.7</v>
      </c>
      <c r="N132" s="28">
        <v>4770</v>
      </c>
      <c r="O132" s="39">
        <v>1498950</v>
      </c>
      <c r="P132" s="40">
        <v>-9.7697516930022571E-2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3823.2</v>
      </c>
      <c r="F133" s="37">
        <v>3805.7333333333336</v>
      </c>
      <c r="G133" s="38">
        <v>3777.4666666666672</v>
      </c>
      <c r="H133" s="38">
        <v>3731.7333333333336</v>
      </c>
      <c r="I133" s="38">
        <v>3703.4666666666672</v>
      </c>
      <c r="J133" s="38">
        <v>3851.4666666666672</v>
      </c>
      <c r="K133" s="38">
        <v>3879.7333333333336</v>
      </c>
      <c r="L133" s="38">
        <v>3925.4666666666672</v>
      </c>
      <c r="M133" s="28">
        <v>3834</v>
      </c>
      <c r="N133" s="28">
        <v>3760</v>
      </c>
      <c r="O133" s="39">
        <v>1116800</v>
      </c>
      <c r="P133" s="40">
        <v>-4.5306890066678061E-2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724.75</v>
      </c>
      <c r="F134" s="37">
        <v>723.0333333333333</v>
      </c>
      <c r="G134" s="38">
        <v>718.46666666666658</v>
      </c>
      <c r="H134" s="38">
        <v>712.18333333333328</v>
      </c>
      <c r="I134" s="38">
        <v>707.61666666666656</v>
      </c>
      <c r="J134" s="38">
        <v>729.31666666666661</v>
      </c>
      <c r="K134" s="38">
        <v>733.88333333333321</v>
      </c>
      <c r="L134" s="38">
        <v>740.16666666666663</v>
      </c>
      <c r="M134" s="28">
        <v>727.6</v>
      </c>
      <c r="N134" s="28">
        <v>716.75</v>
      </c>
      <c r="O134" s="39">
        <v>6363950</v>
      </c>
      <c r="P134" s="40">
        <v>-8.5836385836385837E-2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1262.45</v>
      </c>
      <c r="F135" s="37">
        <v>1258.1500000000001</v>
      </c>
      <c r="G135" s="38">
        <v>1251.4000000000001</v>
      </c>
      <c r="H135" s="38">
        <v>1240.3499999999999</v>
      </c>
      <c r="I135" s="38">
        <v>1233.5999999999999</v>
      </c>
      <c r="J135" s="38">
        <v>1269.2000000000003</v>
      </c>
      <c r="K135" s="38">
        <v>1275.9500000000003</v>
      </c>
      <c r="L135" s="38">
        <v>1287.0000000000005</v>
      </c>
      <c r="M135" s="28">
        <v>1264.9000000000001</v>
      </c>
      <c r="N135" s="28">
        <v>1247.0999999999999</v>
      </c>
      <c r="O135" s="39">
        <v>11448500</v>
      </c>
      <c r="P135" s="40">
        <v>-3.7374926427310183E-2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210.55</v>
      </c>
      <c r="F136" s="37">
        <v>209.4666666666667</v>
      </c>
      <c r="G136" s="38">
        <v>207.78333333333339</v>
      </c>
      <c r="H136" s="38">
        <v>205.01666666666668</v>
      </c>
      <c r="I136" s="38">
        <v>203.33333333333337</v>
      </c>
      <c r="J136" s="38">
        <v>212.23333333333341</v>
      </c>
      <c r="K136" s="38">
        <v>213.91666666666669</v>
      </c>
      <c r="L136" s="38">
        <v>216.68333333333342</v>
      </c>
      <c r="M136" s="28">
        <v>211.15</v>
      </c>
      <c r="N136" s="28">
        <v>206.7</v>
      </c>
      <c r="O136" s="39">
        <v>18408000</v>
      </c>
      <c r="P136" s="40">
        <v>-0.11363636363636363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113.15</v>
      </c>
      <c r="F137" s="37">
        <v>112.53333333333335</v>
      </c>
      <c r="G137" s="38">
        <v>111.66666666666669</v>
      </c>
      <c r="H137" s="38">
        <v>110.18333333333334</v>
      </c>
      <c r="I137" s="38">
        <v>109.31666666666668</v>
      </c>
      <c r="J137" s="38">
        <v>114.01666666666669</v>
      </c>
      <c r="K137" s="38">
        <v>114.88333333333334</v>
      </c>
      <c r="L137" s="38">
        <v>116.3666666666667</v>
      </c>
      <c r="M137" s="28">
        <v>113.4</v>
      </c>
      <c r="N137" s="28">
        <v>111.05</v>
      </c>
      <c r="O137" s="39">
        <v>36822000</v>
      </c>
      <c r="P137" s="40">
        <v>-3.8991544002505478E-2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493.6</v>
      </c>
      <c r="F138" s="37">
        <v>493.43333333333334</v>
      </c>
      <c r="G138" s="38">
        <v>491.86666666666667</v>
      </c>
      <c r="H138" s="38">
        <v>490.13333333333333</v>
      </c>
      <c r="I138" s="38">
        <v>488.56666666666666</v>
      </c>
      <c r="J138" s="38">
        <v>495.16666666666669</v>
      </c>
      <c r="K138" s="38">
        <v>496.73333333333341</v>
      </c>
      <c r="L138" s="38">
        <v>498.4666666666667</v>
      </c>
      <c r="M138" s="28">
        <v>495</v>
      </c>
      <c r="N138" s="28">
        <v>491.7</v>
      </c>
      <c r="O138" s="39">
        <v>9063600</v>
      </c>
      <c r="P138" s="40">
        <v>-7.4840764331210188E-2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9036.9500000000007</v>
      </c>
      <c r="F139" s="37">
        <v>9029.2333333333336</v>
      </c>
      <c r="G139" s="38">
        <v>8989.2166666666672</v>
      </c>
      <c r="H139" s="38">
        <v>8941.4833333333336</v>
      </c>
      <c r="I139" s="38">
        <v>8901.4666666666672</v>
      </c>
      <c r="J139" s="38">
        <v>9076.9666666666672</v>
      </c>
      <c r="K139" s="38">
        <v>9116.9833333333336</v>
      </c>
      <c r="L139" s="38">
        <v>9164.7166666666672</v>
      </c>
      <c r="M139" s="28">
        <v>9069.25</v>
      </c>
      <c r="N139" s="28">
        <v>8981.5</v>
      </c>
      <c r="O139" s="39">
        <v>2854100</v>
      </c>
      <c r="P139" s="40">
        <v>-0.11613142981016382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889.3</v>
      </c>
      <c r="F140" s="37">
        <v>887.75</v>
      </c>
      <c r="G140" s="38">
        <v>882.7</v>
      </c>
      <c r="H140" s="38">
        <v>876.1</v>
      </c>
      <c r="I140" s="38">
        <v>871.05000000000007</v>
      </c>
      <c r="J140" s="38">
        <v>894.35</v>
      </c>
      <c r="K140" s="38">
        <v>899.4</v>
      </c>
      <c r="L140" s="38">
        <v>906</v>
      </c>
      <c r="M140" s="28">
        <v>892.8</v>
      </c>
      <c r="N140" s="28">
        <v>881.15</v>
      </c>
      <c r="O140" s="39">
        <v>17516875</v>
      </c>
      <c r="P140" s="40">
        <v>-3.3018216947281256E-2</v>
      </c>
    </row>
    <row r="141" spans="1:16" ht="12.75" customHeight="1">
      <c r="A141" s="28">
        <v>131</v>
      </c>
      <c r="B141" s="29" t="s">
        <v>44</v>
      </c>
      <c r="C141" s="30" t="s">
        <v>428</v>
      </c>
      <c r="D141" s="31">
        <v>44924</v>
      </c>
      <c r="E141" s="37">
        <v>1553.35</v>
      </c>
      <c r="F141" s="37">
        <v>1564.1666666666667</v>
      </c>
      <c r="G141" s="38">
        <v>1534.3333333333335</v>
      </c>
      <c r="H141" s="38">
        <v>1515.3166666666668</v>
      </c>
      <c r="I141" s="38">
        <v>1485.4833333333336</v>
      </c>
      <c r="J141" s="38">
        <v>1583.1833333333334</v>
      </c>
      <c r="K141" s="38">
        <v>1613.0166666666669</v>
      </c>
      <c r="L141" s="38">
        <v>1632.0333333333333</v>
      </c>
      <c r="M141" s="28">
        <v>1594</v>
      </c>
      <c r="N141" s="28">
        <v>1545.15</v>
      </c>
      <c r="O141" s="39">
        <v>1960400</v>
      </c>
      <c r="P141" s="40">
        <v>-1.8329938900203666E-3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1453.85</v>
      </c>
      <c r="F142" s="37">
        <v>1449.05</v>
      </c>
      <c r="G142" s="38">
        <v>1434.8</v>
      </c>
      <c r="H142" s="38">
        <v>1415.75</v>
      </c>
      <c r="I142" s="38">
        <v>1401.5</v>
      </c>
      <c r="J142" s="38">
        <v>1468.1</v>
      </c>
      <c r="K142" s="38">
        <v>1482.35</v>
      </c>
      <c r="L142" s="38">
        <v>1501.3999999999999</v>
      </c>
      <c r="M142" s="28">
        <v>1463.3</v>
      </c>
      <c r="N142" s="28">
        <v>1430</v>
      </c>
      <c r="O142" s="39">
        <v>853800</v>
      </c>
      <c r="P142" s="40">
        <v>-0.18793988967091496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663</v>
      </c>
      <c r="F143" s="37">
        <v>660.98333333333335</v>
      </c>
      <c r="G143" s="38">
        <v>653.26666666666665</v>
      </c>
      <c r="H143" s="38">
        <v>643.5333333333333</v>
      </c>
      <c r="I143" s="38">
        <v>635.81666666666661</v>
      </c>
      <c r="J143" s="38">
        <v>670.7166666666667</v>
      </c>
      <c r="K143" s="38">
        <v>678.43333333333339</v>
      </c>
      <c r="L143" s="38">
        <v>688.16666666666674</v>
      </c>
      <c r="M143" s="28">
        <v>668.7</v>
      </c>
      <c r="N143" s="28">
        <v>651.25</v>
      </c>
      <c r="O143" s="39">
        <v>5673850</v>
      </c>
      <c r="P143" s="40">
        <v>-7.4337221633085898E-2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876.55</v>
      </c>
      <c r="F144" s="37">
        <v>871.26666666666677</v>
      </c>
      <c r="G144" s="38">
        <v>855.53333333333353</v>
      </c>
      <c r="H144" s="38">
        <v>834.51666666666677</v>
      </c>
      <c r="I144" s="38">
        <v>818.78333333333353</v>
      </c>
      <c r="J144" s="38">
        <v>892.28333333333353</v>
      </c>
      <c r="K144" s="38">
        <v>908.01666666666688</v>
      </c>
      <c r="L144" s="38">
        <v>929.03333333333353</v>
      </c>
      <c r="M144" s="28">
        <v>887</v>
      </c>
      <c r="N144" s="28">
        <v>850.25</v>
      </c>
      <c r="O144" s="39">
        <v>2335200</v>
      </c>
      <c r="P144" s="40">
        <v>-0.10129310344827586</v>
      </c>
    </row>
    <row r="145" spans="1:16" ht="12.75" customHeight="1">
      <c r="A145" s="28">
        <v>135</v>
      </c>
      <c r="B145" s="29" t="s">
        <v>49</v>
      </c>
      <c r="C145" s="30" t="s">
        <v>809</v>
      </c>
      <c r="D145" s="31">
        <v>44924</v>
      </c>
      <c r="E145" s="37">
        <v>72.099999999999994</v>
      </c>
      <c r="F145" s="37">
        <v>71.916666666666671</v>
      </c>
      <c r="G145" s="38">
        <v>71.38333333333334</v>
      </c>
      <c r="H145" s="38">
        <v>70.666666666666671</v>
      </c>
      <c r="I145" s="38">
        <v>70.13333333333334</v>
      </c>
      <c r="J145" s="38">
        <v>72.63333333333334</v>
      </c>
      <c r="K145" s="38">
        <v>73.166666666666671</v>
      </c>
      <c r="L145" s="38">
        <v>73.88333333333334</v>
      </c>
      <c r="M145" s="28">
        <v>72.45</v>
      </c>
      <c r="N145" s="28">
        <v>71.2</v>
      </c>
      <c r="O145" s="39">
        <v>82984500</v>
      </c>
      <c r="P145" s="40">
        <v>-7.7788613007276269E-2</v>
      </c>
    </row>
    <row r="146" spans="1:16" ht="12.75" customHeight="1">
      <c r="A146" s="28">
        <v>136</v>
      </c>
      <c r="B146" s="29" t="s">
        <v>86</v>
      </c>
      <c r="C146" s="30" t="s">
        <v>159</v>
      </c>
      <c r="D146" s="31">
        <v>44924</v>
      </c>
      <c r="E146" s="37">
        <v>1961.15</v>
      </c>
      <c r="F146" s="37">
        <v>1947.6000000000001</v>
      </c>
      <c r="G146" s="38">
        <v>1928.7000000000003</v>
      </c>
      <c r="H146" s="38">
        <v>1896.2500000000002</v>
      </c>
      <c r="I146" s="38">
        <v>1877.3500000000004</v>
      </c>
      <c r="J146" s="38">
        <v>1980.0500000000002</v>
      </c>
      <c r="K146" s="38">
        <v>1998.9500000000003</v>
      </c>
      <c r="L146" s="38">
        <v>2031.4</v>
      </c>
      <c r="M146" s="28">
        <v>1966.5</v>
      </c>
      <c r="N146" s="28">
        <v>1915.15</v>
      </c>
      <c r="O146" s="39">
        <v>2159950</v>
      </c>
      <c r="P146" s="40">
        <v>-8.1009211394047695E-2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44924</v>
      </c>
      <c r="E147" s="37">
        <v>89138.9</v>
      </c>
      <c r="F147" s="37">
        <v>88907.116666666654</v>
      </c>
      <c r="G147" s="38">
        <v>88446.983333333308</v>
      </c>
      <c r="H147" s="38">
        <v>87755.066666666651</v>
      </c>
      <c r="I147" s="38">
        <v>87294.933333333305</v>
      </c>
      <c r="J147" s="38">
        <v>89599.033333333311</v>
      </c>
      <c r="K147" s="38">
        <v>90059.166666666642</v>
      </c>
      <c r="L147" s="38">
        <v>90751.083333333314</v>
      </c>
      <c r="M147" s="28">
        <v>89367.25</v>
      </c>
      <c r="N147" s="28">
        <v>88215.2</v>
      </c>
      <c r="O147" s="39">
        <v>55370</v>
      </c>
      <c r="P147" s="40">
        <v>-0.1225039619651347</v>
      </c>
    </row>
    <row r="148" spans="1:16" ht="12.75" customHeight="1">
      <c r="A148" s="28">
        <v>138</v>
      </c>
      <c r="B148" s="29" t="s">
        <v>63</v>
      </c>
      <c r="C148" s="30" t="s">
        <v>161</v>
      </c>
      <c r="D148" s="31">
        <v>44924</v>
      </c>
      <c r="E148" s="37">
        <v>1058.1500000000001</v>
      </c>
      <c r="F148" s="37">
        <v>1052.7833333333333</v>
      </c>
      <c r="G148" s="38">
        <v>1045.7666666666667</v>
      </c>
      <c r="H148" s="38">
        <v>1033.3833333333334</v>
      </c>
      <c r="I148" s="38">
        <v>1026.3666666666668</v>
      </c>
      <c r="J148" s="38">
        <v>1065.1666666666665</v>
      </c>
      <c r="K148" s="38">
        <v>1072.1833333333329</v>
      </c>
      <c r="L148" s="38">
        <v>1084.5666666666664</v>
      </c>
      <c r="M148" s="28">
        <v>1059.8</v>
      </c>
      <c r="N148" s="28">
        <v>1040.4000000000001</v>
      </c>
      <c r="O148" s="39">
        <v>7001550</v>
      </c>
      <c r="P148" s="40">
        <v>-0.20329648447056548</v>
      </c>
    </row>
    <row r="149" spans="1:16" ht="12.75" customHeight="1">
      <c r="A149" s="28">
        <v>139</v>
      </c>
      <c r="B149" s="29" t="s">
        <v>119</v>
      </c>
      <c r="C149" s="30" t="s">
        <v>163</v>
      </c>
      <c r="D149" s="31">
        <v>44924</v>
      </c>
      <c r="E149" s="37">
        <v>75.55</v>
      </c>
      <c r="F149" s="37">
        <v>75.25</v>
      </c>
      <c r="G149" s="38">
        <v>74.75</v>
      </c>
      <c r="H149" s="38">
        <v>73.95</v>
      </c>
      <c r="I149" s="38">
        <v>73.45</v>
      </c>
      <c r="J149" s="38">
        <v>76.05</v>
      </c>
      <c r="K149" s="38">
        <v>76.55</v>
      </c>
      <c r="L149" s="38">
        <v>77.349999999999994</v>
      </c>
      <c r="M149" s="28">
        <v>75.75</v>
      </c>
      <c r="N149" s="28">
        <v>74.45</v>
      </c>
      <c r="O149" s="39">
        <v>64415250</v>
      </c>
      <c r="P149" s="40">
        <v>-8.4776647438265462E-2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44924</v>
      </c>
      <c r="E150" s="37">
        <v>3898.3</v>
      </c>
      <c r="F150" s="37">
        <v>3892.4333333333329</v>
      </c>
      <c r="G150" s="38">
        <v>3855.8666666666659</v>
      </c>
      <c r="H150" s="38">
        <v>3813.4333333333329</v>
      </c>
      <c r="I150" s="38">
        <v>3776.8666666666659</v>
      </c>
      <c r="J150" s="38">
        <v>3934.8666666666659</v>
      </c>
      <c r="K150" s="38">
        <v>3971.4333333333325</v>
      </c>
      <c r="L150" s="38">
        <v>4013.8666666666659</v>
      </c>
      <c r="M150" s="28">
        <v>3929</v>
      </c>
      <c r="N150" s="28">
        <v>3850</v>
      </c>
      <c r="O150" s="39">
        <v>1635250</v>
      </c>
      <c r="P150" s="40">
        <v>-0.1447437238493724</v>
      </c>
    </row>
    <row r="151" spans="1:16" ht="12.75" customHeight="1">
      <c r="A151" s="28">
        <v>141</v>
      </c>
      <c r="B151" s="29" t="s">
        <v>38</v>
      </c>
      <c r="C151" s="30" t="s">
        <v>165</v>
      </c>
      <c r="D151" s="31">
        <v>44924</v>
      </c>
      <c r="E151" s="37">
        <v>4338.8500000000004</v>
      </c>
      <c r="F151" s="37">
        <v>4330.3833333333341</v>
      </c>
      <c r="G151" s="38">
        <v>4305.9666666666681</v>
      </c>
      <c r="H151" s="38">
        <v>4273.0833333333339</v>
      </c>
      <c r="I151" s="38">
        <v>4248.6666666666679</v>
      </c>
      <c r="J151" s="38">
        <v>4363.2666666666682</v>
      </c>
      <c r="K151" s="38">
        <v>4387.6833333333343</v>
      </c>
      <c r="L151" s="38">
        <v>4420.5666666666684</v>
      </c>
      <c r="M151" s="28">
        <v>4354.8</v>
      </c>
      <c r="N151" s="28">
        <v>4297.5</v>
      </c>
      <c r="O151" s="39">
        <v>327000</v>
      </c>
      <c r="P151" s="40">
        <v>-0.15732508697332817</v>
      </c>
    </row>
    <row r="152" spans="1:16" ht="12.75" customHeight="1">
      <c r="A152" s="28">
        <v>142</v>
      </c>
      <c r="B152" s="29" t="s">
        <v>56</v>
      </c>
      <c r="C152" s="30" t="s">
        <v>166</v>
      </c>
      <c r="D152" s="31">
        <v>44924</v>
      </c>
      <c r="E152" s="37">
        <v>19935.25</v>
      </c>
      <c r="F152" s="37">
        <v>19868.366666666665</v>
      </c>
      <c r="G152" s="38">
        <v>19737.783333333329</v>
      </c>
      <c r="H152" s="38">
        <v>19540.316666666666</v>
      </c>
      <c r="I152" s="38">
        <v>19409.73333333333</v>
      </c>
      <c r="J152" s="38">
        <v>20065.833333333328</v>
      </c>
      <c r="K152" s="38">
        <v>20196.416666666664</v>
      </c>
      <c r="L152" s="38">
        <v>20393.883333333328</v>
      </c>
      <c r="M152" s="28">
        <v>19998.95</v>
      </c>
      <c r="N152" s="28">
        <v>19670.900000000001</v>
      </c>
      <c r="O152" s="39">
        <v>264920</v>
      </c>
      <c r="P152" s="40">
        <v>3.9880672005024334E-2</v>
      </c>
    </row>
    <row r="153" spans="1:16" ht="12.75" customHeight="1">
      <c r="A153" s="28">
        <v>143</v>
      </c>
      <c r="B153" s="29" t="s">
        <v>119</v>
      </c>
      <c r="C153" s="30" t="s">
        <v>167</v>
      </c>
      <c r="D153" s="31">
        <v>44924</v>
      </c>
      <c r="E153" s="37">
        <v>118.15</v>
      </c>
      <c r="F153" s="37">
        <v>118.71666666666665</v>
      </c>
      <c r="G153" s="38">
        <v>116.5333333333333</v>
      </c>
      <c r="H153" s="38">
        <v>114.91666666666664</v>
      </c>
      <c r="I153" s="38">
        <v>112.73333333333329</v>
      </c>
      <c r="J153" s="38">
        <v>120.33333333333331</v>
      </c>
      <c r="K153" s="38">
        <v>122.51666666666668</v>
      </c>
      <c r="L153" s="38">
        <v>124.13333333333333</v>
      </c>
      <c r="M153" s="28">
        <v>120.9</v>
      </c>
      <c r="N153" s="28">
        <v>117.1</v>
      </c>
      <c r="O153" s="39">
        <v>28513300</v>
      </c>
      <c r="P153" s="40">
        <v>-0.25165968760211066</v>
      </c>
    </row>
    <row r="154" spans="1:16" ht="12.75" customHeight="1">
      <c r="A154" s="28">
        <v>144</v>
      </c>
      <c r="B154" s="29" t="s">
        <v>168</v>
      </c>
      <c r="C154" s="30" t="s">
        <v>169</v>
      </c>
      <c r="D154" s="31">
        <v>44924</v>
      </c>
      <c r="E154" s="37">
        <v>170.95</v>
      </c>
      <c r="F154" s="37">
        <v>170.41666666666666</v>
      </c>
      <c r="G154" s="38">
        <v>169.5333333333333</v>
      </c>
      <c r="H154" s="38">
        <v>168.11666666666665</v>
      </c>
      <c r="I154" s="38">
        <v>167.23333333333329</v>
      </c>
      <c r="J154" s="38">
        <v>171.83333333333331</v>
      </c>
      <c r="K154" s="38">
        <v>172.7166666666667</v>
      </c>
      <c r="L154" s="38">
        <v>174.13333333333333</v>
      </c>
      <c r="M154" s="28">
        <v>171.3</v>
      </c>
      <c r="N154" s="28">
        <v>169</v>
      </c>
      <c r="O154" s="39">
        <v>58829700</v>
      </c>
      <c r="P154" s="40">
        <v>-9.0821000704721641E-2</v>
      </c>
    </row>
    <row r="155" spans="1:16" ht="12.75" customHeight="1">
      <c r="A155" s="28">
        <v>145</v>
      </c>
      <c r="B155" s="29" t="s">
        <v>96</v>
      </c>
      <c r="C155" s="30" t="s">
        <v>268</v>
      </c>
      <c r="D155" s="31">
        <v>44924</v>
      </c>
      <c r="E155" s="37">
        <v>885.85</v>
      </c>
      <c r="F155" s="37">
        <v>885.16666666666663</v>
      </c>
      <c r="G155" s="38">
        <v>873.93333333333328</v>
      </c>
      <c r="H155" s="38">
        <v>862.01666666666665</v>
      </c>
      <c r="I155" s="38">
        <v>850.7833333333333</v>
      </c>
      <c r="J155" s="38">
        <v>897.08333333333326</v>
      </c>
      <c r="K155" s="38">
        <v>908.31666666666661</v>
      </c>
      <c r="L155" s="38">
        <v>920.23333333333323</v>
      </c>
      <c r="M155" s="28">
        <v>896.4</v>
      </c>
      <c r="N155" s="28">
        <v>873.25</v>
      </c>
      <c r="O155" s="39">
        <v>6153700</v>
      </c>
      <c r="P155" s="40">
        <v>-1.6226499552372427E-2</v>
      </c>
    </row>
    <row r="156" spans="1:16" ht="12.75" customHeight="1">
      <c r="A156" s="28">
        <v>146</v>
      </c>
      <c r="B156" s="29" t="s">
        <v>86</v>
      </c>
      <c r="C156" s="30" t="s">
        <v>436</v>
      </c>
      <c r="D156" s="31">
        <v>44924</v>
      </c>
      <c r="E156" s="37">
        <v>3073.35</v>
      </c>
      <c r="F156" s="37">
        <v>3073.5666666666671</v>
      </c>
      <c r="G156" s="38">
        <v>3057.6333333333341</v>
      </c>
      <c r="H156" s="38">
        <v>3041.916666666667</v>
      </c>
      <c r="I156" s="38">
        <v>3025.983333333334</v>
      </c>
      <c r="J156" s="38">
        <v>3089.2833333333342</v>
      </c>
      <c r="K156" s="38">
        <v>3105.2166666666676</v>
      </c>
      <c r="L156" s="38">
        <v>3120.9333333333343</v>
      </c>
      <c r="M156" s="28">
        <v>3089.5</v>
      </c>
      <c r="N156" s="28">
        <v>3057.85</v>
      </c>
      <c r="O156" s="39">
        <v>459600</v>
      </c>
      <c r="P156" s="40">
        <v>-7.1139854486661283E-2</v>
      </c>
    </row>
    <row r="157" spans="1:16" ht="12.75" customHeight="1">
      <c r="A157" s="28">
        <v>147</v>
      </c>
      <c r="B157" s="29" t="s">
        <v>79</v>
      </c>
      <c r="C157" s="30" t="s">
        <v>170</v>
      </c>
      <c r="D157" s="31">
        <v>44924</v>
      </c>
      <c r="E157" s="37">
        <v>140.5</v>
      </c>
      <c r="F157" s="37">
        <v>139.33333333333334</v>
      </c>
      <c r="G157" s="38">
        <v>137.7166666666667</v>
      </c>
      <c r="H157" s="38">
        <v>134.93333333333337</v>
      </c>
      <c r="I157" s="38">
        <v>133.31666666666672</v>
      </c>
      <c r="J157" s="38">
        <v>142.11666666666667</v>
      </c>
      <c r="K157" s="38">
        <v>143.73333333333329</v>
      </c>
      <c r="L157" s="38">
        <v>146.51666666666665</v>
      </c>
      <c r="M157" s="28">
        <v>140.94999999999999</v>
      </c>
      <c r="N157" s="28">
        <v>136.55000000000001</v>
      </c>
      <c r="O157" s="39">
        <v>36578850</v>
      </c>
      <c r="P157" s="40">
        <v>-0.15972406473865747</v>
      </c>
    </row>
    <row r="158" spans="1:16" ht="12.75" customHeight="1">
      <c r="A158" s="28">
        <v>148</v>
      </c>
      <c r="B158" s="29" t="s">
        <v>40</v>
      </c>
      <c r="C158" s="30" t="s">
        <v>171</v>
      </c>
      <c r="D158" s="31">
        <v>44924</v>
      </c>
      <c r="E158" s="37">
        <v>46983.05</v>
      </c>
      <c r="F158" s="37">
        <v>47063.433333333327</v>
      </c>
      <c r="G158" s="38">
        <v>46669.616666666654</v>
      </c>
      <c r="H158" s="38">
        <v>46356.183333333327</v>
      </c>
      <c r="I158" s="38">
        <v>45962.366666666654</v>
      </c>
      <c r="J158" s="38">
        <v>47376.866666666654</v>
      </c>
      <c r="K158" s="38">
        <v>47770.68333333332</v>
      </c>
      <c r="L158" s="38">
        <v>48084.116666666654</v>
      </c>
      <c r="M158" s="28">
        <v>47457.25</v>
      </c>
      <c r="N158" s="28">
        <v>46750</v>
      </c>
      <c r="O158" s="39">
        <v>97035</v>
      </c>
      <c r="P158" s="40">
        <v>-0.12769687162891047</v>
      </c>
    </row>
    <row r="159" spans="1:16" ht="12.75" customHeight="1">
      <c r="A159" s="28">
        <v>149</v>
      </c>
      <c r="B159" s="29" t="s">
        <v>47</v>
      </c>
      <c r="C159" s="30" t="s">
        <v>172</v>
      </c>
      <c r="D159" s="31">
        <v>44924</v>
      </c>
      <c r="E159" s="37">
        <v>804.7</v>
      </c>
      <c r="F159" s="37">
        <v>801.93333333333339</v>
      </c>
      <c r="G159" s="38">
        <v>795.76666666666677</v>
      </c>
      <c r="H159" s="38">
        <v>786.83333333333337</v>
      </c>
      <c r="I159" s="38">
        <v>780.66666666666674</v>
      </c>
      <c r="J159" s="38">
        <v>810.86666666666679</v>
      </c>
      <c r="K159" s="38">
        <v>817.0333333333333</v>
      </c>
      <c r="L159" s="38">
        <v>825.96666666666681</v>
      </c>
      <c r="M159" s="28">
        <v>808.1</v>
      </c>
      <c r="N159" s="28">
        <v>793</v>
      </c>
      <c r="O159" s="39">
        <v>5604500</v>
      </c>
      <c r="P159" s="40">
        <v>-4.3865822190945342E-2</v>
      </c>
    </row>
    <row r="160" spans="1:16" ht="12.75" customHeight="1">
      <c r="A160" s="28">
        <v>150</v>
      </c>
      <c r="B160" s="29" t="s">
        <v>86</v>
      </c>
      <c r="C160" s="30" t="s">
        <v>441</v>
      </c>
      <c r="D160" s="31">
        <v>44924</v>
      </c>
      <c r="E160" s="37">
        <v>3923.9</v>
      </c>
      <c r="F160" s="37">
        <v>3878.15</v>
      </c>
      <c r="G160" s="38">
        <v>3818.75</v>
      </c>
      <c r="H160" s="38">
        <v>3713.6</v>
      </c>
      <c r="I160" s="38">
        <v>3654.2</v>
      </c>
      <c r="J160" s="38">
        <v>3983.3</v>
      </c>
      <c r="K160" s="38">
        <v>4042.7000000000007</v>
      </c>
      <c r="L160" s="38">
        <v>4147.8500000000004</v>
      </c>
      <c r="M160" s="28">
        <v>3937.55</v>
      </c>
      <c r="N160" s="28">
        <v>3773</v>
      </c>
      <c r="O160" s="39">
        <v>576525</v>
      </c>
      <c r="P160" s="40">
        <v>3.7895494846752781E-2</v>
      </c>
    </row>
    <row r="161" spans="1:16" ht="12.75" customHeight="1">
      <c r="A161" s="28">
        <v>151</v>
      </c>
      <c r="B161" s="29" t="s">
        <v>79</v>
      </c>
      <c r="C161" s="30" t="s">
        <v>173</v>
      </c>
      <c r="D161" s="31">
        <v>44924</v>
      </c>
      <c r="E161" s="37">
        <v>208.9</v>
      </c>
      <c r="F161" s="37">
        <v>209.15</v>
      </c>
      <c r="G161" s="38">
        <v>207.55</v>
      </c>
      <c r="H161" s="38">
        <v>206.20000000000002</v>
      </c>
      <c r="I161" s="38">
        <v>204.60000000000002</v>
      </c>
      <c r="J161" s="38">
        <v>210.5</v>
      </c>
      <c r="K161" s="38">
        <v>212.09999999999997</v>
      </c>
      <c r="L161" s="38">
        <v>213.45</v>
      </c>
      <c r="M161" s="28">
        <v>210.75</v>
      </c>
      <c r="N161" s="28">
        <v>207.8</v>
      </c>
      <c r="O161" s="39">
        <v>13221000</v>
      </c>
      <c r="P161" s="40">
        <v>-6.1541737649063032E-2</v>
      </c>
    </row>
    <row r="162" spans="1:16" ht="12.75" customHeight="1">
      <c r="A162" s="28">
        <v>152</v>
      </c>
      <c r="B162" s="29" t="s">
        <v>63</v>
      </c>
      <c r="C162" s="30" t="s">
        <v>174</v>
      </c>
      <c r="D162" s="31">
        <v>44924</v>
      </c>
      <c r="E162" s="37">
        <v>130</v>
      </c>
      <c r="F162" s="37">
        <v>127.96666666666665</v>
      </c>
      <c r="G162" s="38">
        <v>125.2833333333333</v>
      </c>
      <c r="H162" s="38">
        <v>120.56666666666665</v>
      </c>
      <c r="I162" s="38">
        <v>117.8833333333333</v>
      </c>
      <c r="J162" s="38">
        <v>132.68333333333331</v>
      </c>
      <c r="K162" s="38">
        <v>135.36666666666667</v>
      </c>
      <c r="L162" s="38">
        <v>140.08333333333331</v>
      </c>
      <c r="M162" s="28">
        <v>130.65</v>
      </c>
      <c r="N162" s="28">
        <v>123.25</v>
      </c>
      <c r="O162" s="39">
        <v>43989000</v>
      </c>
      <c r="P162" s="40">
        <v>1.0683760683760684E-2</v>
      </c>
    </row>
    <row r="163" spans="1:16" ht="12.75" customHeight="1">
      <c r="A163" s="28">
        <v>153</v>
      </c>
      <c r="B163" s="29" t="s">
        <v>56</v>
      </c>
      <c r="C163" s="30" t="s">
        <v>176</v>
      </c>
      <c r="D163" s="31">
        <v>44924</v>
      </c>
      <c r="E163" s="37">
        <v>2724.3</v>
      </c>
      <c r="F163" s="37">
        <v>2724.75</v>
      </c>
      <c r="G163" s="38">
        <v>2713.55</v>
      </c>
      <c r="H163" s="38">
        <v>2702.8</v>
      </c>
      <c r="I163" s="38">
        <v>2691.6000000000004</v>
      </c>
      <c r="J163" s="38">
        <v>2735.5</v>
      </c>
      <c r="K163" s="38">
        <v>2746.7</v>
      </c>
      <c r="L163" s="38">
        <v>2757.45</v>
      </c>
      <c r="M163" s="28">
        <v>2735.95</v>
      </c>
      <c r="N163" s="28">
        <v>2714</v>
      </c>
      <c r="O163" s="39">
        <v>2749000</v>
      </c>
      <c r="P163" s="40">
        <v>-1.5312975732067699E-2</v>
      </c>
    </row>
    <row r="164" spans="1:16" ht="12.75" customHeight="1">
      <c r="A164" s="28">
        <v>154</v>
      </c>
      <c r="B164" s="29" t="s">
        <v>38</v>
      </c>
      <c r="C164" s="30" t="s">
        <v>177</v>
      </c>
      <c r="D164" s="31">
        <v>44924</v>
      </c>
      <c r="E164" s="37">
        <v>3419.35</v>
      </c>
      <c r="F164" s="37">
        <v>3406.2833333333333</v>
      </c>
      <c r="G164" s="38">
        <v>3385.4166666666665</v>
      </c>
      <c r="H164" s="38">
        <v>3351.4833333333331</v>
      </c>
      <c r="I164" s="38">
        <v>3330.6166666666663</v>
      </c>
      <c r="J164" s="38">
        <v>3440.2166666666667</v>
      </c>
      <c r="K164" s="38">
        <v>3461.0833333333335</v>
      </c>
      <c r="L164" s="38">
        <v>3495.0166666666669</v>
      </c>
      <c r="M164" s="28">
        <v>3427.15</v>
      </c>
      <c r="N164" s="28">
        <v>3372.35</v>
      </c>
      <c r="O164" s="39">
        <v>1875000</v>
      </c>
      <c r="P164" s="40">
        <v>-5.4582125299382327E-2</v>
      </c>
    </row>
    <row r="165" spans="1:16" ht="12.75" customHeight="1">
      <c r="A165" s="28">
        <v>155</v>
      </c>
      <c r="B165" s="29" t="s">
        <v>58</v>
      </c>
      <c r="C165" s="30" t="s">
        <v>178</v>
      </c>
      <c r="D165" s="31">
        <v>44924</v>
      </c>
      <c r="E165" s="37">
        <v>51.25</v>
      </c>
      <c r="F165" s="37">
        <v>51.133333333333333</v>
      </c>
      <c r="G165" s="38">
        <v>50.766666666666666</v>
      </c>
      <c r="H165" s="38">
        <v>50.283333333333331</v>
      </c>
      <c r="I165" s="38">
        <v>49.916666666666664</v>
      </c>
      <c r="J165" s="38">
        <v>51.616666666666667</v>
      </c>
      <c r="K165" s="38">
        <v>51.983333333333327</v>
      </c>
      <c r="L165" s="38">
        <v>52.466666666666669</v>
      </c>
      <c r="M165" s="28">
        <v>51.5</v>
      </c>
      <c r="N165" s="28">
        <v>50.65</v>
      </c>
      <c r="O165" s="39">
        <v>211296000</v>
      </c>
      <c r="P165" s="40">
        <v>-0.19578588392911517</v>
      </c>
    </row>
    <row r="166" spans="1:16" ht="12.75" customHeight="1">
      <c r="A166" s="28">
        <v>156</v>
      </c>
      <c r="B166" s="29" t="s">
        <v>44</v>
      </c>
      <c r="C166" s="30" t="s">
        <v>270</v>
      </c>
      <c r="D166" s="31">
        <v>44924</v>
      </c>
      <c r="E166" s="37">
        <v>2544.4</v>
      </c>
      <c r="F166" s="37">
        <v>2545.4500000000003</v>
      </c>
      <c r="G166" s="38">
        <v>2527.2000000000007</v>
      </c>
      <c r="H166" s="38">
        <v>2510.0000000000005</v>
      </c>
      <c r="I166" s="38">
        <v>2491.7500000000009</v>
      </c>
      <c r="J166" s="38">
        <v>2562.6500000000005</v>
      </c>
      <c r="K166" s="38">
        <v>2580.8999999999996</v>
      </c>
      <c r="L166" s="38">
        <v>2598.1000000000004</v>
      </c>
      <c r="M166" s="28">
        <v>2563.6999999999998</v>
      </c>
      <c r="N166" s="28">
        <v>2528.25</v>
      </c>
      <c r="O166" s="39">
        <v>1110000</v>
      </c>
      <c r="P166" s="40">
        <v>-0.17355371900826447</v>
      </c>
    </row>
    <row r="167" spans="1:16" ht="12.75" customHeight="1">
      <c r="A167" s="28">
        <v>157</v>
      </c>
      <c r="B167" s="29" t="s">
        <v>168</v>
      </c>
      <c r="C167" s="30" t="s">
        <v>179</v>
      </c>
      <c r="D167" s="31">
        <v>44924</v>
      </c>
      <c r="E167" s="37">
        <v>222.55</v>
      </c>
      <c r="F167" s="37">
        <v>220.73333333333335</v>
      </c>
      <c r="G167" s="38">
        <v>218.6166666666667</v>
      </c>
      <c r="H167" s="38">
        <v>214.68333333333337</v>
      </c>
      <c r="I167" s="38">
        <v>212.56666666666672</v>
      </c>
      <c r="J167" s="38">
        <v>224.66666666666669</v>
      </c>
      <c r="K167" s="38">
        <v>226.78333333333336</v>
      </c>
      <c r="L167" s="38">
        <v>230.71666666666667</v>
      </c>
      <c r="M167" s="28">
        <v>222.85</v>
      </c>
      <c r="N167" s="28">
        <v>216.8</v>
      </c>
      <c r="O167" s="39">
        <v>33974100</v>
      </c>
      <c r="P167" s="40">
        <v>-5.9988047213506646E-2</v>
      </c>
    </row>
    <row r="168" spans="1:16" ht="12.75" customHeight="1">
      <c r="A168" s="28">
        <v>158</v>
      </c>
      <c r="B168" s="29" t="s">
        <v>180</v>
      </c>
      <c r="C168" s="30" t="s">
        <v>181</v>
      </c>
      <c r="D168" s="31">
        <v>44924</v>
      </c>
      <c r="E168" s="37">
        <v>1829.45</v>
      </c>
      <c r="F168" s="37">
        <v>1819.45</v>
      </c>
      <c r="G168" s="38">
        <v>1804.9</v>
      </c>
      <c r="H168" s="38">
        <v>1780.3500000000001</v>
      </c>
      <c r="I168" s="38">
        <v>1765.8000000000002</v>
      </c>
      <c r="J168" s="38">
        <v>1844</v>
      </c>
      <c r="K168" s="38">
        <v>1858.5499999999997</v>
      </c>
      <c r="L168" s="38">
        <v>1883.1</v>
      </c>
      <c r="M168" s="28">
        <v>1834</v>
      </c>
      <c r="N168" s="28">
        <v>1794.9</v>
      </c>
      <c r="O168" s="39">
        <v>2661373</v>
      </c>
      <c r="P168" s="40">
        <v>-8.4942625244892253E-2</v>
      </c>
    </row>
    <row r="169" spans="1:16" ht="12.75" customHeight="1">
      <c r="A169" s="28">
        <v>159</v>
      </c>
      <c r="B169" s="29" t="s">
        <v>44</v>
      </c>
      <c r="C169" s="30" t="s">
        <v>453</v>
      </c>
      <c r="D169" s="31">
        <v>44924</v>
      </c>
      <c r="E169" s="37">
        <v>177.25</v>
      </c>
      <c r="F169" s="37">
        <v>177.0333333333333</v>
      </c>
      <c r="G169" s="38">
        <v>175.6666666666666</v>
      </c>
      <c r="H169" s="38">
        <v>174.08333333333329</v>
      </c>
      <c r="I169" s="38">
        <v>172.71666666666658</v>
      </c>
      <c r="J169" s="38">
        <v>178.61666666666662</v>
      </c>
      <c r="K169" s="38">
        <v>179.98333333333329</v>
      </c>
      <c r="L169" s="38">
        <v>181.56666666666663</v>
      </c>
      <c r="M169" s="28">
        <v>178.4</v>
      </c>
      <c r="N169" s="28">
        <v>175.45</v>
      </c>
      <c r="O169" s="39">
        <v>9352000</v>
      </c>
      <c r="P169" s="40">
        <v>-0.10335570469798658</v>
      </c>
    </row>
    <row r="170" spans="1:16" ht="12.75" customHeight="1">
      <c r="A170" s="28">
        <v>160</v>
      </c>
      <c r="B170" s="29" t="s">
        <v>42</v>
      </c>
      <c r="C170" s="30" t="s">
        <v>182</v>
      </c>
      <c r="D170" s="31">
        <v>44924</v>
      </c>
      <c r="E170" s="37">
        <v>665.65</v>
      </c>
      <c r="F170" s="37">
        <v>669.75</v>
      </c>
      <c r="G170" s="38">
        <v>658.5</v>
      </c>
      <c r="H170" s="38">
        <v>651.35</v>
      </c>
      <c r="I170" s="38">
        <v>640.1</v>
      </c>
      <c r="J170" s="38">
        <v>676.9</v>
      </c>
      <c r="K170" s="38">
        <v>688.15</v>
      </c>
      <c r="L170" s="38">
        <v>695.3</v>
      </c>
      <c r="M170" s="28">
        <v>681</v>
      </c>
      <c r="N170" s="28">
        <v>662.6</v>
      </c>
      <c r="O170" s="39">
        <v>3672000</v>
      </c>
      <c r="P170" s="40">
        <v>-0.18964546989307823</v>
      </c>
    </row>
    <row r="171" spans="1:16" ht="12.75" customHeight="1">
      <c r="A171" s="28">
        <v>161</v>
      </c>
      <c r="B171" s="29" t="s">
        <v>58</v>
      </c>
      <c r="C171" s="30" t="s">
        <v>183</v>
      </c>
      <c r="D171" s="31">
        <v>44924</v>
      </c>
      <c r="E171" s="37">
        <v>143.15</v>
      </c>
      <c r="F171" s="37">
        <v>142.85</v>
      </c>
      <c r="G171" s="38">
        <v>141.79999999999998</v>
      </c>
      <c r="H171" s="38">
        <v>140.44999999999999</v>
      </c>
      <c r="I171" s="38">
        <v>139.39999999999998</v>
      </c>
      <c r="J171" s="38">
        <v>144.19999999999999</v>
      </c>
      <c r="K171" s="38">
        <v>145.25</v>
      </c>
      <c r="L171" s="38">
        <v>146.6</v>
      </c>
      <c r="M171" s="28">
        <v>143.9</v>
      </c>
      <c r="N171" s="28">
        <v>141.5</v>
      </c>
      <c r="O171" s="39">
        <v>43480000</v>
      </c>
      <c r="P171" s="40">
        <v>-7.1337035454933792E-2</v>
      </c>
    </row>
    <row r="172" spans="1:16" ht="12.75" customHeight="1">
      <c r="A172" s="28">
        <v>162</v>
      </c>
      <c r="B172" s="29" t="s">
        <v>168</v>
      </c>
      <c r="C172" s="30" t="s">
        <v>184</v>
      </c>
      <c r="D172" s="31">
        <v>44924</v>
      </c>
      <c r="E172" s="37">
        <v>104.35</v>
      </c>
      <c r="F172" s="37">
        <v>103.21666666666665</v>
      </c>
      <c r="G172" s="38">
        <v>101.7833333333333</v>
      </c>
      <c r="H172" s="38">
        <v>99.216666666666654</v>
      </c>
      <c r="I172" s="38">
        <v>97.783333333333303</v>
      </c>
      <c r="J172" s="38">
        <v>105.7833333333333</v>
      </c>
      <c r="K172" s="38">
        <v>107.21666666666667</v>
      </c>
      <c r="L172" s="38">
        <v>109.7833333333333</v>
      </c>
      <c r="M172" s="28">
        <v>104.65</v>
      </c>
      <c r="N172" s="28">
        <v>100.65</v>
      </c>
      <c r="O172" s="39">
        <v>49536000</v>
      </c>
      <c r="P172" s="40">
        <v>0.11447084233261338</v>
      </c>
    </row>
    <row r="173" spans="1:16" ht="12.75" customHeight="1">
      <c r="A173" s="28">
        <v>163</v>
      </c>
      <c r="B173" s="216" t="s">
        <v>79</v>
      </c>
      <c r="C173" s="30" t="s">
        <v>185</v>
      </c>
      <c r="D173" s="31">
        <v>44924</v>
      </c>
      <c r="E173" s="37">
        <v>2600.85</v>
      </c>
      <c r="F173" s="37">
        <v>2594.6166666666668</v>
      </c>
      <c r="G173" s="38">
        <v>2576.2333333333336</v>
      </c>
      <c r="H173" s="38">
        <v>2551.6166666666668</v>
      </c>
      <c r="I173" s="38">
        <v>2533.2333333333336</v>
      </c>
      <c r="J173" s="38">
        <v>2619.2333333333336</v>
      </c>
      <c r="K173" s="38">
        <v>2637.6166666666668</v>
      </c>
      <c r="L173" s="38">
        <v>2662.2333333333336</v>
      </c>
      <c r="M173" s="28">
        <v>2613</v>
      </c>
      <c r="N173" s="28">
        <v>2570</v>
      </c>
      <c r="O173" s="39">
        <v>29993500</v>
      </c>
      <c r="P173" s="40">
        <v>-1.6767742992951976E-2</v>
      </c>
    </row>
    <row r="174" spans="1:16" ht="12.75" customHeight="1">
      <c r="A174" s="28">
        <v>164</v>
      </c>
      <c r="B174" s="29" t="s">
        <v>119</v>
      </c>
      <c r="C174" s="30" t="s">
        <v>186</v>
      </c>
      <c r="D174" s="31">
        <v>44924</v>
      </c>
      <c r="E174" s="37">
        <v>83.4</v>
      </c>
      <c r="F174" s="37">
        <v>83.850000000000009</v>
      </c>
      <c r="G174" s="38">
        <v>82.600000000000023</v>
      </c>
      <c r="H174" s="38">
        <v>81.800000000000011</v>
      </c>
      <c r="I174" s="38">
        <v>80.550000000000026</v>
      </c>
      <c r="J174" s="38">
        <v>84.65000000000002</v>
      </c>
      <c r="K174" s="38">
        <v>85.899999999999991</v>
      </c>
      <c r="L174" s="38">
        <v>86.700000000000017</v>
      </c>
      <c r="M174" s="28">
        <v>85.1</v>
      </c>
      <c r="N174" s="28">
        <v>83.05</v>
      </c>
      <c r="O174" s="39">
        <v>104210000</v>
      </c>
      <c r="P174" s="40">
        <v>-6.6352494266055051E-2</v>
      </c>
    </row>
    <row r="175" spans="1:16" ht="12.75" customHeight="1">
      <c r="A175" s="28">
        <v>165</v>
      </c>
      <c r="B175" s="29" t="s">
        <v>58</v>
      </c>
      <c r="C175" s="30" t="s">
        <v>273</v>
      </c>
      <c r="D175" s="31">
        <v>44924</v>
      </c>
      <c r="E175" s="37">
        <v>804.55</v>
      </c>
      <c r="F175" s="37">
        <v>802.04999999999984</v>
      </c>
      <c r="G175" s="38">
        <v>797.6999999999997</v>
      </c>
      <c r="H175" s="38">
        <v>790.84999999999991</v>
      </c>
      <c r="I175" s="38">
        <v>786.49999999999977</v>
      </c>
      <c r="J175" s="38">
        <v>808.89999999999964</v>
      </c>
      <c r="K175" s="38">
        <v>813.24999999999977</v>
      </c>
      <c r="L175" s="38">
        <v>820.09999999999957</v>
      </c>
      <c r="M175" s="28">
        <v>806.4</v>
      </c>
      <c r="N175" s="28">
        <v>795.2</v>
      </c>
      <c r="O175" s="39">
        <v>6180800</v>
      </c>
      <c r="P175" s="40">
        <v>-4.1558119340032257E-2</v>
      </c>
    </row>
    <row r="176" spans="1:16" ht="12.75" customHeight="1">
      <c r="A176" s="28">
        <v>166</v>
      </c>
      <c r="B176" s="29" t="s">
        <v>63</v>
      </c>
      <c r="C176" s="30" t="s">
        <v>187</v>
      </c>
      <c r="D176" s="31">
        <v>44924</v>
      </c>
      <c r="E176" s="37">
        <v>1252.6500000000001</v>
      </c>
      <c r="F176" s="37">
        <v>1247.6666666666667</v>
      </c>
      <c r="G176" s="38">
        <v>1239.3333333333335</v>
      </c>
      <c r="H176" s="38">
        <v>1226.0166666666667</v>
      </c>
      <c r="I176" s="38">
        <v>1217.6833333333334</v>
      </c>
      <c r="J176" s="38">
        <v>1260.9833333333336</v>
      </c>
      <c r="K176" s="38">
        <v>1269.3166666666671</v>
      </c>
      <c r="L176" s="38">
        <v>1282.6333333333337</v>
      </c>
      <c r="M176" s="28">
        <v>1256</v>
      </c>
      <c r="N176" s="28">
        <v>1234.3499999999999</v>
      </c>
      <c r="O176" s="39">
        <v>4846500</v>
      </c>
      <c r="P176" s="40">
        <v>-1.1019283746556474E-2</v>
      </c>
    </row>
    <row r="177" spans="1:16" ht="12.75" customHeight="1">
      <c r="A177" s="28">
        <v>167</v>
      </c>
      <c r="B177" s="29" t="s">
        <v>58</v>
      </c>
      <c r="C177" s="30" t="s">
        <v>188</v>
      </c>
      <c r="D177" s="31">
        <v>44924</v>
      </c>
      <c r="E177" s="37">
        <v>611.70000000000005</v>
      </c>
      <c r="F177" s="37">
        <v>611.95000000000005</v>
      </c>
      <c r="G177" s="38">
        <v>608.30000000000007</v>
      </c>
      <c r="H177" s="38">
        <v>604.9</v>
      </c>
      <c r="I177" s="38">
        <v>601.25</v>
      </c>
      <c r="J177" s="38">
        <v>615.35000000000014</v>
      </c>
      <c r="K177" s="38">
        <v>619.00000000000023</v>
      </c>
      <c r="L177" s="38">
        <v>622.4000000000002</v>
      </c>
      <c r="M177" s="28">
        <v>615.6</v>
      </c>
      <c r="N177" s="28">
        <v>608.54999999999995</v>
      </c>
      <c r="O177" s="39">
        <v>57202500</v>
      </c>
      <c r="P177" s="40">
        <v>-0.12648601598827222</v>
      </c>
    </row>
    <row r="178" spans="1:16" ht="12.75" customHeight="1">
      <c r="A178" s="28">
        <v>168</v>
      </c>
      <c r="B178" s="29" t="s">
        <v>42</v>
      </c>
      <c r="C178" s="30" t="s">
        <v>189</v>
      </c>
      <c r="D178" s="31">
        <v>44924</v>
      </c>
      <c r="E178" s="37">
        <v>22965.85</v>
      </c>
      <c r="F178" s="37">
        <v>23003.95</v>
      </c>
      <c r="G178" s="38">
        <v>22761.9</v>
      </c>
      <c r="H178" s="38">
        <v>22557.95</v>
      </c>
      <c r="I178" s="38">
        <v>22315.9</v>
      </c>
      <c r="J178" s="38">
        <v>23207.9</v>
      </c>
      <c r="K178" s="38">
        <v>23449.949999999997</v>
      </c>
      <c r="L178" s="38">
        <v>23653.9</v>
      </c>
      <c r="M178" s="28">
        <v>23246</v>
      </c>
      <c r="N178" s="28">
        <v>22800</v>
      </c>
      <c r="O178" s="39">
        <v>266075</v>
      </c>
      <c r="P178" s="40">
        <v>-8.9563729683490162E-2</v>
      </c>
    </row>
    <row r="179" spans="1:16" ht="12.75" customHeight="1">
      <c r="A179" s="28">
        <v>169</v>
      </c>
      <c r="B179" s="29" t="s">
        <v>70</v>
      </c>
      <c r="C179" s="30" t="s">
        <v>190</v>
      </c>
      <c r="D179" s="31">
        <v>44924</v>
      </c>
      <c r="E179" s="37">
        <v>2845.55</v>
      </c>
      <c r="F179" s="37">
        <v>2840.7166666666672</v>
      </c>
      <c r="G179" s="38">
        <v>2809.5333333333342</v>
      </c>
      <c r="H179" s="38">
        <v>2773.5166666666669</v>
      </c>
      <c r="I179" s="38">
        <v>2742.3333333333339</v>
      </c>
      <c r="J179" s="38">
        <v>2876.7333333333345</v>
      </c>
      <c r="K179" s="38">
        <v>2907.916666666667</v>
      </c>
      <c r="L179" s="38">
        <v>2943.9333333333348</v>
      </c>
      <c r="M179" s="28">
        <v>2871.9</v>
      </c>
      <c r="N179" s="28">
        <v>2804.7</v>
      </c>
      <c r="O179" s="39">
        <v>1911800</v>
      </c>
      <c r="P179" s="40">
        <v>-3.7259959873889368E-3</v>
      </c>
    </row>
    <row r="180" spans="1:16" ht="12.75" customHeight="1">
      <c r="A180" s="28">
        <v>170</v>
      </c>
      <c r="B180" s="29" t="s">
        <v>40</v>
      </c>
      <c r="C180" s="30" t="s">
        <v>191</v>
      </c>
      <c r="D180" s="31">
        <v>44924</v>
      </c>
      <c r="E180" s="37">
        <v>2276.6999999999998</v>
      </c>
      <c r="F180" s="37">
        <v>2284.6833333333334</v>
      </c>
      <c r="G180" s="38">
        <v>2258.2166666666667</v>
      </c>
      <c r="H180" s="38">
        <v>2239.7333333333331</v>
      </c>
      <c r="I180" s="38">
        <v>2213.2666666666664</v>
      </c>
      <c r="J180" s="38">
        <v>2303.166666666667</v>
      </c>
      <c r="K180" s="38">
        <v>2329.6333333333341</v>
      </c>
      <c r="L180" s="38">
        <v>2348.1166666666672</v>
      </c>
      <c r="M180" s="28">
        <v>2311.15</v>
      </c>
      <c r="N180" s="28">
        <v>2266.1999999999998</v>
      </c>
      <c r="O180" s="39">
        <v>4608375</v>
      </c>
      <c r="P180" s="40">
        <v>-5.2797903499306305E-2</v>
      </c>
    </row>
    <row r="181" spans="1:16" ht="12.75" customHeight="1">
      <c r="A181" s="28">
        <v>171</v>
      </c>
      <c r="B181" s="29" t="s">
        <v>63</v>
      </c>
      <c r="C181" s="30" t="s">
        <v>192</v>
      </c>
      <c r="D181" s="31">
        <v>44924</v>
      </c>
      <c r="E181" s="37">
        <v>1286.45</v>
      </c>
      <c r="F181" s="37">
        <v>1294.2833333333333</v>
      </c>
      <c r="G181" s="38">
        <v>1273.5666666666666</v>
      </c>
      <c r="H181" s="38">
        <v>1260.6833333333334</v>
      </c>
      <c r="I181" s="38">
        <v>1239.9666666666667</v>
      </c>
      <c r="J181" s="38">
        <v>1307.1666666666665</v>
      </c>
      <c r="K181" s="38">
        <v>1327.8833333333332</v>
      </c>
      <c r="L181" s="38">
        <v>1340.7666666666664</v>
      </c>
      <c r="M181" s="28">
        <v>1315</v>
      </c>
      <c r="N181" s="28">
        <v>1281.4000000000001</v>
      </c>
      <c r="O181" s="39">
        <v>3630600</v>
      </c>
      <c r="P181" s="40">
        <v>5.9850374064837905E-3</v>
      </c>
    </row>
    <row r="182" spans="1:16" ht="12.75" customHeight="1">
      <c r="A182" s="28">
        <v>172</v>
      </c>
      <c r="B182" s="29" t="s">
        <v>47</v>
      </c>
      <c r="C182" s="30" t="s">
        <v>193</v>
      </c>
      <c r="D182" s="31">
        <v>44924</v>
      </c>
      <c r="E182" s="37">
        <v>1041.95</v>
      </c>
      <c r="F182" s="37">
        <v>1036.05</v>
      </c>
      <c r="G182" s="38">
        <v>1028.0999999999999</v>
      </c>
      <c r="H182" s="38">
        <v>1014.25</v>
      </c>
      <c r="I182" s="38">
        <v>1006.3</v>
      </c>
      <c r="J182" s="38">
        <v>1049.8999999999999</v>
      </c>
      <c r="K182" s="38">
        <v>1057.8500000000001</v>
      </c>
      <c r="L182" s="38">
        <v>1071.6999999999998</v>
      </c>
      <c r="M182" s="28">
        <v>1044</v>
      </c>
      <c r="N182" s="28">
        <v>1022.2</v>
      </c>
      <c r="O182" s="39">
        <v>18566100</v>
      </c>
      <c r="P182" s="40">
        <v>-8.7867116032739528E-2</v>
      </c>
    </row>
    <row r="183" spans="1:16" ht="12.75" customHeight="1">
      <c r="A183" s="28">
        <v>173</v>
      </c>
      <c r="B183" s="29" t="s">
        <v>180</v>
      </c>
      <c r="C183" s="30" t="s">
        <v>194</v>
      </c>
      <c r="D183" s="31">
        <v>44924</v>
      </c>
      <c r="E183" s="37">
        <v>487.15</v>
      </c>
      <c r="F183" s="37">
        <v>490.95</v>
      </c>
      <c r="G183" s="38">
        <v>480.65</v>
      </c>
      <c r="H183" s="38">
        <v>474.15</v>
      </c>
      <c r="I183" s="38">
        <v>463.84999999999997</v>
      </c>
      <c r="J183" s="38">
        <v>497.45</v>
      </c>
      <c r="K183" s="38">
        <v>507.75000000000006</v>
      </c>
      <c r="L183" s="38">
        <v>514.25</v>
      </c>
      <c r="M183" s="28">
        <v>501.25</v>
      </c>
      <c r="N183" s="28">
        <v>484.45</v>
      </c>
      <c r="O183" s="39">
        <v>8956500</v>
      </c>
      <c r="P183" s="40">
        <v>8.1040013506668909E-3</v>
      </c>
    </row>
    <row r="184" spans="1:16" ht="12.75" customHeight="1">
      <c r="A184" s="28">
        <v>174</v>
      </c>
      <c r="B184" s="29" t="s">
        <v>47</v>
      </c>
      <c r="C184" s="30" t="s">
        <v>275</v>
      </c>
      <c r="D184" s="31">
        <v>44924</v>
      </c>
      <c r="E184" s="37">
        <v>613.29999999999995</v>
      </c>
      <c r="F184" s="37">
        <v>616.06666666666661</v>
      </c>
      <c r="G184" s="38">
        <v>605.73333333333323</v>
      </c>
      <c r="H184" s="38">
        <v>598.16666666666663</v>
      </c>
      <c r="I184" s="38">
        <v>587.83333333333326</v>
      </c>
      <c r="J184" s="38">
        <v>623.63333333333321</v>
      </c>
      <c r="K184" s="38">
        <v>633.9666666666667</v>
      </c>
      <c r="L184" s="38">
        <v>641.53333333333319</v>
      </c>
      <c r="M184" s="28">
        <v>626.4</v>
      </c>
      <c r="N184" s="28">
        <v>608.5</v>
      </c>
      <c r="O184" s="39">
        <v>1625000</v>
      </c>
      <c r="P184" s="40">
        <v>-9.77234869516935E-2</v>
      </c>
    </row>
    <row r="185" spans="1:16" ht="12.75" customHeight="1">
      <c r="A185" s="28">
        <v>175</v>
      </c>
      <c r="B185" s="29" t="s">
        <v>38</v>
      </c>
      <c r="C185" s="30" t="s">
        <v>195</v>
      </c>
      <c r="D185" s="31">
        <v>44924</v>
      </c>
      <c r="E185" s="37">
        <v>1033.45</v>
      </c>
      <c r="F185" s="37">
        <v>1035.5166666666667</v>
      </c>
      <c r="G185" s="38">
        <v>1026.0333333333333</v>
      </c>
      <c r="H185" s="38">
        <v>1018.6166666666666</v>
      </c>
      <c r="I185" s="38">
        <v>1009.1333333333332</v>
      </c>
      <c r="J185" s="38">
        <v>1042.9333333333334</v>
      </c>
      <c r="K185" s="38">
        <v>1052.4166666666665</v>
      </c>
      <c r="L185" s="38">
        <v>1059.8333333333335</v>
      </c>
      <c r="M185" s="28">
        <v>1045</v>
      </c>
      <c r="N185" s="28">
        <v>1028.0999999999999</v>
      </c>
      <c r="O185" s="39">
        <v>7302500</v>
      </c>
      <c r="P185" s="40">
        <v>-0.1313786130605448</v>
      </c>
    </row>
    <row r="186" spans="1:16" ht="12.75" customHeight="1">
      <c r="A186" s="28">
        <v>176</v>
      </c>
      <c r="B186" s="29" t="s">
        <v>74</v>
      </c>
      <c r="C186" s="30" t="s">
        <v>491</v>
      </c>
      <c r="D186" s="31">
        <v>44924</v>
      </c>
      <c r="E186" s="37">
        <v>1300.7</v>
      </c>
      <c r="F186" s="37">
        <v>1300.0833333333333</v>
      </c>
      <c r="G186" s="38">
        <v>1290.6166666666666</v>
      </c>
      <c r="H186" s="38">
        <v>1280.5333333333333</v>
      </c>
      <c r="I186" s="38">
        <v>1271.0666666666666</v>
      </c>
      <c r="J186" s="38">
        <v>1310.1666666666665</v>
      </c>
      <c r="K186" s="38">
        <v>1319.6333333333332</v>
      </c>
      <c r="L186" s="38">
        <v>1329.7166666666665</v>
      </c>
      <c r="M186" s="28">
        <v>1309.55</v>
      </c>
      <c r="N186" s="28">
        <v>1290</v>
      </c>
      <c r="O186" s="39">
        <v>2546000</v>
      </c>
      <c r="P186" s="40">
        <v>1.011704026978774E-2</v>
      </c>
    </row>
    <row r="187" spans="1:16" ht="12.75" customHeight="1">
      <c r="A187" s="28">
        <v>177</v>
      </c>
      <c r="B187" s="29" t="s">
        <v>56</v>
      </c>
      <c r="C187" s="30" t="s">
        <v>196</v>
      </c>
      <c r="D187" s="31">
        <v>44924</v>
      </c>
      <c r="E187" s="37">
        <v>799.95</v>
      </c>
      <c r="F187" s="37">
        <v>795.53333333333342</v>
      </c>
      <c r="G187" s="38">
        <v>789.36666666666679</v>
      </c>
      <c r="H187" s="38">
        <v>778.78333333333342</v>
      </c>
      <c r="I187" s="38">
        <v>772.61666666666679</v>
      </c>
      <c r="J187" s="38">
        <v>806.11666666666679</v>
      </c>
      <c r="K187" s="38">
        <v>812.28333333333353</v>
      </c>
      <c r="L187" s="38">
        <v>822.86666666666679</v>
      </c>
      <c r="M187" s="28">
        <v>801.7</v>
      </c>
      <c r="N187" s="28">
        <v>784.95</v>
      </c>
      <c r="O187" s="39">
        <v>8956800</v>
      </c>
      <c r="P187" s="40">
        <v>-1.9797104304146558E-2</v>
      </c>
    </row>
    <row r="188" spans="1:16" ht="12.75" customHeight="1">
      <c r="A188" s="28">
        <v>178</v>
      </c>
      <c r="B188" s="29" t="s">
        <v>49</v>
      </c>
      <c r="C188" s="30" t="s">
        <v>197</v>
      </c>
      <c r="D188" s="31">
        <v>44924</v>
      </c>
      <c r="E188" s="37">
        <v>427.3</v>
      </c>
      <c r="F188" s="37">
        <v>426.56666666666666</v>
      </c>
      <c r="G188" s="38">
        <v>424.98333333333335</v>
      </c>
      <c r="H188" s="38">
        <v>422.66666666666669</v>
      </c>
      <c r="I188" s="38">
        <v>421.08333333333337</v>
      </c>
      <c r="J188" s="38">
        <v>428.88333333333333</v>
      </c>
      <c r="K188" s="38">
        <v>430.4666666666667</v>
      </c>
      <c r="L188" s="38">
        <v>432.7833333333333</v>
      </c>
      <c r="M188" s="28">
        <v>428.15</v>
      </c>
      <c r="N188" s="28">
        <v>424.25</v>
      </c>
      <c r="O188" s="39">
        <v>55549350</v>
      </c>
      <c r="P188" s="40">
        <v>-5.8974049487024741E-2</v>
      </c>
    </row>
    <row r="189" spans="1:16" ht="12.75" customHeight="1">
      <c r="A189" s="28">
        <v>179</v>
      </c>
      <c r="B189" s="29" t="s">
        <v>168</v>
      </c>
      <c r="C189" s="30" t="s">
        <v>198</v>
      </c>
      <c r="D189" s="31">
        <v>44924</v>
      </c>
      <c r="E189" s="37">
        <v>222.8</v>
      </c>
      <c r="F189" s="37">
        <v>222.6</v>
      </c>
      <c r="G189" s="38">
        <v>221.6</v>
      </c>
      <c r="H189" s="38">
        <v>220.4</v>
      </c>
      <c r="I189" s="38">
        <v>219.4</v>
      </c>
      <c r="J189" s="38">
        <v>223.79999999999998</v>
      </c>
      <c r="K189" s="38">
        <v>224.79999999999998</v>
      </c>
      <c r="L189" s="38">
        <v>225.99999999999997</v>
      </c>
      <c r="M189" s="28">
        <v>223.6</v>
      </c>
      <c r="N189" s="28">
        <v>221.4</v>
      </c>
      <c r="O189" s="39">
        <v>97942500</v>
      </c>
      <c r="P189" s="40">
        <v>-4.4766293614219882E-2</v>
      </c>
    </row>
    <row r="190" spans="1:16" ht="12.75" customHeight="1">
      <c r="A190" s="28">
        <v>180</v>
      </c>
      <c r="B190" s="29" t="s">
        <v>119</v>
      </c>
      <c r="C190" s="30" t="s">
        <v>199</v>
      </c>
      <c r="D190" s="31">
        <v>44924</v>
      </c>
      <c r="E190" s="37">
        <v>106.35</v>
      </c>
      <c r="F190" s="37">
        <v>106.21666666666665</v>
      </c>
      <c r="G190" s="38">
        <v>105.58333333333331</v>
      </c>
      <c r="H190" s="38">
        <v>104.81666666666666</v>
      </c>
      <c r="I190" s="38">
        <v>104.18333333333332</v>
      </c>
      <c r="J190" s="38">
        <v>106.98333333333331</v>
      </c>
      <c r="K190" s="38">
        <v>107.61666666666666</v>
      </c>
      <c r="L190" s="38">
        <v>108.3833333333333</v>
      </c>
      <c r="M190" s="28">
        <v>106.85</v>
      </c>
      <c r="N190" s="28">
        <v>105.45</v>
      </c>
      <c r="O190" s="39">
        <v>194332750</v>
      </c>
      <c r="P190" s="40">
        <v>-7.4479244182239238E-2</v>
      </c>
    </row>
    <row r="191" spans="1:16" ht="12.75" customHeight="1">
      <c r="A191" s="28">
        <v>181</v>
      </c>
      <c r="B191" s="29" t="s">
        <v>86</v>
      </c>
      <c r="C191" s="30" t="s">
        <v>200</v>
      </c>
      <c r="D191" s="31">
        <v>44924</v>
      </c>
      <c r="E191" s="37">
        <v>3407.05</v>
      </c>
      <c r="F191" s="37">
        <v>3387.35</v>
      </c>
      <c r="G191" s="38">
        <v>3356.7</v>
      </c>
      <c r="H191" s="38">
        <v>3306.35</v>
      </c>
      <c r="I191" s="38">
        <v>3275.7</v>
      </c>
      <c r="J191" s="38">
        <v>3437.7</v>
      </c>
      <c r="K191" s="38">
        <v>3468.3500000000004</v>
      </c>
      <c r="L191" s="38">
        <v>3518.7</v>
      </c>
      <c r="M191" s="28">
        <v>3418</v>
      </c>
      <c r="N191" s="28">
        <v>3337</v>
      </c>
      <c r="O191" s="39">
        <v>9543425</v>
      </c>
      <c r="P191" s="40">
        <v>-4.2821859759537631E-2</v>
      </c>
    </row>
    <row r="192" spans="1:16" ht="12.75" customHeight="1">
      <c r="A192" s="28">
        <v>182</v>
      </c>
      <c r="B192" s="29" t="s">
        <v>86</v>
      </c>
      <c r="C192" s="30" t="s">
        <v>201</v>
      </c>
      <c r="D192" s="31">
        <v>44924</v>
      </c>
      <c r="E192" s="37">
        <v>1079.6500000000001</v>
      </c>
      <c r="F192" s="37">
        <v>1071.5666666666666</v>
      </c>
      <c r="G192" s="38">
        <v>1061.7833333333333</v>
      </c>
      <c r="H192" s="38">
        <v>1043.9166666666667</v>
      </c>
      <c r="I192" s="38">
        <v>1034.1333333333334</v>
      </c>
      <c r="J192" s="38">
        <v>1089.4333333333332</v>
      </c>
      <c r="K192" s="38">
        <v>1099.2166666666665</v>
      </c>
      <c r="L192" s="38">
        <v>1117.083333333333</v>
      </c>
      <c r="M192" s="28">
        <v>1081.3499999999999</v>
      </c>
      <c r="N192" s="28">
        <v>1053.7</v>
      </c>
      <c r="O192" s="39">
        <v>11984400</v>
      </c>
      <c r="P192" s="40">
        <v>-2.5658536585365852E-2</v>
      </c>
    </row>
    <row r="193" spans="1:16" ht="12.75" customHeight="1">
      <c r="A193" s="28">
        <v>183</v>
      </c>
      <c r="B193" s="29" t="s">
        <v>56</v>
      </c>
      <c r="C193" s="30" t="s">
        <v>202</v>
      </c>
      <c r="D193" s="31">
        <v>44924</v>
      </c>
      <c r="E193" s="37">
        <v>2631.55</v>
      </c>
      <c r="F193" s="37">
        <v>2627.9833333333331</v>
      </c>
      <c r="G193" s="38">
        <v>2617.6166666666663</v>
      </c>
      <c r="H193" s="38">
        <v>2603.6833333333334</v>
      </c>
      <c r="I193" s="38">
        <v>2593.3166666666666</v>
      </c>
      <c r="J193" s="38">
        <v>2641.9166666666661</v>
      </c>
      <c r="K193" s="38">
        <v>2652.2833333333328</v>
      </c>
      <c r="L193" s="38">
        <v>2666.2166666666658</v>
      </c>
      <c r="M193" s="28">
        <v>2638.35</v>
      </c>
      <c r="N193" s="28">
        <v>2614.0500000000002</v>
      </c>
      <c r="O193" s="39">
        <v>6158625</v>
      </c>
      <c r="P193" s="40">
        <v>-7.0203249731076264E-2</v>
      </c>
    </row>
    <row r="194" spans="1:16" ht="12.75" customHeight="1">
      <c r="A194" s="28">
        <v>184</v>
      </c>
      <c r="B194" s="29" t="s">
        <v>47</v>
      </c>
      <c r="C194" s="30" t="s">
        <v>203</v>
      </c>
      <c r="D194" s="31">
        <v>44924</v>
      </c>
      <c r="E194" s="37">
        <v>1627.65</v>
      </c>
      <c r="F194" s="37">
        <v>1626.4166666666667</v>
      </c>
      <c r="G194" s="38">
        <v>1618.9333333333334</v>
      </c>
      <c r="H194" s="38">
        <v>1610.2166666666667</v>
      </c>
      <c r="I194" s="38">
        <v>1602.7333333333333</v>
      </c>
      <c r="J194" s="38">
        <v>1635.1333333333334</v>
      </c>
      <c r="K194" s="38">
        <v>1642.6166666666666</v>
      </c>
      <c r="L194" s="38">
        <v>1651.3333333333335</v>
      </c>
      <c r="M194" s="28">
        <v>1633.9</v>
      </c>
      <c r="N194" s="28">
        <v>1617.7</v>
      </c>
      <c r="O194" s="39">
        <v>1487500</v>
      </c>
      <c r="P194" s="40">
        <v>-5.645417063114494E-2</v>
      </c>
    </row>
    <row r="195" spans="1:16" ht="12.75" customHeight="1">
      <c r="A195" s="28">
        <v>185</v>
      </c>
      <c r="B195" s="29" t="s">
        <v>168</v>
      </c>
      <c r="C195" s="30" t="s">
        <v>204</v>
      </c>
      <c r="D195" s="31">
        <v>44924</v>
      </c>
      <c r="E195" s="37">
        <v>542.75</v>
      </c>
      <c r="F195" s="37">
        <v>541.54999999999995</v>
      </c>
      <c r="G195" s="38">
        <v>537.49999999999989</v>
      </c>
      <c r="H195" s="38">
        <v>532.24999999999989</v>
      </c>
      <c r="I195" s="38">
        <v>528.19999999999982</v>
      </c>
      <c r="J195" s="38">
        <v>546.79999999999995</v>
      </c>
      <c r="K195" s="38">
        <v>550.85000000000014</v>
      </c>
      <c r="L195" s="38">
        <v>556.1</v>
      </c>
      <c r="M195" s="28">
        <v>545.6</v>
      </c>
      <c r="N195" s="28">
        <v>536.29999999999995</v>
      </c>
      <c r="O195" s="39">
        <v>2910000</v>
      </c>
      <c r="P195" s="40">
        <v>-0.33080372542255948</v>
      </c>
    </row>
    <row r="196" spans="1:16" ht="12.75" customHeight="1">
      <c r="A196" s="28">
        <v>186</v>
      </c>
      <c r="B196" s="29" t="s">
        <v>44</v>
      </c>
      <c r="C196" s="30" t="s">
        <v>205</v>
      </c>
      <c r="D196" s="31">
        <v>44924</v>
      </c>
      <c r="E196" s="37">
        <v>1439</v>
      </c>
      <c r="F196" s="37">
        <v>1433.3333333333333</v>
      </c>
      <c r="G196" s="38">
        <v>1422.8166666666666</v>
      </c>
      <c r="H196" s="38">
        <v>1406.6333333333334</v>
      </c>
      <c r="I196" s="38">
        <v>1396.1166666666668</v>
      </c>
      <c r="J196" s="38">
        <v>1449.5166666666664</v>
      </c>
      <c r="K196" s="38">
        <v>1460.0333333333333</v>
      </c>
      <c r="L196" s="38">
        <v>1476.2166666666662</v>
      </c>
      <c r="M196" s="28">
        <v>1443.85</v>
      </c>
      <c r="N196" s="28">
        <v>1417.15</v>
      </c>
      <c r="O196" s="39">
        <v>4887500</v>
      </c>
      <c r="P196" s="40">
        <v>-4.8282039548627677E-2</v>
      </c>
    </row>
    <row r="197" spans="1:16" ht="12.75" customHeight="1">
      <c r="A197" s="28">
        <v>187</v>
      </c>
      <c r="B197" s="29" t="s">
        <v>49</v>
      </c>
      <c r="C197" s="30" t="s">
        <v>206</v>
      </c>
      <c r="D197" s="31">
        <v>44924</v>
      </c>
      <c r="E197" s="37">
        <v>1053.5</v>
      </c>
      <c r="F197" s="37">
        <v>1053.25</v>
      </c>
      <c r="G197" s="38">
        <v>1045.25</v>
      </c>
      <c r="H197" s="38">
        <v>1037</v>
      </c>
      <c r="I197" s="38">
        <v>1029</v>
      </c>
      <c r="J197" s="38">
        <v>1061.5</v>
      </c>
      <c r="K197" s="38">
        <v>1069.5</v>
      </c>
      <c r="L197" s="38">
        <v>1077.75</v>
      </c>
      <c r="M197" s="28">
        <v>1061.25</v>
      </c>
      <c r="N197" s="28">
        <v>1045</v>
      </c>
      <c r="O197" s="39">
        <v>4542300</v>
      </c>
      <c r="P197" s="40">
        <v>-0.11953867028493895</v>
      </c>
    </row>
    <row r="198" spans="1:16" ht="12.75" customHeight="1">
      <c r="A198" s="28">
        <v>188</v>
      </c>
      <c r="B198" s="29" t="s">
        <v>56</v>
      </c>
      <c r="C198" s="30" t="s">
        <v>207</v>
      </c>
      <c r="D198" s="31">
        <v>44924</v>
      </c>
      <c r="E198" s="37">
        <v>1680.2</v>
      </c>
      <c r="F198" s="37">
        <v>1680.7833333333335</v>
      </c>
      <c r="G198" s="38">
        <v>1669.166666666667</v>
      </c>
      <c r="H198" s="38">
        <v>1658.1333333333334</v>
      </c>
      <c r="I198" s="38">
        <v>1646.5166666666669</v>
      </c>
      <c r="J198" s="38">
        <v>1691.8166666666671</v>
      </c>
      <c r="K198" s="38">
        <v>1703.4333333333334</v>
      </c>
      <c r="L198" s="38">
        <v>1714.4666666666672</v>
      </c>
      <c r="M198" s="28">
        <v>1692.4</v>
      </c>
      <c r="N198" s="28">
        <v>1669.75</v>
      </c>
      <c r="O198" s="39">
        <v>747200</v>
      </c>
      <c r="P198" s="40">
        <v>-0.12832477834811012</v>
      </c>
    </row>
    <row r="199" spans="1:16" ht="12.75" customHeight="1">
      <c r="A199" s="28">
        <v>189</v>
      </c>
      <c r="B199" s="29" t="s">
        <v>42</v>
      </c>
      <c r="C199" s="30" t="s">
        <v>208</v>
      </c>
      <c r="D199" s="31">
        <v>44924</v>
      </c>
      <c r="E199" s="37">
        <v>6928.15</v>
      </c>
      <c r="F199" s="37">
        <v>6921.45</v>
      </c>
      <c r="G199" s="38">
        <v>6884.95</v>
      </c>
      <c r="H199" s="38">
        <v>6841.75</v>
      </c>
      <c r="I199" s="38">
        <v>6805.25</v>
      </c>
      <c r="J199" s="38">
        <v>6964.65</v>
      </c>
      <c r="K199" s="38">
        <v>7001.15</v>
      </c>
      <c r="L199" s="38">
        <v>7044.3499999999995</v>
      </c>
      <c r="M199" s="28">
        <v>6957.95</v>
      </c>
      <c r="N199" s="28">
        <v>6878.25</v>
      </c>
      <c r="O199" s="39">
        <v>1911000</v>
      </c>
      <c r="P199" s="40">
        <v>1.5198364865573082E-3</v>
      </c>
    </row>
    <row r="200" spans="1:16" ht="12.75" customHeight="1">
      <c r="A200" s="28">
        <v>190</v>
      </c>
      <c r="B200" s="29" t="s">
        <v>38</v>
      </c>
      <c r="C200" s="30" t="s">
        <v>209</v>
      </c>
      <c r="D200" s="31">
        <v>44924</v>
      </c>
      <c r="E200" s="37">
        <v>780</v>
      </c>
      <c r="F200" s="37">
        <v>779.44999999999993</v>
      </c>
      <c r="G200" s="38">
        <v>774.54999999999984</v>
      </c>
      <c r="H200" s="38">
        <v>769.09999999999991</v>
      </c>
      <c r="I200" s="38">
        <v>764.19999999999982</v>
      </c>
      <c r="J200" s="38">
        <v>784.89999999999986</v>
      </c>
      <c r="K200" s="38">
        <v>789.8</v>
      </c>
      <c r="L200" s="38">
        <v>795.24999999999989</v>
      </c>
      <c r="M200" s="28">
        <v>784.35</v>
      </c>
      <c r="N200" s="28">
        <v>774</v>
      </c>
      <c r="O200" s="39">
        <v>17286100</v>
      </c>
      <c r="P200" s="40">
        <v>-3.9234104046242772E-2</v>
      </c>
    </row>
    <row r="201" spans="1:16" ht="12.75" customHeight="1">
      <c r="A201" s="28">
        <v>191</v>
      </c>
      <c r="B201" s="29" t="s">
        <v>119</v>
      </c>
      <c r="C201" s="30" t="s">
        <v>210</v>
      </c>
      <c r="D201" s="31">
        <v>44924</v>
      </c>
      <c r="E201" s="37">
        <v>313.8</v>
      </c>
      <c r="F201" s="37">
        <v>312.65000000000003</v>
      </c>
      <c r="G201" s="38">
        <v>310.90000000000009</v>
      </c>
      <c r="H201" s="38">
        <v>308.00000000000006</v>
      </c>
      <c r="I201" s="38">
        <v>306.25000000000011</v>
      </c>
      <c r="J201" s="38">
        <v>315.55000000000007</v>
      </c>
      <c r="K201" s="38">
        <v>317.29999999999995</v>
      </c>
      <c r="L201" s="38">
        <v>320.20000000000005</v>
      </c>
      <c r="M201" s="28">
        <v>314.39999999999998</v>
      </c>
      <c r="N201" s="28">
        <v>309.75</v>
      </c>
      <c r="O201" s="39">
        <v>30774200</v>
      </c>
      <c r="P201" s="40">
        <v>-0.15174100897896181</v>
      </c>
    </row>
    <row r="202" spans="1:16" ht="12.75" customHeight="1">
      <c r="A202" s="28">
        <v>192</v>
      </c>
      <c r="B202" s="29" t="s">
        <v>70</v>
      </c>
      <c r="C202" s="30" t="s">
        <v>211</v>
      </c>
      <c r="D202" s="31">
        <v>44924</v>
      </c>
      <c r="E202" s="37">
        <v>826.25</v>
      </c>
      <c r="F202" s="37">
        <v>824.16666666666663</v>
      </c>
      <c r="G202" s="38">
        <v>820.7833333333333</v>
      </c>
      <c r="H202" s="38">
        <v>815.31666666666672</v>
      </c>
      <c r="I202" s="38">
        <v>811.93333333333339</v>
      </c>
      <c r="J202" s="38">
        <v>829.63333333333321</v>
      </c>
      <c r="K202" s="38">
        <v>833.01666666666665</v>
      </c>
      <c r="L202" s="38">
        <v>838.48333333333312</v>
      </c>
      <c r="M202" s="28">
        <v>827.55</v>
      </c>
      <c r="N202" s="28">
        <v>818.7</v>
      </c>
      <c r="O202" s="39">
        <v>5927900</v>
      </c>
      <c r="P202" s="40">
        <v>-0.11115276195045883</v>
      </c>
    </row>
    <row r="203" spans="1:16" ht="12.75" customHeight="1">
      <c r="A203" s="28">
        <v>193</v>
      </c>
      <c r="B203" s="29" t="s">
        <v>70</v>
      </c>
      <c r="C203" s="30" t="s">
        <v>280</v>
      </c>
      <c r="D203" s="31">
        <v>44924</v>
      </c>
      <c r="E203" s="37">
        <v>1502.1</v>
      </c>
      <c r="F203" s="37">
        <v>1504.3666666666666</v>
      </c>
      <c r="G203" s="38">
        <v>1493.9333333333332</v>
      </c>
      <c r="H203" s="38">
        <v>1485.7666666666667</v>
      </c>
      <c r="I203" s="38">
        <v>1475.3333333333333</v>
      </c>
      <c r="J203" s="38">
        <v>1512.5333333333331</v>
      </c>
      <c r="K203" s="38">
        <v>1522.9666666666665</v>
      </c>
      <c r="L203" s="38">
        <v>1531.133333333333</v>
      </c>
      <c r="M203" s="28">
        <v>1514.8</v>
      </c>
      <c r="N203" s="28">
        <v>1496.2</v>
      </c>
      <c r="O203" s="39">
        <v>665700</v>
      </c>
      <c r="P203" s="40">
        <v>-7.2647489029741594E-2</v>
      </c>
    </row>
    <row r="204" spans="1:16" ht="12.75" customHeight="1">
      <c r="A204" s="28">
        <v>194</v>
      </c>
      <c r="B204" s="29" t="s">
        <v>86</v>
      </c>
      <c r="C204" s="30" t="s">
        <v>212</v>
      </c>
      <c r="D204" s="31">
        <v>44924</v>
      </c>
      <c r="E204" s="37">
        <v>402</v>
      </c>
      <c r="F204" s="37">
        <v>398.95</v>
      </c>
      <c r="G204" s="38">
        <v>394.75</v>
      </c>
      <c r="H204" s="38">
        <v>387.5</v>
      </c>
      <c r="I204" s="38">
        <v>383.3</v>
      </c>
      <c r="J204" s="38">
        <v>406.2</v>
      </c>
      <c r="K204" s="38">
        <v>410.39999999999992</v>
      </c>
      <c r="L204" s="38">
        <v>417.65</v>
      </c>
      <c r="M204" s="28">
        <v>403.15</v>
      </c>
      <c r="N204" s="28">
        <v>391.7</v>
      </c>
      <c r="O204" s="39">
        <v>42107500</v>
      </c>
      <c r="P204" s="40">
        <v>-4.3261420310600637E-2</v>
      </c>
    </row>
    <row r="205" spans="1:16" ht="12.75" customHeight="1">
      <c r="A205" s="28">
        <v>195</v>
      </c>
      <c r="B205" s="29" t="s">
        <v>180</v>
      </c>
      <c r="C205" s="30" t="s">
        <v>213</v>
      </c>
      <c r="D205" s="31">
        <v>44924</v>
      </c>
      <c r="E205" s="37">
        <v>255.2</v>
      </c>
      <c r="F205" s="37">
        <v>255.4</v>
      </c>
      <c r="G205" s="38">
        <v>252.8</v>
      </c>
      <c r="H205" s="38">
        <v>250.4</v>
      </c>
      <c r="I205" s="38">
        <v>247.8</v>
      </c>
      <c r="J205" s="38">
        <v>257.8</v>
      </c>
      <c r="K205" s="38">
        <v>260.39999999999998</v>
      </c>
      <c r="L205" s="38">
        <v>262.8</v>
      </c>
      <c r="M205" s="28">
        <v>258</v>
      </c>
      <c r="N205" s="28">
        <v>253</v>
      </c>
      <c r="O205" s="39">
        <v>88161000</v>
      </c>
      <c r="P205" s="40">
        <v>-1.9358782774079608E-3</v>
      </c>
    </row>
    <row r="206" spans="1:16" ht="12.75" customHeight="1">
      <c r="A206" s="28">
        <v>196</v>
      </c>
      <c r="B206" s="29" t="s">
        <v>47</v>
      </c>
      <c r="C206" s="30" t="s">
        <v>805</v>
      </c>
      <c r="D206" s="31">
        <v>44924</v>
      </c>
      <c r="E206" s="37">
        <v>395.5</v>
      </c>
      <c r="F206" s="37">
        <v>395.98333333333335</v>
      </c>
      <c r="G206" s="38">
        <v>392.7166666666667</v>
      </c>
      <c r="H206" s="38">
        <v>389.93333333333334</v>
      </c>
      <c r="I206" s="38">
        <v>386.66666666666669</v>
      </c>
      <c r="J206" s="38">
        <v>398.76666666666671</v>
      </c>
      <c r="K206" s="38">
        <v>402.03333333333336</v>
      </c>
      <c r="L206" s="38">
        <v>404.81666666666672</v>
      </c>
      <c r="M206" s="28">
        <v>399.25</v>
      </c>
      <c r="N206" s="28">
        <v>393.2</v>
      </c>
      <c r="O206" s="39">
        <v>10422000</v>
      </c>
      <c r="P206" s="40">
        <v>-9.2903023656587813E-2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20" sqref="F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9" t="s">
        <v>16</v>
      </c>
      <c r="B8" s="401"/>
      <c r="C8" s="405" t="s">
        <v>20</v>
      </c>
      <c r="D8" s="405" t="s">
        <v>21</v>
      </c>
      <c r="E8" s="396" t="s">
        <v>22</v>
      </c>
      <c r="F8" s="397"/>
      <c r="G8" s="398"/>
      <c r="H8" s="396" t="s">
        <v>23</v>
      </c>
      <c r="I8" s="397"/>
      <c r="J8" s="398"/>
      <c r="K8" s="23"/>
      <c r="L8" s="50"/>
      <c r="M8" s="50"/>
      <c r="N8" s="1"/>
      <c r="O8" s="1"/>
    </row>
    <row r="9" spans="1:15" ht="36" customHeight="1">
      <c r="A9" s="403"/>
      <c r="B9" s="404"/>
      <c r="C9" s="404"/>
      <c r="D9" s="4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18484.099999999999</v>
      </c>
      <c r="D10" s="314">
        <v>18436.016666666666</v>
      </c>
      <c r="E10" s="314">
        <v>18342.333333333332</v>
      </c>
      <c r="F10" s="314">
        <v>18200.566666666666</v>
      </c>
      <c r="G10" s="314">
        <v>18106.883333333331</v>
      </c>
      <c r="H10" s="314">
        <v>18577.783333333333</v>
      </c>
      <c r="I10" s="314">
        <v>18671.466666666667</v>
      </c>
      <c r="J10" s="314">
        <v>18813.233333333334</v>
      </c>
      <c r="K10" s="314">
        <v>18529.7</v>
      </c>
      <c r="L10" s="314">
        <v>18294.25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43075.4</v>
      </c>
      <c r="D11" s="314">
        <v>43002.816666666673</v>
      </c>
      <c r="E11" s="314">
        <v>42842.233333333344</v>
      </c>
      <c r="F11" s="314">
        <v>42609.066666666673</v>
      </c>
      <c r="G11" s="314">
        <v>42448.483333333344</v>
      </c>
      <c r="H11" s="314">
        <v>43235.983333333344</v>
      </c>
      <c r="I11" s="314">
        <v>43396.566666666673</v>
      </c>
      <c r="J11" s="314">
        <v>43629.733333333344</v>
      </c>
      <c r="K11" s="314">
        <v>43163.4</v>
      </c>
      <c r="L11" s="314">
        <v>42769.65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2844.3</v>
      </c>
      <c r="D12" s="260">
        <v>2834.1666666666665</v>
      </c>
      <c r="E12" s="260">
        <v>2819.9333333333329</v>
      </c>
      <c r="F12" s="260">
        <v>2795.5666666666666</v>
      </c>
      <c r="G12" s="260">
        <v>2781.333333333333</v>
      </c>
      <c r="H12" s="260">
        <v>2858.5333333333328</v>
      </c>
      <c r="I12" s="260">
        <v>2872.7666666666664</v>
      </c>
      <c r="J12" s="260">
        <v>2897.1333333333328</v>
      </c>
      <c r="K12" s="260">
        <v>2848.4</v>
      </c>
      <c r="L12" s="260">
        <v>2809.8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5315.85</v>
      </c>
      <c r="D13" s="260">
        <v>5304.2166666666662</v>
      </c>
      <c r="E13" s="260">
        <v>5279.7833333333328</v>
      </c>
      <c r="F13" s="260">
        <v>5243.7166666666662</v>
      </c>
      <c r="G13" s="260">
        <v>5219.2833333333328</v>
      </c>
      <c r="H13" s="260">
        <v>5340.2833333333328</v>
      </c>
      <c r="I13" s="260">
        <v>5364.7166666666653</v>
      </c>
      <c r="J13" s="260">
        <v>5400.7833333333328</v>
      </c>
      <c r="K13" s="260">
        <v>5328.65</v>
      </c>
      <c r="L13" s="260">
        <v>5268.15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30178.65</v>
      </c>
      <c r="D14" s="260">
        <v>29967.133333333331</v>
      </c>
      <c r="E14" s="260">
        <v>29676.266666666663</v>
      </c>
      <c r="F14" s="260">
        <v>29173.883333333331</v>
      </c>
      <c r="G14" s="260">
        <v>28883.016666666663</v>
      </c>
      <c r="H14" s="260">
        <v>30469.516666666663</v>
      </c>
      <c r="I14" s="260">
        <v>30760.383333333331</v>
      </c>
      <c r="J14" s="260">
        <v>31262.766666666663</v>
      </c>
      <c r="K14" s="260">
        <v>30258</v>
      </c>
      <c r="L14" s="260">
        <v>29464.75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4358.3</v>
      </c>
      <c r="D15" s="260">
        <v>4340.2666666666664</v>
      </c>
      <c r="E15" s="260">
        <v>4318.7333333333327</v>
      </c>
      <c r="F15" s="260">
        <v>4279.1666666666661</v>
      </c>
      <c r="G15" s="260">
        <v>4257.6333333333323</v>
      </c>
      <c r="H15" s="260">
        <v>4379.833333333333</v>
      </c>
      <c r="I15" s="260">
        <v>4401.3666666666659</v>
      </c>
      <c r="J15" s="260">
        <v>4440.9333333333334</v>
      </c>
      <c r="K15" s="260">
        <v>4361.8</v>
      </c>
      <c r="L15" s="260">
        <v>4300.7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8673.4500000000007</v>
      </c>
      <c r="D16" s="260">
        <v>8665.2333333333336</v>
      </c>
      <c r="E16" s="260">
        <v>8650.0166666666664</v>
      </c>
      <c r="F16" s="260">
        <v>8626.5833333333321</v>
      </c>
      <c r="G16" s="260">
        <v>8611.366666666665</v>
      </c>
      <c r="H16" s="260">
        <v>8688.6666666666679</v>
      </c>
      <c r="I16" s="260">
        <v>8703.883333333335</v>
      </c>
      <c r="J16" s="260">
        <v>8727.3166666666693</v>
      </c>
      <c r="K16" s="260">
        <v>8680.4500000000007</v>
      </c>
      <c r="L16" s="260">
        <v>8641.7999999999993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3124.95</v>
      </c>
      <c r="D17" s="260">
        <v>3132</v>
      </c>
      <c r="E17" s="260">
        <v>3094</v>
      </c>
      <c r="F17" s="260">
        <v>3063.05</v>
      </c>
      <c r="G17" s="260">
        <v>3025.05</v>
      </c>
      <c r="H17" s="260">
        <v>3162.95</v>
      </c>
      <c r="I17" s="260">
        <v>3200.95</v>
      </c>
      <c r="J17" s="260">
        <v>3231.8999999999996</v>
      </c>
      <c r="K17" s="259">
        <v>3170</v>
      </c>
      <c r="L17" s="259">
        <v>3101.05</v>
      </c>
      <c r="M17" s="259">
        <v>5.49566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2461.35</v>
      </c>
      <c r="D18" s="260">
        <v>2460.6833333333334</v>
      </c>
      <c r="E18" s="260">
        <v>2448.3666666666668</v>
      </c>
      <c r="F18" s="260">
        <v>2435.3833333333332</v>
      </c>
      <c r="G18" s="260">
        <v>2423.0666666666666</v>
      </c>
      <c r="H18" s="260">
        <v>2473.666666666667</v>
      </c>
      <c r="I18" s="260">
        <v>2485.9833333333336</v>
      </c>
      <c r="J18" s="260">
        <v>2498.9666666666672</v>
      </c>
      <c r="K18" s="259">
        <v>2473</v>
      </c>
      <c r="L18" s="259">
        <v>2447.6999999999998</v>
      </c>
      <c r="M18" s="259">
        <v>3.1062099999999999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636.35</v>
      </c>
      <c r="D19" s="260">
        <v>632.30000000000007</v>
      </c>
      <c r="E19" s="260">
        <v>626.05000000000018</v>
      </c>
      <c r="F19" s="260">
        <v>615.75000000000011</v>
      </c>
      <c r="G19" s="260">
        <v>609.50000000000023</v>
      </c>
      <c r="H19" s="260">
        <v>642.60000000000014</v>
      </c>
      <c r="I19" s="260">
        <v>648.84999999999991</v>
      </c>
      <c r="J19" s="260">
        <v>659.15000000000009</v>
      </c>
      <c r="K19" s="259">
        <v>638.54999999999995</v>
      </c>
      <c r="L19" s="259">
        <v>622</v>
      </c>
      <c r="M19" s="259">
        <v>10.8986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20194.25</v>
      </c>
      <c r="D20" s="260">
        <v>20186.283333333333</v>
      </c>
      <c r="E20" s="260">
        <v>20022.566666666666</v>
      </c>
      <c r="F20" s="260">
        <v>19850.883333333331</v>
      </c>
      <c r="G20" s="260">
        <v>19687.166666666664</v>
      </c>
      <c r="H20" s="260">
        <v>20357.966666666667</v>
      </c>
      <c r="I20" s="260">
        <v>20521.683333333334</v>
      </c>
      <c r="J20" s="260">
        <v>20693.366666666669</v>
      </c>
      <c r="K20" s="259">
        <v>20350</v>
      </c>
      <c r="L20" s="259">
        <v>20014.599999999999</v>
      </c>
      <c r="M20" s="259">
        <v>0.15365999999999999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3921.1</v>
      </c>
      <c r="D21" s="260">
        <v>3892.3666666666668</v>
      </c>
      <c r="E21" s="260">
        <v>3849.7333333333336</v>
      </c>
      <c r="F21" s="260">
        <v>3778.3666666666668</v>
      </c>
      <c r="G21" s="260">
        <v>3735.7333333333336</v>
      </c>
      <c r="H21" s="260">
        <v>3963.7333333333336</v>
      </c>
      <c r="I21" s="260">
        <v>4006.3666666666668</v>
      </c>
      <c r="J21" s="260">
        <v>4077.7333333333336</v>
      </c>
      <c r="K21" s="259">
        <v>3935</v>
      </c>
      <c r="L21" s="259">
        <v>3821</v>
      </c>
      <c r="M21" s="259">
        <v>27.971810000000001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2043.05</v>
      </c>
      <c r="D22" s="260">
        <v>2046.1833333333334</v>
      </c>
      <c r="E22" s="260">
        <v>2023.3666666666668</v>
      </c>
      <c r="F22" s="260">
        <v>2003.6833333333334</v>
      </c>
      <c r="G22" s="260">
        <v>1980.8666666666668</v>
      </c>
      <c r="H22" s="260">
        <v>2065.8666666666668</v>
      </c>
      <c r="I22" s="260">
        <v>2088.6833333333334</v>
      </c>
      <c r="J22" s="260">
        <v>2108.3666666666668</v>
      </c>
      <c r="K22" s="259">
        <v>2069</v>
      </c>
      <c r="L22" s="259">
        <v>2026.5</v>
      </c>
      <c r="M22" s="259">
        <v>3.74383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876.65</v>
      </c>
      <c r="D23" s="260">
        <v>875.81666666666661</v>
      </c>
      <c r="E23" s="260">
        <v>869.13333333333321</v>
      </c>
      <c r="F23" s="260">
        <v>861.61666666666656</v>
      </c>
      <c r="G23" s="260">
        <v>854.93333333333317</v>
      </c>
      <c r="H23" s="260">
        <v>883.33333333333326</v>
      </c>
      <c r="I23" s="260">
        <v>890.01666666666665</v>
      </c>
      <c r="J23" s="260">
        <v>897.5333333333333</v>
      </c>
      <c r="K23" s="259">
        <v>882.5</v>
      </c>
      <c r="L23" s="259">
        <v>868.3</v>
      </c>
      <c r="M23" s="259">
        <v>51.111800000000002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3731</v>
      </c>
      <c r="D24" s="260">
        <v>3732.3833333333332</v>
      </c>
      <c r="E24" s="260">
        <v>3684.7666666666664</v>
      </c>
      <c r="F24" s="260">
        <v>3638.5333333333333</v>
      </c>
      <c r="G24" s="260">
        <v>3590.9166666666665</v>
      </c>
      <c r="H24" s="260">
        <v>3778.6166666666663</v>
      </c>
      <c r="I24" s="260">
        <v>3826.2333333333331</v>
      </c>
      <c r="J24" s="260">
        <v>3872.4666666666662</v>
      </c>
      <c r="K24" s="259">
        <v>3780</v>
      </c>
      <c r="L24" s="259">
        <v>3686.15</v>
      </c>
      <c r="M24" s="259">
        <v>1.25461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2790.85</v>
      </c>
      <c r="D25" s="260">
        <v>2812.7166666666667</v>
      </c>
      <c r="E25" s="260">
        <v>2746.9833333333336</v>
      </c>
      <c r="F25" s="260">
        <v>2703.1166666666668</v>
      </c>
      <c r="G25" s="260">
        <v>2637.3833333333337</v>
      </c>
      <c r="H25" s="260">
        <v>2856.5833333333335</v>
      </c>
      <c r="I25" s="260">
        <v>2922.3166666666662</v>
      </c>
      <c r="J25" s="260">
        <v>2966.1833333333334</v>
      </c>
      <c r="K25" s="259">
        <v>2878.45</v>
      </c>
      <c r="L25" s="259">
        <v>2768.85</v>
      </c>
      <c r="M25" s="259">
        <v>4.0018399999999996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632.45000000000005</v>
      </c>
      <c r="D26" s="260">
        <v>635.83333333333337</v>
      </c>
      <c r="E26" s="260">
        <v>627.81666666666672</v>
      </c>
      <c r="F26" s="260">
        <v>623.18333333333339</v>
      </c>
      <c r="G26" s="260">
        <v>615.16666666666674</v>
      </c>
      <c r="H26" s="260">
        <v>640.4666666666667</v>
      </c>
      <c r="I26" s="260">
        <v>648.48333333333335</v>
      </c>
      <c r="J26" s="260">
        <v>653.11666666666667</v>
      </c>
      <c r="K26" s="259">
        <v>643.85</v>
      </c>
      <c r="L26" s="259">
        <v>631.20000000000005</v>
      </c>
      <c r="M26" s="259">
        <v>9.5651899999999994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128.94999999999999</v>
      </c>
      <c r="D27" s="260">
        <v>129.11666666666667</v>
      </c>
      <c r="E27" s="260">
        <v>128.18333333333334</v>
      </c>
      <c r="F27" s="260">
        <v>127.41666666666666</v>
      </c>
      <c r="G27" s="260">
        <v>126.48333333333332</v>
      </c>
      <c r="H27" s="260">
        <v>129.88333333333335</v>
      </c>
      <c r="I27" s="260">
        <v>130.81666666666669</v>
      </c>
      <c r="J27" s="260">
        <v>131.58333333333337</v>
      </c>
      <c r="K27" s="259">
        <v>130.05000000000001</v>
      </c>
      <c r="L27" s="259">
        <v>128.35</v>
      </c>
      <c r="M27" s="259">
        <v>36.586170000000003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304.95</v>
      </c>
      <c r="D28" s="260">
        <v>306.18333333333334</v>
      </c>
      <c r="E28" s="260">
        <v>302.76666666666665</v>
      </c>
      <c r="F28" s="260">
        <v>300.58333333333331</v>
      </c>
      <c r="G28" s="260">
        <v>297.16666666666663</v>
      </c>
      <c r="H28" s="260">
        <v>308.36666666666667</v>
      </c>
      <c r="I28" s="260">
        <v>311.7833333333333</v>
      </c>
      <c r="J28" s="260">
        <v>313.9666666666667</v>
      </c>
      <c r="K28" s="259">
        <v>309.60000000000002</v>
      </c>
      <c r="L28" s="259">
        <v>304</v>
      </c>
      <c r="M28" s="259">
        <v>16.12246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3100</v>
      </c>
      <c r="D29" s="260">
        <v>3095</v>
      </c>
      <c r="E29" s="260">
        <v>3065</v>
      </c>
      <c r="F29" s="260">
        <v>3030</v>
      </c>
      <c r="G29" s="260">
        <v>3000</v>
      </c>
      <c r="H29" s="260">
        <v>3130</v>
      </c>
      <c r="I29" s="260">
        <v>3160</v>
      </c>
      <c r="J29" s="260">
        <v>3195</v>
      </c>
      <c r="K29" s="259">
        <v>3125</v>
      </c>
      <c r="L29" s="259">
        <v>3060</v>
      </c>
      <c r="M29" s="259">
        <v>2.9927100000000002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557.85</v>
      </c>
      <c r="D30" s="260">
        <v>559.45000000000005</v>
      </c>
      <c r="E30" s="260">
        <v>552.95000000000005</v>
      </c>
      <c r="F30" s="260">
        <v>548.04999999999995</v>
      </c>
      <c r="G30" s="260">
        <v>541.54999999999995</v>
      </c>
      <c r="H30" s="260">
        <v>564.35000000000014</v>
      </c>
      <c r="I30" s="260">
        <v>570.85000000000014</v>
      </c>
      <c r="J30" s="260">
        <v>575.75000000000023</v>
      </c>
      <c r="K30" s="259">
        <v>565.95000000000005</v>
      </c>
      <c r="L30" s="259">
        <v>554.54999999999995</v>
      </c>
      <c r="M30" s="259">
        <v>39.774120000000003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4815.05</v>
      </c>
      <c r="D31" s="260">
        <v>4754.0166666666664</v>
      </c>
      <c r="E31" s="260">
        <v>4675.0333333333328</v>
      </c>
      <c r="F31" s="260">
        <v>4535.0166666666664</v>
      </c>
      <c r="G31" s="260">
        <v>4456.0333333333328</v>
      </c>
      <c r="H31" s="260">
        <v>4894.0333333333328</v>
      </c>
      <c r="I31" s="260">
        <v>4973.0166666666664</v>
      </c>
      <c r="J31" s="260">
        <v>5113.0333333333328</v>
      </c>
      <c r="K31" s="259">
        <v>4833</v>
      </c>
      <c r="L31" s="259">
        <v>4614</v>
      </c>
      <c r="M31" s="259">
        <v>18.226099999999999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146.1</v>
      </c>
      <c r="D32" s="260">
        <v>145.95000000000002</v>
      </c>
      <c r="E32" s="260">
        <v>145.15000000000003</v>
      </c>
      <c r="F32" s="260">
        <v>144.20000000000002</v>
      </c>
      <c r="G32" s="260">
        <v>143.40000000000003</v>
      </c>
      <c r="H32" s="260">
        <v>146.90000000000003</v>
      </c>
      <c r="I32" s="260">
        <v>147.70000000000005</v>
      </c>
      <c r="J32" s="260">
        <v>148.65000000000003</v>
      </c>
      <c r="K32" s="259">
        <v>146.75</v>
      </c>
      <c r="L32" s="259">
        <v>145</v>
      </c>
      <c r="M32" s="259">
        <v>62.62744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3115.3</v>
      </c>
      <c r="D33" s="260">
        <v>3109.1833333333329</v>
      </c>
      <c r="E33" s="260">
        <v>3098.1166666666659</v>
      </c>
      <c r="F33" s="260">
        <v>3080.9333333333329</v>
      </c>
      <c r="G33" s="260">
        <v>3069.8666666666659</v>
      </c>
      <c r="H33" s="260">
        <v>3126.3666666666659</v>
      </c>
      <c r="I33" s="260">
        <v>3137.4333333333325</v>
      </c>
      <c r="J33" s="260">
        <v>3154.6166666666659</v>
      </c>
      <c r="K33" s="259">
        <v>3120.25</v>
      </c>
      <c r="L33" s="259">
        <v>3092</v>
      </c>
      <c r="M33" s="259">
        <v>5.7187200000000002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1873.85</v>
      </c>
      <c r="D34" s="260">
        <v>1884.6000000000001</v>
      </c>
      <c r="E34" s="260">
        <v>1860.2500000000002</v>
      </c>
      <c r="F34" s="260">
        <v>1846.65</v>
      </c>
      <c r="G34" s="260">
        <v>1822.3000000000002</v>
      </c>
      <c r="H34" s="260">
        <v>1898.2000000000003</v>
      </c>
      <c r="I34" s="260">
        <v>1922.5500000000002</v>
      </c>
      <c r="J34" s="260">
        <v>1936.1500000000003</v>
      </c>
      <c r="K34" s="259">
        <v>1908.95</v>
      </c>
      <c r="L34" s="259">
        <v>1871</v>
      </c>
      <c r="M34" s="259">
        <v>2.9281899999999998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456.3</v>
      </c>
      <c r="D35" s="260">
        <v>458.40000000000003</v>
      </c>
      <c r="E35" s="260">
        <v>453.00000000000006</v>
      </c>
      <c r="F35" s="260">
        <v>449.70000000000005</v>
      </c>
      <c r="G35" s="260">
        <v>444.30000000000007</v>
      </c>
      <c r="H35" s="260">
        <v>461.70000000000005</v>
      </c>
      <c r="I35" s="260">
        <v>467.1</v>
      </c>
      <c r="J35" s="260">
        <v>470.40000000000003</v>
      </c>
      <c r="K35" s="259">
        <v>463.8</v>
      </c>
      <c r="L35" s="259">
        <v>455.1</v>
      </c>
      <c r="M35" s="259">
        <v>12.29387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3968.05</v>
      </c>
      <c r="D36" s="260">
        <v>3971.2999999999997</v>
      </c>
      <c r="E36" s="260">
        <v>3947.8499999999995</v>
      </c>
      <c r="F36" s="260">
        <v>3927.6499999999996</v>
      </c>
      <c r="G36" s="260">
        <v>3904.1999999999994</v>
      </c>
      <c r="H36" s="260">
        <v>3991.4999999999995</v>
      </c>
      <c r="I36" s="260">
        <v>4014.9499999999994</v>
      </c>
      <c r="J36" s="260">
        <v>4035.1499999999996</v>
      </c>
      <c r="K36" s="259">
        <v>3994.75</v>
      </c>
      <c r="L36" s="259">
        <v>3951.1</v>
      </c>
      <c r="M36" s="259">
        <v>1.5579700000000001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878.55</v>
      </c>
      <c r="D37" s="260">
        <v>877.48333333333323</v>
      </c>
      <c r="E37" s="260">
        <v>874.16666666666652</v>
      </c>
      <c r="F37" s="260">
        <v>869.7833333333333</v>
      </c>
      <c r="G37" s="260">
        <v>866.46666666666658</v>
      </c>
      <c r="H37" s="260">
        <v>881.86666666666645</v>
      </c>
      <c r="I37" s="260">
        <v>885.18333333333328</v>
      </c>
      <c r="J37" s="260">
        <v>889.56666666666638</v>
      </c>
      <c r="K37" s="259">
        <v>880.8</v>
      </c>
      <c r="L37" s="259">
        <v>873.1</v>
      </c>
      <c r="M37" s="259">
        <v>49.287779999999998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3620.15</v>
      </c>
      <c r="D38" s="260">
        <v>3616.0833333333335</v>
      </c>
      <c r="E38" s="260">
        <v>3602.5166666666669</v>
      </c>
      <c r="F38" s="260">
        <v>3584.8833333333332</v>
      </c>
      <c r="G38" s="260">
        <v>3571.3166666666666</v>
      </c>
      <c r="H38" s="260">
        <v>3633.7166666666672</v>
      </c>
      <c r="I38" s="260">
        <v>3647.2833333333338</v>
      </c>
      <c r="J38" s="260">
        <v>3664.9166666666674</v>
      </c>
      <c r="K38" s="259">
        <v>3629.65</v>
      </c>
      <c r="L38" s="259">
        <v>3598.45</v>
      </c>
      <c r="M38" s="259">
        <v>3.9763999999999999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6771.35</v>
      </c>
      <c r="D39" s="260">
        <v>6782.833333333333</v>
      </c>
      <c r="E39" s="260">
        <v>6725.8166666666657</v>
      </c>
      <c r="F39" s="260">
        <v>6680.2833333333328</v>
      </c>
      <c r="G39" s="260">
        <v>6623.2666666666655</v>
      </c>
      <c r="H39" s="260">
        <v>6828.3666666666659</v>
      </c>
      <c r="I39" s="260">
        <v>6885.3833333333341</v>
      </c>
      <c r="J39" s="260">
        <v>6930.9166666666661</v>
      </c>
      <c r="K39" s="259">
        <v>6839.85</v>
      </c>
      <c r="L39" s="259">
        <v>6737.3</v>
      </c>
      <c r="M39" s="259">
        <v>7.5461099999999997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1634</v>
      </c>
      <c r="D40" s="260">
        <v>1633.8166666666666</v>
      </c>
      <c r="E40" s="260">
        <v>1620.1833333333332</v>
      </c>
      <c r="F40" s="260">
        <v>1606.3666666666666</v>
      </c>
      <c r="G40" s="260">
        <v>1592.7333333333331</v>
      </c>
      <c r="H40" s="260">
        <v>1647.6333333333332</v>
      </c>
      <c r="I40" s="260">
        <v>1661.2666666666664</v>
      </c>
      <c r="J40" s="260">
        <v>1675.0833333333333</v>
      </c>
      <c r="K40" s="259">
        <v>1647.45</v>
      </c>
      <c r="L40" s="259">
        <v>1620</v>
      </c>
      <c r="M40" s="259">
        <v>16.604030000000002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6521.25</v>
      </c>
      <c r="D41" s="260">
        <v>6486.1833333333334</v>
      </c>
      <c r="E41" s="260">
        <v>6423.3666666666668</v>
      </c>
      <c r="F41" s="260">
        <v>6325.4833333333336</v>
      </c>
      <c r="G41" s="260">
        <v>6262.666666666667</v>
      </c>
      <c r="H41" s="260">
        <v>6584.0666666666666</v>
      </c>
      <c r="I41" s="260">
        <v>6646.8833333333341</v>
      </c>
      <c r="J41" s="260">
        <v>6744.7666666666664</v>
      </c>
      <c r="K41" s="259">
        <v>6549</v>
      </c>
      <c r="L41" s="259">
        <v>6388.3</v>
      </c>
      <c r="M41" s="259">
        <v>1.1542699999999999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1975.4</v>
      </c>
      <c r="D42" s="260">
        <v>1969.05</v>
      </c>
      <c r="E42" s="260">
        <v>1955.1</v>
      </c>
      <c r="F42" s="260">
        <v>1934.8</v>
      </c>
      <c r="G42" s="260">
        <v>1920.85</v>
      </c>
      <c r="H42" s="260">
        <v>1989.35</v>
      </c>
      <c r="I42" s="260">
        <v>2003.3000000000002</v>
      </c>
      <c r="J42" s="260">
        <v>2023.6</v>
      </c>
      <c r="K42" s="259">
        <v>1983</v>
      </c>
      <c r="L42" s="259">
        <v>1948.75</v>
      </c>
      <c r="M42" s="259">
        <v>1.93083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212.5</v>
      </c>
      <c r="D43" s="260">
        <v>213.71666666666667</v>
      </c>
      <c r="E43" s="260">
        <v>210.73333333333335</v>
      </c>
      <c r="F43" s="260">
        <v>208.96666666666667</v>
      </c>
      <c r="G43" s="260">
        <v>205.98333333333335</v>
      </c>
      <c r="H43" s="260">
        <v>215.48333333333335</v>
      </c>
      <c r="I43" s="260">
        <v>218.46666666666664</v>
      </c>
      <c r="J43" s="260">
        <v>220.23333333333335</v>
      </c>
      <c r="K43" s="259">
        <v>216.7</v>
      </c>
      <c r="L43" s="259">
        <v>211.95</v>
      </c>
      <c r="M43" s="259">
        <v>113.67691000000001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170.4</v>
      </c>
      <c r="D44" s="260">
        <v>170.43333333333334</v>
      </c>
      <c r="E44" s="260">
        <v>168.96666666666667</v>
      </c>
      <c r="F44" s="260">
        <v>167.53333333333333</v>
      </c>
      <c r="G44" s="260">
        <v>166.06666666666666</v>
      </c>
      <c r="H44" s="260">
        <v>171.86666666666667</v>
      </c>
      <c r="I44" s="260">
        <v>173.33333333333337</v>
      </c>
      <c r="J44" s="260">
        <v>174.76666666666668</v>
      </c>
      <c r="K44" s="259">
        <v>171.9</v>
      </c>
      <c r="L44" s="259">
        <v>169</v>
      </c>
      <c r="M44" s="259">
        <v>252.79589000000001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81.3</v>
      </c>
      <c r="D45" s="260">
        <v>81.38333333333334</v>
      </c>
      <c r="E45" s="260">
        <v>79.51666666666668</v>
      </c>
      <c r="F45" s="260">
        <v>77.733333333333334</v>
      </c>
      <c r="G45" s="260">
        <v>75.866666666666674</v>
      </c>
      <c r="H45" s="260">
        <v>83.166666666666686</v>
      </c>
      <c r="I45" s="260">
        <v>85.033333333333331</v>
      </c>
      <c r="J45" s="260">
        <v>86.816666666666691</v>
      </c>
      <c r="K45" s="259">
        <v>83.25</v>
      </c>
      <c r="L45" s="259">
        <v>79.599999999999994</v>
      </c>
      <c r="M45" s="259">
        <v>261.50814000000003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1689.45</v>
      </c>
      <c r="D46" s="260">
        <v>1693.1166666666668</v>
      </c>
      <c r="E46" s="260">
        <v>1680.3333333333335</v>
      </c>
      <c r="F46" s="260">
        <v>1671.2166666666667</v>
      </c>
      <c r="G46" s="260">
        <v>1658.4333333333334</v>
      </c>
      <c r="H46" s="260">
        <v>1702.2333333333336</v>
      </c>
      <c r="I46" s="260">
        <v>1715.0166666666669</v>
      </c>
      <c r="J46" s="260">
        <v>1724.1333333333337</v>
      </c>
      <c r="K46" s="259">
        <v>1705.9</v>
      </c>
      <c r="L46" s="259">
        <v>1684</v>
      </c>
      <c r="M46" s="259">
        <v>2.4539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614.85</v>
      </c>
      <c r="D47" s="260">
        <v>616.7166666666667</v>
      </c>
      <c r="E47" s="260">
        <v>611.53333333333342</v>
      </c>
      <c r="F47" s="260">
        <v>608.2166666666667</v>
      </c>
      <c r="G47" s="260">
        <v>603.03333333333342</v>
      </c>
      <c r="H47" s="260">
        <v>620.03333333333342</v>
      </c>
      <c r="I47" s="260">
        <v>625.21666666666681</v>
      </c>
      <c r="J47" s="260">
        <v>628.53333333333342</v>
      </c>
      <c r="K47" s="259">
        <v>621.9</v>
      </c>
      <c r="L47" s="259">
        <v>613.4</v>
      </c>
      <c r="M47" s="259">
        <v>7.1107899999999997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</v>
      </c>
      <c r="D48" s="260">
        <v>106.81666666666666</v>
      </c>
      <c r="E48" s="260">
        <v>106.23333333333332</v>
      </c>
      <c r="F48" s="260">
        <v>105.46666666666665</v>
      </c>
      <c r="G48" s="260">
        <v>104.88333333333331</v>
      </c>
      <c r="H48" s="260">
        <v>107.58333333333333</v>
      </c>
      <c r="I48" s="260">
        <v>108.16666666666667</v>
      </c>
      <c r="J48" s="260">
        <v>108.93333333333334</v>
      </c>
      <c r="K48" s="259">
        <v>107.4</v>
      </c>
      <c r="L48" s="259">
        <v>106.05</v>
      </c>
      <c r="M48" s="259">
        <v>128.20212000000001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843.85</v>
      </c>
      <c r="D49" s="260">
        <v>843.61666666666679</v>
      </c>
      <c r="E49" s="260">
        <v>840.03333333333353</v>
      </c>
      <c r="F49" s="260">
        <v>836.2166666666667</v>
      </c>
      <c r="G49" s="260">
        <v>832.63333333333344</v>
      </c>
      <c r="H49" s="260">
        <v>847.43333333333362</v>
      </c>
      <c r="I49" s="260">
        <v>851.01666666666688</v>
      </c>
      <c r="J49" s="260">
        <v>854.83333333333371</v>
      </c>
      <c r="K49" s="259">
        <v>847.2</v>
      </c>
      <c r="L49" s="259">
        <v>839.8</v>
      </c>
      <c r="M49" s="259">
        <v>7.9820599999999997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74.8</v>
      </c>
      <c r="D50" s="260">
        <v>75.05</v>
      </c>
      <c r="E50" s="260">
        <v>74.149999999999991</v>
      </c>
      <c r="F50" s="260">
        <v>73.5</v>
      </c>
      <c r="G50" s="260">
        <v>72.599999999999994</v>
      </c>
      <c r="H50" s="260">
        <v>75.699999999999989</v>
      </c>
      <c r="I50" s="260">
        <v>76.599999999999994</v>
      </c>
      <c r="J50" s="260">
        <v>77.249999999999986</v>
      </c>
      <c r="K50" s="259">
        <v>75.95</v>
      </c>
      <c r="L50" s="259">
        <v>74.400000000000006</v>
      </c>
      <c r="M50" s="259">
        <v>135.78345999999999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321</v>
      </c>
      <c r="D51" s="260">
        <v>317.84999999999997</v>
      </c>
      <c r="E51" s="260">
        <v>313.69999999999993</v>
      </c>
      <c r="F51" s="260">
        <v>306.39999999999998</v>
      </c>
      <c r="G51" s="260">
        <v>302.24999999999994</v>
      </c>
      <c r="H51" s="260">
        <v>325.14999999999992</v>
      </c>
      <c r="I51" s="260">
        <v>329.2999999999999</v>
      </c>
      <c r="J51" s="260">
        <v>336.59999999999991</v>
      </c>
      <c r="K51" s="259">
        <v>322</v>
      </c>
      <c r="L51" s="259">
        <v>310.55</v>
      </c>
      <c r="M51" s="259">
        <v>84.574610000000007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848.35</v>
      </c>
      <c r="D52" s="260">
        <v>845.69999999999993</v>
      </c>
      <c r="E52" s="260">
        <v>840.39999999999986</v>
      </c>
      <c r="F52" s="260">
        <v>832.44999999999993</v>
      </c>
      <c r="G52" s="260">
        <v>827.14999999999986</v>
      </c>
      <c r="H52" s="260">
        <v>853.64999999999986</v>
      </c>
      <c r="I52" s="260">
        <v>858.94999999999982</v>
      </c>
      <c r="J52" s="260">
        <v>866.89999999999986</v>
      </c>
      <c r="K52" s="259">
        <v>851</v>
      </c>
      <c r="L52" s="259">
        <v>837.75</v>
      </c>
      <c r="M52" s="259">
        <v>34.553100000000001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274.45</v>
      </c>
      <c r="D53" s="260">
        <v>277.5333333333333</v>
      </c>
      <c r="E53" s="260">
        <v>270.96666666666658</v>
      </c>
      <c r="F53" s="260">
        <v>267.48333333333329</v>
      </c>
      <c r="G53" s="260">
        <v>260.91666666666657</v>
      </c>
      <c r="H53" s="260">
        <v>281.01666666666659</v>
      </c>
      <c r="I53" s="260">
        <v>287.58333333333331</v>
      </c>
      <c r="J53" s="260">
        <v>291.06666666666661</v>
      </c>
      <c r="K53" s="259">
        <v>284.10000000000002</v>
      </c>
      <c r="L53" s="259">
        <v>274.05</v>
      </c>
      <c r="M53" s="259">
        <v>23.956440000000001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16638.3</v>
      </c>
      <c r="D54" s="260">
        <v>16669.55</v>
      </c>
      <c r="E54" s="260">
        <v>16519.849999999999</v>
      </c>
      <c r="F54" s="260">
        <v>16401.399999999998</v>
      </c>
      <c r="G54" s="260">
        <v>16251.699999999997</v>
      </c>
      <c r="H54" s="260">
        <v>16788</v>
      </c>
      <c r="I54" s="260">
        <v>16937.700000000004</v>
      </c>
      <c r="J54" s="260">
        <v>17056.150000000001</v>
      </c>
      <c r="K54" s="259">
        <v>16819.25</v>
      </c>
      <c r="L54" s="259">
        <v>16551.099999999999</v>
      </c>
      <c r="M54" s="259">
        <v>0.20169999999999999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4191.2</v>
      </c>
      <c r="D55" s="260">
        <v>4185.3</v>
      </c>
      <c r="E55" s="260">
        <v>4161.05</v>
      </c>
      <c r="F55" s="260">
        <v>4130.8999999999996</v>
      </c>
      <c r="G55" s="260">
        <v>4106.6499999999996</v>
      </c>
      <c r="H55" s="260">
        <v>4215.4500000000007</v>
      </c>
      <c r="I55" s="260">
        <v>4239.7000000000007</v>
      </c>
      <c r="J55" s="260">
        <v>4269.8500000000013</v>
      </c>
      <c r="K55" s="259">
        <v>4209.55</v>
      </c>
      <c r="L55" s="259">
        <v>4155.1499999999996</v>
      </c>
      <c r="M55" s="259">
        <v>2.31515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328.55</v>
      </c>
      <c r="D56" s="260">
        <v>327.8</v>
      </c>
      <c r="E56" s="260">
        <v>325.85000000000002</v>
      </c>
      <c r="F56" s="260">
        <v>323.15000000000003</v>
      </c>
      <c r="G56" s="260">
        <v>321.20000000000005</v>
      </c>
      <c r="H56" s="260">
        <v>330.5</v>
      </c>
      <c r="I56" s="260">
        <v>332.44999999999993</v>
      </c>
      <c r="J56" s="260">
        <v>335.15</v>
      </c>
      <c r="K56" s="259">
        <v>329.75</v>
      </c>
      <c r="L56" s="259">
        <v>325.10000000000002</v>
      </c>
      <c r="M56" s="259">
        <v>76.789969999999997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722.05</v>
      </c>
      <c r="D57" s="260">
        <v>722.33333333333337</v>
      </c>
      <c r="E57" s="260">
        <v>716.7166666666667</v>
      </c>
      <c r="F57" s="260">
        <v>711.38333333333333</v>
      </c>
      <c r="G57" s="260">
        <v>705.76666666666665</v>
      </c>
      <c r="H57" s="260">
        <v>727.66666666666674</v>
      </c>
      <c r="I57" s="260">
        <v>733.2833333333333</v>
      </c>
      <c r="J57" s="260">
        <v>738.61666666666679</v>
      </c>
      <c r="K57" s="259">
        <v>727.95</v>
      </c>
      <c r="L57" s="259">
        <v>717</v>
      </c>
      <c r="M57" s="259">
        <v>5.7783800000000003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1095.3499999999999</v>
      </c>
      <c r="D58" s="260">
        <v>1101.8</v>
      </c>
      <c r="E58" s="260">
        <v>1085.9499999999998</v>
      </c>
      <c r="F58" s="260">
        <v>1076.55</v>
      </c>
      <c r="G58" s="260">
        <v>1060.6999999999998</v>
      </c>
      <c r="H58" s="260">
        <v>1111.1999999999998</v>
      </c>
      <c r="I58" s="260">
        <v>1127.0499999999997</v>
      </c>
      <c r="J58" s="260">
        <v>1136.4499999999998</v>
      </c>
      <c r="K58" s="259">
        <v>1117.6500000000001</v>
      </c>
      <c r="L58" s="259">
        <v>1092.4000000000001</v>
      </c>
      <c r="M58" s="259">
        <v>29.330850000000002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1495.95</v>
      </c>
      <c r="D59" s="260">
        <v>1495.9666666666665</v>
      </c>
      <c r="E59" s="260">
        <v>1481.9833333333329</v>
      </c>
      <c r="F59" s="260">
        <v>1468.0166666666664</v>
      </c>
      <c r="G59" s="260">
        <v>1454.0333333333328</v>
      </c>
      <c r="H59" s="260">
        <v>1509.9333333333329</v>
      </c>
      <c r="I59" s="260">
        <v>1523.9166666666665</v>
      </c>
      <c r="J59" s="260">
        <v>1537.883333333333</v>
      </c>
      <c r="K59" s="259">
        <v>1509.95</v>
      </c>
      <c r="L59" s="259">
        <v>1482</v>
      </c>
      <c r="M59" s="259">
        <v>0.38862000000000002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228.5</v>
      </c>
      <c r="D60" s="260">
        <v>229.21666666666667</v>
      </c>
      <c r="E60" s="260">
        <v>226.63333333333333</v>
      </c>
      <c r="F60" s="260">
        <v>224.76666666666665</v>
      </c>
      <c r="G60" s="260">
        <v>222.18333333333331</v>
      </c>
      <c r="H60" s="260">
        <v>231.08333333333334</v>
      </c>
      <c r="I60" s="260">
        <v>233.66666666666666</v>
      </c>
      <c r="J60" s="260">
        <v>235.53333333333336</v>
      </c>
      <c r="K60" s="259">
        <v>231.8</v>
      </c>
      <c r="L60" s="259">
        <v>227.35</v>
      </c>
      <c r="M60" s="259">
        <v>81.988910000000004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3947.9</v>
      </c>
      <c r="D61" s="260">
        <v>3928.7666666666664</v>
      </c>
      <c r="E61" s="260">
        <v>3889.1333333333328</v>
      </c>
      <c r="F61" s="260">
        <v>3830.3666666666663</v>
      </c>
      <c r="G61" s="260">
        <v>3790.7333333333327</v>
      </c>
      <c r="H61" s="260">
        <v>3987.5333333333328</v>
      </c>
      <c r="I61" s="260">
        <v>4027.1666666666661</v>
      </c>
      <c r="J61" s="260">
        <v>4085.9333333333329</v>
      </c>
      <c r="K61" s="259">
        <v>3968.4</v>
      </c>
      <c r="L61" s="259">
        <v>3870</v>
      </c>
      <c r="M61" s="259">
        <v>1.9712400000000001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1581.65</v>
      </c>
      <c r="D62" s="260">
        <v>1584</v>
      </c>
      <c r="E62" s="260">
        <v>1574.15</v>
      </c>
      <c r="F62" s="260">
        <v>1566.65</v>
      </c>
      <c r="G62" s="260">
        <v>1556.8000000000002</v>
      </c>
      <c r="H62" s="260">
        <v>1591.5</v>
      </c>
      <c r="I62" s="260">
        <v>1601.35</v>
      </c>
      <c r="J62" s="260">
        <v>1608.85</v>
      </c>
      <c r="K62" s="259">
        <v>1593.85</v>
      </c>
      <c r="L62" s="259">
        <v>1576.5</v>
      </c>
      <c r="M62" s="259">
        <v>1.81196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751.4</v>
      </c>
      <c r="D63" s="260">
        <v>752</v>
      </c>
      <c r="E63" s="260">
        <v>744.2</v>
      </c>
      <c r="F63" s="260">
        <v>737</v>
      </c>
      <c r="G63" s="260">
        <v>729.2</v>
      </c>
      <c r="H63" s="260">
        <v>759.2</v>
      </c>
      <c r="I63" s="260">
        <v>767</v>
      </c>
      <c r="J63" s="260">
        <v>774.2</v>
      </c>
      <c r="K63" s="259">
        <v>759.8</v>
      </c>
      <c r="L63" s="259">
        <v>744.8</v>
      </c>
      <c r="M63" s="259">
        <v>10.434839999999999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901.25</v>
      </c>
      <c r="D64" s="260">
        <v>905.51666666666677</v>
      </c>
      <c r="E64" s="260">
        <v>895.23333333333358</v>
      </c>
      <c r="F64" s="260">
        <v>889.21666666666681</v>
      </c>
      <c r="G64" s="260">
        <v>878.93333333333362</v>
      </c>
      <c r="H64" s="260">
        <v>911.53333333333353</v>
      </c>
      <c r="I64" s="260">
        <v>921.81666666666661</v>
      </c>
      <c r="J64" s="260">
        <v>927.83333333333348</v>
      </c>
      <c r="K64" s="259">
        <v>915.8</v>
      </c>
      <c r="L64" s="259">
        <v>899.5</v>
      </c>
      <c r="M64" s="259">
        <v>6.5103999999999997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365.3</v>
      </c>
      <c r="D65" s="260">
        <v>366.7166666666667</v>
      </c>
      <c r="E65" s="260">
        <v>361.93333333333339</v>
      </c>
      <c r="F65" s="260">
        <v>358.56666666666672</v>
      </c>
      <c r="G65" s="260">
        <v>353.78333333333342</v>
      </c>
      <c r="H65" s="260">
        <v>370.08333333333337</v>
      </c>
      <c r="I65" s="260">
        <v>374.86666666666667</v>
      </c>
      <c r="J65" s="260">
        <v>378.23333333333335</v>
      </c>
      <c r="K65" s="259">
        <v>371.5</v>
      </c>
      <c r="L65" s="259">
        <v>363.35</v>
      </c>
      <c r="M65" s="259">
        <v>6.8054899999999998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1377.55</v>
      </c>
      <c r="D66" s="260">
        <v>1369.8666666666666</v>
      </c>
      <c r="E66" s="260">
        <v>1359.3833333333332</v>
      </c>
      <c r="F66" s="260">
        <v>1341.2166666666667</v>
      </c>
      <c r="G66" s="260">
        <v>1330.7333333333333</v>
      </c>
      <c r="H66" s="260">
        <v>1388.0333333333331</v>
      </c>
      <c r="I66" s="260">
        <v>1398.5166666666662</v>
      </c>
      <c r="J66" s="260">
        <v>1416.6833333333329</v>
      </c>
      <c r="K66" s="259">
        <v>1380.35</v>
      </c>
      <c r="L66" s="259">
        <v>1351.7</v>
      </c>
      <c r="M66" s="259">
        <v>5.8822400000000004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392.15</v>
      </c>
      <c r="D67" s="260">
        <v>391.95</v>
      </c>
      <c r="E67" s="260">
        <v>389.2</v>
      </c>
      <c r="F67" s="260">
        <v>386.25</v>
      </c>
      <c r="G67" s="260">
        <v>383.5</v>
      </c>
      <c r="H67" s="260">
        <v>394.9</v>
      </c>
      <c r="I67" s="260">
        <v>397.65</v>
      </c>
      <c r="J67" s="260">
        <v>400.59999999999997</v>
      </c>
      <c r="K67" s="259">
        <v>394.7</v>
      </c>
      <c r="L67" s="259">
        <v>389</v>
      </c>
      <c r="M67" s="259">
        <v>18.23725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553.6</v>
      </c>
      <c r="D68" s="260">
        <v>553.69999999999993</v>
      </c>
      <c r="E68" s="260">
        <v>550.39999999999986</v>
      </c>
      <c r="F68" s="260">
        <v>547.19999999999993</v>
      </c>
      <c r="G68" s="260">
        <v>543.89999999999986</v>
      </c>
      <c r="H68" s="260">
        <v>556.89999999999986</v>
      </c>
      <c r="I68" s="260">
        <v>560.19999999999982</v>
      </c>
      <c r="J68" s="260">
        <v>563.39999999999986</v>
      </c>
      <c r="K68" s="259">
        <v>557</v>
      </c>
      <c r="L68" s="259">
        <v>550.5</v>
      </c>
      <c r="M68" s="259">
        <v>12.855169999999999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1739.3</v>
      </c>
      <c r="D69" s="260">
        <v>1740.0833333333333</v>
      </c>
      <c r="E69" s="260">
        <v>1722.7666666666664</v>
      </c>
      <c r="F69" s="260">
        <v>1706.2333333333331</v>
      </c>
      <c r="G69" s="260">
        <v>1688.9166666666663</v>
      </c>
      <c r="H69" s="260">
        <v>1756.6166666666666</v>
      </c>
      <c r="I69" s="260">
        <v>1773.9333333333336</v>
      </c>
      <c r="J69" s="260">
        <v>1790.4666666666667</v>
      </c>
      <c r="K69" s="259">
        <v>1757.4</v>
      </c>
      <c r="L69" s="259">
        <v>1723.55</v>
      </c>
      <c r="M69" s="259">
        <v>2.20194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2104.4499999999998</v>
      </c>
      <c r="D70" s="260">
        <v>2116.15</v>
      </c>
      <c r="E70" s="260">
        <v>2088.3000000000002</v>
      </c>
      <c r="F70" s="260">
        <v>2072.15</v>
      </c>
      <c r="G70" s="260">
        <v>2044.3000000000002</v>
      </c>
      <c r="H70" s="260">
        <v>2132.3000000000002</v>
      </c>
      <c r="I70" s="260">
        <v>2160.1499999999996</v>
      </c>
      <c r="J70" s="260">
        <v>2176.3000000000002</v>
      </c>
      <c r="K70" s="259">
        <v>2144</v>
      </c>
      <c r="L70" s="259">
        <v>2100</v>
      </c>
      <c r="M70" s="259">
        <v>3.8195100000000002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329.95</v>
      </c>
      <c r="D71" s="260">
        <v>330.73333333333335</v>
      </c>
      <c r="E71" s="260">
        <v>325.51666666666671</v>
      </c>
      <c r="F71" s="260">
        <v>321.08333333333337</v>
      </c>
      <c r="G71" s="260">
        <v>315.86666666666673</v>
      </c>
      <c r="H71" s="260">
        <v>335.16666666666669</v>
      </c>
      <c r="I71" s="260">
        <v>340.38333333333338</v>
      </c>
      <c r="J71" s="260">
        <v>344.81666666666666</v>
      </c>
      <c r="K71" s="259">
        <v>335.95</v>
      </c>
      <c r="L71" s="259">
        <v>326.3</v>
      </c>
      <c r="M71" s="259">
        <v>16.80742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3305.4</v>
      </c>
      <c r="D72" s="260">
        <v>3304.8333333333335</v>
      </c>
      <c r="E72" s="260">
        <v>3293.666666666667</v>
      </c>
      <c r="F72" s="260">
        <v>3281.9333333333334</v>
      </c>
      <c r="G72" s="260">
        <v>3270.7666666666669</v>
      </c>
      <c r="H72" s="260">
        <v>3316.5666666666671</v>
      </c>
      <c r="I72" s="260">
        <v>3327.733333333334</v>
      </c>
      <c r="J72" s="260">
        <v>3339.4666666666672</v>
      </c>
      <c r="K72" s="259">
        <v>3316</v>
      </c>
      <c r="L72" s="259">
        <v>3293.1</v>
      </c>
      <c r="M72" s="259">
        <v>3.1044200000000002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4383.8</v>
      </c>
      <c r="D73" s="260">
        <v>4379.7166666666672</v>
      </c>
      <c r="E73" s="260">
        <v>4354.5833333333339</v>
      </c>
      <c r="F73" s="260">
        <v>4325.3666666666668</v>
      </c>
      <c r="G73" s="260">
        <v>4300.2333333333336</v>
      </c>
      <c r="H73" s="260">
        <v>4408.9333333333343</v>
      </c>
      <c r="I73" s="260">
        <v>4434.0666666666675</v>
      </c>
      <c r="J73" s="260">
        <v>4463.2833333333347</v>
      </c>
      <c r="K73" s="259">
        <v>4404.8500000000004</v>
      </c>
      <c r="L73" s="259">
        <v>4350.5</v>
      </c>
      <c r="M73" s="259">
        <v>1.0830299999999999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2392.6</v>
      </c>
      <c r="D74" s="260">
        <v>2411.0333333333333</v>
      </c>
      <c r="E74" s="260">
        <v>2364.5666666666666</v>
      </c>
      <c r="F74" s="260">
        <v>2336.5333333333333</v>
      </c>
      <c r="G74" s="260">
        <v>2290.0666666666666</v>
      </c>
      <c r="H74" s="260">
        <v>2439.0666666666666</v>
      </c>
      <c r="I74" s="260">
        <v>2485.5333333333328</v>
      </c>
      <c r="J74" s="260">
        <v>2513.5666666666666</v>
      </c>
      <c r="K74" s="259">
        <v>2457.5</v>
      </c>
      <c r="L74" s="259">
        <v>2383</v>
      </c>
      <c r="M74" s="259">
        <v>1.7932399999999999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4413.8500000000004</v>
      </c>
      <c r="D75" s="260">
        <v>4409.8833333333332</v>
      </c>
      <c r="E75" s="260">
        <v>4379.8166666666666</v>
      </c>
      <c r="F75" s="260">
        <v>4345.7833333333338</v>
      </c>
      <c r="G75" s="260">
        <v>4315.7166666666672</v>
      </c>
      <c r="H75" s="260">
        <v>4443.9166666666661</v>
      </c>
      <c r="I75" s="260">
        <v>4473.9833333333318</v>
      </c>
      <c r="J75" s="260">
        <v>4508.0166666666655</v>
      </c>
      <c r="K75" s="259">
        <v>4439.95</v>
      </c>
      <c r="L75" s="259">
        <v>4375.8500000000004</v>
      </c>
      <c r="M75" s="259">
        <v>2.37622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3377.35</v>
      </c>
      <c r="D76" s="260">
        <v>3375.5166666666664</v>
      </c>
      <c r="E76" s="260">
        <v>3348.1333333333328</v>
      </c>
      <c r="F76" s="260">
        <v>3318.9166666666665</v>
      </c>
      <c r="G76" s="260">
        <v>3291.5333333333328</v>
      </c>
      <c r="H76" s="260">
        <v>3404.7333333333327</v>
      </c>
      <c r="I76" s="260">
        <v>3432.1166666666659</v>
      </c>
      <c r="J76" s="260">
        <v>3461.3333333333326</v>
      </c>
      <c r="K76" s="259">
        <v>3402.9</v>
      </c>
      <c r="L76" s="259">
        <v>3346.3</v>
      </c>
      <c r="M76" s="259">
        <v>4.0760199999999998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431</v>
      </c>
      <c r="D77" s="260">
        <v>430.41666666666669</v>
      </c>
      <c r="E77" s="260">
        <v>426.33333333333337</v>
      </c>
      <c r="F77" s="260">
        <v>421.66666666666669</v>
      </c>
      <c r="G77" s="260">
        <v>417.58333333333337</v>
      </c>
      <c r="H77" s="260">
        <v>435.08333333333337</v>
      </c>
      <c r="I77" s="260">
        <v>439.16666666666674</v>
      </c>
      <c r="J77" s="260">
        <v>443.83333333333337</v>
      </c>
      <c r="K77" s="259">
        <v>434.5</v>
      </c>
      <c r="L77" s="259">
        <v>425.75</v>
      </c>
      <c r="M77" s="259">
        <v>2.5938599999999998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2185.4</v>
      </c>
      <c r="D78" s="260">
        <v>2184.0833333333335</v>
      </c>
      <c r="E78" s="260">
        <v>2159.3166666666671</v>
      </c>
      <c r="F78" s="260">
        <v>2133.2333333333336</v>
      </c>
      <c r="G78" s="260">
        <v>2108.4666666666672</v>
      </c>
      <c r="H78" s="260">
        <v>2210.166666666667</v>
      </c>
      <c r="I78" s="260">
        <v>2234.9333333333334</v>
      </c>
      <c r="J78" s="260">
        <v>2261.0166666666669</v>
      </c>
      <c r="K78" s="259">
        <v>2208.85</v>
      </c>
      <c r="L78" s="259">
        <v>2158</v>
      </c>
      <c r="M78" s="259">
        <v>5.1575199999999999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171.05</v>
      </c>
      <c r="D79" s="260">
        <v>172.76666666666665</v>
      </c>
      <c r="E79" s="260">
        <v>168.83333333333331</v>
      </c>
      <c r="F79" s="260">
        <v>166.61666666666667</v>
      </c>
      <c r="G79" s="260">
        <v>162.68333333333334</v>
      </c>
      <c r="H79" s="260">
        <v>174.98333333333329</v>
      </c>
      <c r="I79" s="260">
        <v>178.91666666666663</v>
      </c>
      <c r="J79" s="260">
        <v>181.13333333333327</v>
      </c>
      <c r="K79" s="259">
        <v>176.7</v>
      </c>
      <c r="L79" s="259">
        <v>170.55</v>
      </c>
      <c r="M79" s="259">
        <v>141.55902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133.35</v>
      </c>
      <c r="D80" s="260">
        <v>133.83333333333334</v>
      </c>
      <c r="E80" s="260">
        <v>132.41666666666669</v>
      </c>
      <c r="F80" s="260">
        <v>131.48333333333335</v>
      </c>
      <c r="G80" s="260">
        <v>130.06666666666669</v>
      </c>
      <c r="H80" s="260">
        <v>134.76666666666668</v>
      </c>
      <c r="I80" s="260">
        <v>136.18333333333337</v>
      </c>
      <c r="J80" s="260">
        <v>137.11666666666667</v>
      </c>
      <c r="K80" s="259">
        <v>135.25</v>
      </c>
      <c r="L80" s="259">
        <v>132.9</v>
      </c>
      <c r="M80" s="259">
        <v>74.354879999999994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284.60000000000002</v>
      </c>
      <c r="D81" s="260">
        <v>282.88333333333338</v>
      </c>
      <c r="E81" s="260">
        <v>279.26666666666677</v>
      </c>
      <c r="F81" s="260">
        <v>273.93333333333339</v>
      </c>
      <c r="G81" s="260">
        <v>270.31666666666678</v>
      </c>
      <c r="H81" s="260">
        <v>288.21666666666675</v>
      </c>
      <c r="I81" s="260">
        <v>291.83333333333343</v>
      </c>
      <c r="J81" s="260">
        <v>297.16666666666674</v>
      </c>
      <c r="K81" s="259">
        <v>286.5</v>
      </c>
      <c r="L81" s="259">
        <v>277.55</v>
      </c>
      <c r="M81" s="259">
        <v>7.9733900000000002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92.1</v>
      </c>
      <c r="D82" s="260">
        <v>91.766666666666666</v>
      </c>
      <c r="E82" s="260">
        <v>91.083333333333329</v>
      </c>
      <c r="F82" s="260">
        <v>90.066666666666663</v>
      </c>
      <c r="G82" s="260">
        <v>89.383333333333326</v>
      </c>
      <c r="H82" s="260">
        <v>92.783333333333331</v>
      </c>
      <c r="I82" s="260">
        <v>93.466666666666669</v>
      </c>
      <c r="J82" s="260">
        <v>94.483333333333334</v>
      </c>
      <c r="K82" s="259">
        <v>92.45</v>
      </c>
      <c r="L82" s="259">
        <v>90.75</v>
      </c>
      <c r="M82" s="259">
        <v>140.11196000000001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1697.5</v>
      </c>
      <c r="D83" s="260">
        <v>1702.6000000000001</v>
      </c>
      <c r="E83" s="260">
        <v>1689.2000000000003</v>
      </c>
      <c r="F83" s="260">
        <v>1680.9</v>
      </c>
      <c r="G83" s="260">
        <v>1667.5000000000002</v>
      </c>
      <c r="H83" s="260">
        <v>1710.9000000000003</v>
      </c>
      <c r="I83" s="260">
        <v>1724.3000000000004</v>
      </c>
      <c r="J83" s="260">
        <v>1732.6000000000004</v>
      </c>
      <c r="K83" s="259">
        <v>1716</v>
      </c>
      <c r="L83" s="259">
        <v>1694.3</v>
      </c>
      <c r="M83" s="259">
        <v>1.35568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862.8</v>
      </c>
      <c r="D84" s="260">
        <v>859.98333333333323</v>
      </c>
      <c r="E84" s="260">
        <v>852.31666666666649</v>
      </c>
      <c r="F84" s="260">
        <v>841.83333333333326</v>
      </c>
      <c r="G84" s="260">
        <v>834.16666666666652</v>
      </c>
      <c r="H84" s="260">
        <v>870.46666666666647</v>
      </c>
      <c r="I84" s="260">
        <v>878.13333333333321</v>
      </c>
      <c r="J84" s="260">
        <v>888.61666666666645</v>
      </c>
      <c r="K84" s="259">
        <v>867.65</v>
      </c>
      <c r="L84" s="259">
        <v>849.5</v>
      </c>
      <c r="M84" s="259">
        <v>13.768980000000001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1269.6500000000001</v>
      </c>
      <c r="D85" s="260">
        <v>1267.5666666666668</v>
      </c>
      <c r="E85" s="260">
        <v>1257.6833333333336</v>
      </c>
      <c r="F85" s="260">
        <v>1245.7166666666667</v>
      </c>
      <c r="G85" s="260">
        <v>1235.8333333333335</v>
      </c>
      <c r="H85" s="260">
        <v>1279.5333333333338</v>
      </c>
      <c r="I85" s="260">
        <v>1289.416666666667</v>
      </c>
      <c r="J85" s="260">
        <v>1301.3833333333339</v>
      </c>
      <c r="K85" s="259">
        <v>1277.45</v>
      </c>
      <c r="L85" s="259">
        <v>1255.5999999999999</v>
      </c>
      <c r="M85" s="259">
        <v>2.85608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1723.45</v>
      </c>
      <c r="D86" s="260">
        <v>1718.3833333333332</v>
      </c>
      <c r="E86" s="260">
        <v>1703.0666666666664</v>
      </c>
      <c r="F86" s="260">
        <v>1682.6833333333332</v>
      </c>
      <c r="G86" s="260">
        <v>1667.3666666666663</v>
      </c>
      <c r="H86" s="260">
        <v>1738.7666666666664</v>
      </c>
      <c r="I86" s="260">
        <v>1754.083333333333</v>
      </c>
      <c r="J86" s="260">
        <v>1774.4666666666665</v>
      </c>
      <c r="K86" s="259">
        <v>1733.7</v>
      </c>
      <c r="L86" s="259">
        <v>1698</v>
      </c>
      <c r="M86" s="259">
        <v>8.5783299999999993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493.95</v>
      </c>
      <c r="D87" s="260">
        <v>497.31666666666666</v>
      </c>
      <c r="E87" s="260">
        <v>487.63333333333333</v>
      </c>
      <c r="F87" s="260">
        <v>481.31666666666666</v>
      </c>
      <c r="G87" s="260">
        <v>471.63333333333333</v>
      </c>
      <c r="H87" s="260">
        <v>503.63333333333333</v>
      </c>
      <c r="I87" s="260">
        <v>513.31666666666661</v>
      </c>
      <c r="J87" s="260">
        <v>519.63333333333333</v>
      </c>
      <c r="K87" s="259">
        <v>507</v>
      </c>
      <c r="L87" s="259">
        <v>491</v>
      </c>
      <c r="M87" s="259">
        <v>10.9657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260.45</v>
      </c>
      <c r="D88" s="260">
        <v>252.86666666666665</v>
      </c>
      <c r="E88" s="260">
        <v>244.13333333333327</v>
      </c>
      <c r="F88" s="260">
        <v>227.81666666666663</v>
      </c>
      <c r="G88" s="260">
        <v>219.08333333333326</v>
      </c>
      <c r="H88" s="260">
        <v>269.18333333333328</v>
      </c>
      <c r="I88" s="260">
        <v>277.91666666666669</v>
      </c>
      <c r="J88" s="260">
        <v>294.23333333333329</v>
      </c>
      <c r="K88" s="259">
        <v>261.60000000000002</v>
      </c>
      <c r="L88" s="259">
        <v>236.55</v>
      </c>
      <c r="M88" s="259">
        <v>95.015169999999998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1129.5999999999999</v>
      </c>
      <c r="D89" s="260">
        <v>1122.7</v>
      </c>
      <c r="E89" s="260">
        <v>1110.4000000000001</v>
      </c>
      <c r="F89" s="260">
        <v>1091.2</v>
      </c>
      <c r="G89" s="260">
        <v>1078.9000000000001</v>
      </c>
      <c r="H89" s="260">
        <v>1141.9000000000001</v>
      </c>
      <c r="I89" s="260">
        <v>1154.1999999999998</v>
      </c>
      <c r="J89" s="260">
        <v>1173.4000000000001</v>
      </c>
      <c r="K89" s="259">
        <v>1135</v>
      </c>
      <c r="L89" s="259">
        <v>1103.5</v>
      </c>
      <c r="M89" s="259">
        <v>32.952019999999997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2124.5500000000002</v>
      </c>
      <c r="D90" s="260">
        <v>2124.5</v>
      </c>
      <c r="E90" s="260">
        <v>2112</v>
      </c>
      <c r="F90" s="260">
        <v>2099.4499999999998</v>
      </c>
      <c r="G90" s="260">
        <v>2086.9499999999998</v>
      </c>
      <c r="H90" s="260">
        <v>2137.0500000000002</v>
      </c>
      <c r="I90" s="260">
        <v>2149.5500000000002</v>
      </c>
      <c r="J90" s="260">
        <v>2162.1000000000004</v>
      </c>
      <c r="K90" s="259">
        <v>2137</v>
      </c>
      <c r="L90" s="259">
        <v>2111.9499999999998</v>
      </c>
      <c r="M90" s="259">
        <v>2.0022500000000001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1625.15</v>
      </c>
      <c r="D91" s="260">
        <v>1618.7666666666667</v>
      </c>
      <c r="E91" s="260">
        <v>1605.5333333333333</v>
      </c>
      <c r="F91" s="260">
        <v>1585.9166666666667</v>
      </c>
      <c r="G91" s="260">
        <v>1572.6833333333334</v>
      </c>
      <c r="H91" s="260">
        <v>1638.3833333333332</v>
      </c>
      <c r="I91" s="260">
        <v>1651.6166666666663</v>
      </c>
      <c r="J91" s="260">
        <v>1671.2333333333331</v>
      </c>
      <c r="K91" s="259">
        <v>1632</v>
      </c>
      <c r="L91" s="259">
        <v>1599.15</v>
      </c>
      <c r="M91" s="259">
        <v>85.989800000000002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572.54999999999995</v>
      </c>
      <c r="D92" s="260">
        <v>565.4</v>
      </c>
      <c r="E92" s="260">
        <v>557.25</v>
      </c>
      <c r="F92" s="260">
        <v>541.95000000000005</v>
      </c>
      <c r="G92" s="260">
        <v>533.80000000000007</v>
      </c>
      <c r="H92" s="260">
        <v>580.69999999999993</v>
      </c>
      <c r="I92" s="260">
        <v>588.8499999999998</v>
      </c>
      <c r="J92" s="260">
        <v>604.14999999999986</v>
      </c>
      <c r="K92" s="259">
        <v>573.54999999999995</v>
      </c>
      <c r="L92" s="259">
        <v>550.1</v>
      </c>
      <c r="M92" s="259">
        <v>105.93189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1243</v>
      </c>
      <c r="D93" s="260">
        <v>1242.0166666666667</v>
      </c>
      <c r="E93" s="260">
        <v>1234.6333333333332</v>
      </c>
      <c r="F93" s="260">
        <v>1226.2666666666667</v>
      </c>
      <c r="G93" s="260">
        <v>1218.8833333333332</v>
      </c>
      <c r="H93" s="260">
        <v>1250.3833333333332</v>
      </c>
      <c r="I93" s="260">
        <v>1257.7666666666669</v>
      </c>
      <c r="J93" s="260">
        <v>1266.1333333333332</v>
      </c>
      <c r="K93" s="259">
        <v>1249.4000000000001</v>
      </c>
      <c r="L93" s="259">
        <v>1233.6500000000001</v>
      </c>
      <c r="M93" s="259">
        <v>2.4209299999999998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2673.1</v>
      </c>
      <c r="D94" s="260">
        <v>2666.5166666666669</v>
      </c>
      <c r="E94" s="260">
        <v>2652.3833333333337</v>
      </c>
      <c r="F94" s="260">
        <v>2631.666666666667</v>
      </c>
      <c r="G94" s="260">
        <v>2617.5333333333338</v>
      </c>
      <c r="H94" s="260">
        <v>2687.2333333333336</v>
      </c>
      <c r="I94" s="260">
        <v>2701.3666666666668</v>
      </c>
      <c r="J94" s="260">
        <v>2722.0833333333335</v>
      </c>
      <c r="K94" s="259">
        <v>2680.65</v>
      </c>
      <c r="L94" s="259">
        <v>2645.8</v>
      </c>
      <c r="M94" s="259">
        <v>4.9802299999999997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438.35</v>
      </c>
      <c r="D95" s="260">
        <v>436.86666666666662</v>
      </c>
      <c r="E95" s="260">
        <v>434.13333333333321</v>
      </c>
      <c r="F95" s="260">
        <v>429.91666666666657</v>
      </c>
      <c r="G95" s="260">
        <v>427.18333333333317</v>
      </c>
      <c r="H95" s="260">
        <v>441.08333333333326</v>
      </c>
      <c r="I95" s="260">
        <v>443.81666666666672</v>
      </c>
      <c r="J95" s="260">
        <v>448.0333333333333</v>
      </c>
      <c r="K95" s="259">
        <v>439.6</v>
      </c>
      <c r="L95" s="259">
        <v>432.65</v>
      </c>
      <c r="M95" s="259">
        <v>47.335680000000004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2727.9</v>
      </c>
      <c r="D96" s="260">
        <v>2733.0833333333335</v>
      </c>
      <c r="E96" s="260">
        <v>2703.8166666666671</v>
      </c>
      <c r="F96" s="260">
        <v>2679.7333333333336</v>
      </c>
      <c r="G96" s="260">
        <v>2650.4666666666672</v>
      </c>
      <c r="H96" s="260">
        <v>2757.166666666667</v>
      </c>
      <c r="I96" s="260">
        <v>2786.4333333333334</v>
      </c>
      <c r="J96" s="260">
        <v>2810.5166666666669</v>
      </c>
      <c r="K96" s="259">
        <v>2762.35</v>
      </c>
      <c r="L96" s="259">
        <v>2709</v>
      </c>
      <c r="M96" s="259">
        <v>10.08615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221.5</v>
      </c>
      <c r="D97" s="260">
        <v>219.68333333333331</v>
      </c>
      <c r="E97" s="260">
        <v>217.51666666666662</v>
      </c>
      <c r="F97" s="260">
        <v>213.5333333333333</v>
      </c>
      <c r="G97" s="260">
        <v>211.36666666666662</v>
      </c>
      <c r="H97" s="260">
        <v>223.66666666666663</v>
      </c>
      <c r="I97" s="260">
        <v>225.83333333333331</v>
      </c>
      <c r="J97" s="260">
        <v>229.81666666666663</v>
      </c>
      <c r="K97" s="259">
        <v>221.85</v>
      </c>
      <c r="L97" s="259">
        <v>215.7</v>
      </c>
      <c r="M97" s="259">
        <v>46.059460000000001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2549.15</v>
      </c>
      <c r="D98" s="260">
        <v>2540.1</v>
      </c>
      <c r="E98" s="260">
        <v>2520.1999999999998</v>
      </c>
      <c r="F98" s="260">
        <v>2491.25</v>
      </c>
      <c r="G98" s="260">
        <v>2471.35</v>
      </c>
      <c r="H98" s="260">
        <v>2569.0499999999997</v>
      </c>
      <c r="I98" s="260">
        <v>2588.9500000000003</v>
      </c>
      <c r="J98" s="260">
        <v>2617.8999999999996</v>
      </c>
      <c r="K98" s="259">
        <v>2560</v>
      </c>
      <c r="L98" s="259">
        <v>2511.15</v>
      </c>
      <c r="M98" s="259">
        <v>9.9992900000000002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296.2</v>
      </c>
      <c r="D99" s="260">
        <v>296.79999999999995</v>
      </c>
      <c r="E99" s="260">
        <v>292.19999999999993</v>
      </c>
      <c r="F99" s="260">
        <v>288.2</v>
      </c>
      <c r="G99" s="260">
        <v>283.59999999999997</v>
      </c>
      <c r="H99" s="260">
        <v>300.7999999999999</v>
      </c>
      <c r="I99" s="260">
        <v>305.39999999999992</v>
      </c>
      <c r="J99" s="260">
        <v>309.39999999999986</v>
      </c>
      <c r="K99" s="259">
        <v>301.39999999999998</v>
      </c>
      <c r="L99" s="259">
        <v>292.8</v>
      </c>
      <c r="M99" s="259">
        <v>10.88237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42316.45</v>
      </c>
      <c r="D100" s="260">
        <v>41807.450000000004</v>
      </c>
      <c r="E100" s="260">
        <v>41109.000000000007</v>
      </c>
      <c r="F100" s="260">
        <v>39901.550000000003</v>
      </c>
      <c r="G100" s="260">
        <v>39203.100000000006</v>
      </c>
      <c r="H100" s="260">
        <v>43014.900000000009</v>
      </c>
      <c r="I100" s="260">
        <v>43713.350000000006</v>
      </c>
      <c r="J100" s="260">
        <v>44920.80000000001</v>
      </c>
      <c r="K100" s="259">
        <v>42505.9</v>
      </c>
      <c r="L100" s="259">
        <v>40600</v>
      </c>
      <c r="M100" s="259">
        <v>0.12642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2689.05</v>
      </c>
      <c r="D101" s="260">
        <v>2677.0166666666669</v>
      </c>
      <c r="E101" s="260">
        <v>2654.0333333333338</v>
      </c>
      <c r="F101" s="260">
        <v>2619.0166666666669</v>
      </c>
      <c r="G101" s="260">
        <v>2596.0333333333338</v>
      </c>
      <c r="H101" s="260">
        <v>2712.0333333333338</v>
      </c>
      <c r="I101" s="260">
        <v>2735.0166666666664</v>
      </c>
      <c r="J101" s="260">
        <v>2770.0333333333338</v>
      </c>
      <c r="K101" s="259">
        <v>2700</v>
      </c>
      <c r="L101" s="259">
        <v>2642</v>
      </c>
      <c r="M101" s="259">
        <v>21.796099999999999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938.85</v>
      </c>
      <c r="D102" s="260">
        <v>935.68333333333339</v>
      </c>
      <c r="E102" s="260">
        <v>930.71666666666681</v>
      </c>
      <c r="F102" s="260">
        <v>922.58333333333337</v>
      </c>
      <c r="G102" s="260">
        <v>917.61666666666679</v>
      </c>
      <c r="H102" s="260">
        <v>943.81666666666683</v>
      </c>
      <c r="I102" s="260">
        <v>948.78333333333353</v>
      </c>
      <c r="J102" s="260">
        <v>956.91666666666686</v>
      </c>
      <c r="K102" s="259">
        <v>940.65</v>
      </c>
      <c r="L102" s="259">
        <v>927.55</v>
      </c>
      <c r="M102" s="259">
        <v>108.44395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1169.9000000000001</v>
      </c>
      <c r="D103" s="260">
        <v>1158.5833333333333</v>
      </c>
      <c r="E103" s="260">
        <v>1146.1666666666665</v>
      </c>
      <c r="F103" s="260">
        <v>1122.4333333333332</v>
      </c>
      <c r="G103" s="260">
        <v>1110.0166666666664</v>
      </c>
      <c r="H103" s="260">
        <v>1182.3166666666666</v>
      </c>
      <c r="I103" s="260">
        <v>1194.7333333333331</v>
      </c>
      <c r="J103" s="260">
        <v>1218.4666666666667</v>
      </c>
      <c r="K103" s="259">
        <v>1171</v>
      </c>
      <c r="L103" s="259">
        <v>1134.8499999999999</v>
      </c>
      <c r="M103" s="259">
        <v>14.62853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462</v>
      </c>
      <c r="D104" s="260">
        <v>462.63333333333338</v>
      </c>
      <c r="E104" s="260">
        <v>458.36666666666679</v>
      </c>
      <c r="F104" s="260">
        <v>454.73333333333341</v>
      </c>
      <c r="G104" s="260">
        <v>450.46666666666681</v>
      </c>
      <c r="H104" s="260">
        <v>466.26666666666677</v>
      </c>
      <c r="I104" s="260">
        <v>470.5333333333333</v>
      </c>
      <c r="J104" s="260">
        <v>474.16666666666674</v>
      </c>
      <c r="K104" s="259">
        <v>466.9</v>
      </c>
      <c r="L104" s="259">
        <v>459</v>
      </c>
      <c r="M104" s="259">
        <v>26.391770000000001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519.20000000000005</v>
      </c>
      <c r="D105" s="260">
        <v>520.63333333333333</v>
      </c>
      <c r="E105" s="260">
        <v>514.66666666666663</v>
      </c>
      <c r="F105" s="260">
        <v>510.13333333333333</v>
      </c>
      <c r="G105" s="260">
        <v>504.16666666666663</v>
      </c>
      <c r="H105" s="260">
        <v>525.16666666666663</v>
      </c>
      <c r="I105" s="260">
        <v>531.13333333333333</v>
      </c>
      <c r="J105" s="260">
        <v>535.66666666666663</v>
      </c>
      <c r="K105" s="259">
        <v>526.6</v>
      </c>
      <c r="L105" s="259">
        <v>516.1</v>
      </c>
      <c r="M105" s="259">
        <v>1.0379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56.8</v>
      </c>
      <c r="D106" s="260">
        <v>57.033333333333339</v>
      </c>
      <c r="E106" s="260">
        <v>56.466666666666676</v>
      </c>
      <c r="F106" s="260">
        <v>56.13333333333334</v>
      </c>
      <c r="G106" s="260">
        <v>55.566666666666677</v>
      </c>
      <c r="H106" s="260">
        <v>57.366666666666674</v>
      </c>
      <c r="I106" s="260">
        <v>57.933333333333337</v>
      </c>
      <c r="J106" s="260">
        <v>58.266666666666673</v>
      </c>
      <c r="K106" s="259">
        <v>57.6</v>
      </c>
      <c r="L106" s="259">
        <v>56.7</v>
      </c>
      <c r="M106" s="259">
        <v>173.61595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340.75</v>
      </c>
      <c r="D107" s="260">
        <v>340.26666666666665</v>
      </c>
      <c r="E107" s="260">
        <v>338.0333333333333</v>
      </c>
      <c r="F107" s="260">
        <v>335.31666666666666</v>
      </c>
      <c r="G107" s="260">
        <v>333.08333333333331</v>
      </c>
      <c r="H107" s="260">
        <v>342.98333333333329</v>
      </c>
      <c r="I107" s="260">
        <v>345.21666666666664</v>
      </c>
      <c r="J107" s="260">
        <v>347.93333333333328</v>
      </c>
      <c r="K107" s="259">
        <v>342.5</v>
      </c>
      <c r="L107" s="259">
        <v>337.55</v>
      </c>
      <c r="M107" s="259">
        <v>81.408569999999997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4338.1499999999996</v>
      </c>
      <c r="D108" s="260">
        <v>4335.55</v>
      </c>
      <c r="E108" s="260">
        <v>4294.6000000000004</v>
      </c>
      <c r="F108" s="260">
        <v>4251.05</v>
      </c>
      <c r="G108" s="260">
        <v>4210.1000000000004</v>
      </c>
      <c r="H108" s="260">
        <v>4379.1000000000004</v>
      </c>
      <c r="I108" s="260">
        <v>4420.0499999999993</v>
      </c>
      <c r="J108" s="260">
        <v>4463.6000000000004</v>
      </c>
      <c r="K108" s="259">
        <v>4376.5</v>
      </c>
      <c r="L108" s="259">
        <v>4292</v>
      </c>
      <c r="M108" s="259">
        <v>1.31203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275.95</v>
      </c>
      <c r="D109" s="260">
        <v>276.63333333333333</v>
      </c>
      <c r="E109" s="260">
        <v>272.41666666666663</v>
      </c>
      <c r="F109" s="260">
        <v>268.88333333333333</v>
      </c>
      <c r="G109" s="260">
        <v>264.66666666666663</v>
      </c>
      <c r="H109" s="260">
        <v>280.16666666666663</v>
      </c>
      <c r="I109" s="260">
        <v>284.38333333333333</v>
      </c>
      <c r="J109" s="260">
        <v>287.91666666666663</v>
      </c>
      <c r="K109" s="259">
        <v>280.85000000000002</v>
      </c>
      <c r="L109" s="259">
        <v>273.10000000000002</v>
      </c>
      <c r="M109" s="259">
        <v>15.46503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146.94999999999999</v>
      </c>
      <c r="D110" s="260">
        <v>145.23333333333332</v>
      </c>
      <c r="E110" s="260">
        <v>142.51666666666665</v>
      </c>
      <c r="F110" s="260">
        <v>138.08333333333334</v>
      </c>
      <c r="G110" s="260">
        <v>135.36666666666667</v>
      </c>
      <c r="H110" s="260">
        <v>149.66666666666663</v>
      </c>
      <c r="I110" s="260">
        <v>152.38333333333327</v>
      </c>
      <c r="J110" s="260">
        <v>156.81666666666661</v>
      </c>
      <c r="K110" s="259">
        <v>147.94999999999999</v>
      </c>
      <c r="L110" s="259">
        <v>140.80000000000001</v>
      </c>
      <c r="M110" s="259">
        <v>127.95404000000001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317.75</v>
      </c>
      <c r="D111" s="260">
        <v>317.56666666666666</v>
      </c>
      <c r="E111" s="260">
        <v>315.2833333333333</v>
      </c>
      <c r="F111" s="260">
        <v>312.81666666666666</v>
      </c>
      <c r="G111" s="260">
        <v>310.5333333333333</v>
      </c>
      <c r="H111" s="260">
        <v>320.0333333333333</v>
      </c>
      <c r="I111" s="260">
        <v>322.31666666666672</v>
      </c>
      <c r="J111" s="260">
        <v>324.7833333333333</v>
      </c>
      <c r="K111" s="259">
        <v>319.85000000000002</v>
      </c>
      <c r="L111" s="259">
        <v>315.10000000000002</v>
      </c>
      <c r="M111" s="259">
        <v>52.454009999999997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72.05</v>
      </c>
      <c r="D112" s="260">
        <v>71.63333333333334</v>
      </c>
      <c r="E112" s="260">
        <v>70.566666666666677</v>
      </c>
      <c r="F112" s="260">
        <v>69.083333333333343</v>
      </c>
      <c r="G112" s="260">
        <v>68.01666666666668</v>
      </c>
      <c r="H112" s="260">
        <v>73.116666666666674</v>
      </c>
      <c r="I112" s="260">
        <v>74.183333333333337</v>
      </c>
      <c r="J112" s="260">
        <v>75.666666666666671</v>
      </c>
      <c r="K112" s="259">
        <v>72.7</v>
      </c>
      <c r="L112" s="259">
        <v>70.150000000000006</v>
      </c>
      <c r="M112" s="259">
        <v>294.44796000000002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723.55</v>
      </c>
      <c r="D113" s="260">
        <v>724.25</v>
      </c>
      <c r="E113" s="260">
        <v>720.7</v>
      </c>
      <c r="F113" s="260">
        <v>717.85</v>
      </c>
      <c r="G113" s="260">
        <v>714.30000000000007</v>
      </c>
      <c r="H113" s="260">
        <v>727.1</v>
      </c>
      <c r="I113" s="260">
        <v>730.65</v>
      </c>
      <c r="J113" s="260">
        <v>733.5</v>
      </c>
      <c r="K113" s="259">
        <v>727.8</v>
      </c>
      <c r="L113" s="259">
        <v>721.4</v>
      </c>
      <c r="M113" s="259">
        <v>11.103020000000001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416.7</v>
      </c>
      <c r="D114" s="260">
        <v>414.51666666666665</v>
      </c>
      <c r="E114" s="260">
        <v>410.68333333333328</v>
      </c>
      <c r="F114" s="260">
        <v>404.66666666666663</v>
      </c>
      <c r="G114" s="260">
        <v>400.83333333333326</v>
      </c>
      <c r="H114" s="260">
        <v>420.5333333333333</v>
      </c>
      <c r="I114" s="260">
        <v>424.36666666666667</v>
      </c>
      <c r="J114" s="260">
        <v>430.38333333333333</v>
      </c>
      <c r="K114" s="259">
        <v>418.35</v>
      </c>
      <c r="L114" s="259">
        <v>408.5</v>
      </c>
      <c r="M114" s="259">
        <v>18.653490000000001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201.5</v>
      </c>
      <c r="D115" s="260">
        <v>201.46666666666667</v>
      </c>
      <c r="E115" s="260">
        <v>200.53333333333333</v>
      </c>
      <c r="F115" s="260">
        <v>199.56666666666666</v>
      </c>
      <c r="G115" s="260">
        <v>198.63333333333333</v>
      </c>
      <c r="H115" s="260">
        <v>202.43333333333334</v>
      </c>
      <c r="I115" s="260">
        <v>203.36666666666667</v>
      </c>
      <c r="J115" s="260">
        <v>204.33333333333334</v>
      </c>
      <c r="K115" s="259">
        <v>202.4</v>
      </c>
      <c r="L115" s="259">
        <v>200.5</v>
      </c>
      <c r="M115" s="259">
        <v>10.789960000000001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1175.55</v>
      </c>
      <c r="D116" s="260">
        <v>1176.7</v>
      </c>
      <c r="E116" s="260">
        <v>1166.45</v>
      </c>
      <c r="F116" s="260">
        <v>1157.3499999999999</v>
      </c>
      <c r="G116" s="260">
        <v>1147.0999999999999</v>
      </c>
      <c r="H116" s="260">
        <v>1185.8000000000002</v>
      </c>
      <c r="I116" s="260">
        <v>1196.0500000000002</v>
      </c>
      <c r="J116" s="260">
        <v>1205.1500000000003</v>
      </c>
      <c r="K116" s="259">
        <v>1186.95</v>
      </c>
      <c r="L116" s="259">
        <v>1167.5999999999999</v>
      </c>
      <c r="M116" s="259">
        <v>34.9617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3862.05</v>
      </c>
      <c r="D117" s="260">
        <v>3865.9500000000003</v>
      </c>
      <c r="E117" s="260">
        <v>3832.1500000000005</v>
      </c>
      <c r="F117" s="260">
        <v>3802.2500000000005</v>
      </c>
      <c r="G117" s="260">
        <v>3768.4500000000007</v>
      </c>
      <c r="H117" s="260">
        <v>3895.8500000000004</v>
      </c>
      <c r="I117" s="260">
        <v>3929.6500000000005</v>
      </c>
      <c r="J117" s="260">
        <v>3959.55</v>
      </c>
      <c r="K117" s="259">
        <v>3899.75</v>
      </c>
      <c r="L117" s="259">
        <v>3836.05</v>
      </c>
      <c r="M117" s="259">
        <v>3.0495199999999998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1629.8</v>
      </c>
      <c r="D118" s="260">
        <v>1616.8500000000001</v>
      </c>
      <c r="E118" s="260">
        <v>1597.7000000000003</v>
      </c>
      <c r="F118" s="260">
        <v>1565.6000000000001</v>
      </c>
      <c r="G118" s="260">
        <v>1546.4500000000003</v>
      </c>
      <c r="H118" s="260">
        <v>1648.9500000000003</v>
      </c>
      <c r="I118" s="260">
        <v>1668.1000000000004</v>
      </c>
      <c r="J118" s="260">
        <v>1700.2000000000003</v>
      </c>
      <c r="K118" s="259">
        <v>1636</v>
      </c>
      <c r="L118" s="259">
        <v>1584.75</v>
      </c>
      <c r="M118" s="259">
        <v>52.822150000000001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1897.3</v>
      </c>
      <c r="D119" s="260">
        <v>1917.7666666666667</v>
      </c>
      <c r="E119" s="260">
        <v>1867.5333333333333</v>
      </c>
      <c r="F119" s="260">
        <v>1837.7666666666667</v>
      </c>
      <c r="G119" s="260">
        <v>1787.5333333333333</v>
      </c>
      <c r="H119" s="260">
        <v>1947.5333333333333</v>
      </c>
      <c r="I119" s="260">
        <v>1997.7666666666664</v>
      </c>
      <c r="J119" s="260">
        <v>2027.5333333333333</v>
      </c>
      <c r="K119" s="259">
        <v>1968</v>
      </c>
      <c r="L119" s="259">
        <v>1888</v>
      </c>
      <c r="M119" s="259">
        <v>21.020420000000001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853.2</v>
      </c>
      <c r="D120" s="260">
        <v>852.9666666666667</v>
      </c>
      <c r="E120" s="260">
        <v>843.48333333333335</v>
      </c>
      <c r="F120" s="260">
        <v>833.76666666666665</v>
      </c>
      <c r="G120" s="260">
        <v>824.2833333333333</v>
      </c>
      <c r="H120" s="260">
        <v>862.68333333333339</v>
      </c>
      <c r="I120" s="260">
        <v>872.16666666666674</v>
      </c>
      <c r="J120" s="260">
        <v>881.88333333333344</v>
      </c>
      <c r="K120" s="259">
        <v>862.45</v>
      </c>
      <c r="L120" s="259">
        <v>843.25</v>
      </c>
      <c r="M120" s="259">
        <v>3.0072000000000001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300.89999999999998</v>
      </c>
      <c r="D121" s="260">
        <v>302.3</v>
      </c>
      <c r="E121" s="260">
        <v>298</v>
      </c>
      <c r="F121" s="260">
        <v>295.09999999999997</v>
      </c>
      <c r="G121" s="260">
        <v>290.79999999999995</v>
      </c>
      <c r="H121" s="260">
        <v>305.20000000000005</v>
      </c>
      <c r="I121" s="260">
        <v>309.50000000000011</v>
      </c>
      <c r="J121" s="260">
        <v>312.40000000000009</v>
      </c>
      <c r="K121" s="259">
        <v>306.60000000000002</v>
      </c>
      <c r="L121" s="259">
        <v>299.39999999999998</v>
      </c>
      <c r="M121" s="259">
        <v>7.8177199999999996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725.95</v>
      </c>
      <c r="D122" s="260">
        <v>723.83333333333337</v>
      </c>
      <c r="E122" s="260">
        <v>719.2166666666667</v>
      </c>
      <c r="F122" s="260">
        <v>712.48333333333335</v>
      </c>
      <c r="G122" s="260">
        <v>707.86666666666667</v>
      </c>
      <c r="H122" s="260">
        <v>730.56666666666672</v>
      </c>
      <c r="I122" s="260">
        <v>735.18333333333328</v>
      </c>
      <c r="J122" s="260">
        <v>741.91666666666674</v>
      </c>
      <c r="K122" s="259">
        <v>728.45</v>
      </c>
      <c r="L122" s="259">
        <v>717.1</v>
      </c>
      <c r="M122" s="259">
        <v>16.547599999999999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522</v>
      </c>
      <c r="D123" s="260">
        <v>523.33333333333337</v>
      </c>
      <c r="E123" s="260">
        <v>517.66666666666674</v>
      </c>
      <c r="F123" s="260">
        <v>513.33333333333337</v>
      </c>
      <c r="G123" s="260">
        <v>507.66666666666674</v>
      </c>
      <c r="H123" s="260">
        <v>527.66666666666674</v>
      </c>
      <c r="I123" s="260">
        <v>533.33333333333348</v>
      </c>
      <c r="J123" s="260">
        <v>537.66666666666674</v>
      </c>
      <c r="K123" s="259">
        <v>529</v>
      </c>
      <c r="L123" s="259">
        <v>519</v>
      </c>
      <c r="M123" s="259">
        <v>17.82095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549.9</v>
      </c>
      <c r="D124" s="260">
        <v>546.98333333333323</v>
      </c>
      <c r="E124" s="260">
        <v>542.91666666666652</v>
      </c>
      <c r="F124" s="260">
        <v>535.93333333333328</v>
      </c>
      <c r="G124" s="260">
        <v>531.86666666666656</v>
      </c>
      <c r="H124" s="260">
        <v>553.96666666666647</v>
      </c>
      <c r="I124" s="260">
        <v>558.0333333333333</v>
      </c>
      <c r="J124" s="260">
        <v>565.01666666666642</v>
      </c>
      <c r="K124" s="259">
        <v>551.04999999999995</v>
      </c>
      <c r="L124" s="259">
        <v>540</v>
      </c>
      <c r="M124" s="259">
        <v>32.332560000000001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1944.85</v>
      </c>
      <c r="D125" s="260">
        <v>1944.7333333333333</v>
      </c>
      <c r="E125" s="260">
        <v>1933.1666666666667</v>
      </c>
      <c r="F125" s="260">
        <v>1921.4833333333333</v>
      </c>
      <c r="G125" s="260">
        <v>1909.9166666666667</v>
      </c>
      <c r="H125" s="260">
        <v>1956.4166666666667</v>
      </c>
      <c r="I125" s="260">
        <v>1967.9833333333333</v>
      </c>
      <c r="J125" s="260">
        <v>1979.6666666666667</v>
      </c>
      <c r="K125" s="259">
        <v>1956.3</v>
      </c>
      <c r="L125" s="259">
        <v>1933.05</v>
      </c>
      <c r="M125" s="259">
        <v>14.00421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82.4</v>
      </c>
      <c r="D126" s="260">
        <v>82.6</v>
      </c>
      <c r="E126" s="260">
        <v>81.899999999999991</v>
      </c>
      <c r="F126" s="260">
        <v>81.399999999999991</v>
      </c>
      <c r="G126" s="260">
        <v>80.699999999999989</v>
      </c>
      <c r="H126" s="260">
        <v>83.1</v>
      </c>
      <c r="I126" s="260">
        <v>83.799999999999983</v>
      </c>
      <c r="J126" s="260">
        <v>84.3</v>
      </c>
      <c r="K126" s="259">
        <v>83.3</v>
      </c>
      <c r="L126" s="259">
        <v>82.1</v>
      </c>
      <c r="M126" s="259">
        <v>53.656700000000001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3890.5</v>
      </c>
      <c r="D127" s="260">
        <v>3871.1666666666665</v>
      </c>
      <c r="E127" s="260">
        <v>3842.333333333333</v>
      </c>
      <c r="F127" s="260">
        <v>3794.1666666666665</v>
      </c>
      <c r="G127" s="260">
        <v>3765.333333333333</v>
      </c>
      <c r="H127" s="260">
        <v>3919.333333333333</v>
      </c>
      <c r="I127" s="260">
        <v>3948.1666666666661</v>
      </c>
      <c r="J127" s="260">
        <v>3996.333333333333</v>
      </c>
      <c r="K127" s="259">
        <v>3900</v>
      </c>
      <c r="L127" s="259">
        <v>3823</v>
      </c>
      <c r="M127" s="259">
        <v>2.0823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371.3</v>
      </c>
      <c r="D128" s="260">
        <v>371.41666666666669</v>
      </c>
      <c r="E128" s="260">
        <v>369.63333333333338</v>
      </c>
      <c r="F128" s="260">
        <v>367.9666666666667</v>
      </c>
      <c r="G128" s="260">
        <v>366.18333333333339</v>
      </c>
      <c r="H128" s="260">
        <v>373.08333333333337</v>
      </c>
      <c r="I128" s="260">
        <v>374.86666666666667</v>
      </c>
      <c r="J128" s="260">
        <v>376.53333333333336</v>
      </c>
      <c r="K128" s="259">
        <v>373.2</v>
      </c>
      <c r="L128" s="259">
        <v>369.75</v>
      </c>
      <c r="M128" s="259">
        <v>11.649089999999999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4945.55</v>
      </c>
      <c r="D129" s="260">
        <v>4892.0166666666664</v>
      </c>
      <c r="E129" s="260">
        <v>4799.0333333333328</v>
      </c>
      <c r="F129" s="260">
        <v>4652.5166666666664</v>
      </c>
      <c r="G129" s="260">
        <v>4559.5333333333328</v>
      </c>
      <c r="H129" s="260">
        <v>5038.5333333333328</v>
      </c>
      <c r="I129" s="260">
        <v>5131.5166666666664</v>
      </c>
      <c r="J129" s="260">
        <v>5278.0333333333328</v>
      </c>
      <c r="K129" s="259">
        <v>4985</v>
      </c>
      <c r="L129" s="259">
        <v>4745.5</v>
      </c>
      <c r="M129" s="259">
        <v>5.4956699999999996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2052.1999999999998</v>
      </c>
      <c r="D130" s="260">
        <v>2046.8666666666668</v>
      </c>
      <c r="E130" s="260">
        <v>2033.7333333333336</v>
      </c>
      <c r="F130" s="260">
        <v>2015.2666666666669</v>
      </c>
      <c r="G130" s="260">
        <v>2002.1333333333337</v>
      </c>
      <c r="H130" s="260">
        <v>2065.3333333333335</v>
      </c>
      <c r="I130" s="260">
        <v>2078.4666666666667</v>
      </c>
      <c r="J130" s="260">
        <v>2096.9333333333334</v>
      </c>
      <c r="K130" s="259">
        <v>2060</v>
      </c>
      <c r="L130" s="259">
        <v>2028.4</v>
      </c>
      <c r="M130" s="259">
        <v>16.11889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449.15</v>
      </c>
      <c r="D131" s="260">
        <v>451.09999999999997</v>
      </c>
      <c r="E131" s="260">
        <v>445.24999999999994</v>
      </c>
      <c r="F131" s="260">
        <v>441.34999999999997</v>
      </c>
      <c r="G131" s="260">
        <v>435.49999999999994</v>
      </c>
      <c r="H131" s="260">
        <v>454.99999999999994</v>
      </c>
      <c r="I131" s="260">
        <v>460.84999999999997</v>
      </c>
      <c r="J131" s="260">
        <v>464.74999999999994</v>
      </c>
      <c r="K131" s="259">
        <v>456.95</v>
      </c>
      <c r="L131" s="259">
        <v>447.2</v>
      </c>
      <c r="M131" s="259">
        <v>7.4299400000000002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624.25</v>
      </c>
      <c r="D132" s="260">
        <v>626.08333333333337</v>
      </c>
      <c r="E132" s="260">
        <v>621.16666666666674</v>
      </c>
      <c r="F132" s="260">
        <v>618.08333333333337</v>
      </c>
      <c r="G132" s="260">
        <v>613.16666666666674</v>
      </c>
      <c r="H132" s="260">
        <v>629.16666666666674</v>
      </c>
      <c r="I132" s="260">
        <v>634.08333333333348</v>
      </c>
      <c r="J132" s="260">
        <v>637.16666666666674</v>
      </c>
      <c r="K132" s="259">
        <v>631</v>
      </c>
      <c r="L132" s="259">
        <v>623</v>
      </c>
      <c r="M132" s="259">
        <v>11.99253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3051.85</v>
      </c>
      <c r="D133" s="260">
        <v>3049.9666666666672</v>
      </c>
      <c r="E133" s="260">
        <v>3037.9333333333343</v>
      </c>
      <c r="F133" s="260">
        <v>3024.0166666666673</v>
      </c>
      <c r="G133" s="260">
        <v>3011.9833333333345</v>
      </c>
      <c r="H133" s="260">
        <v>3063.8833333333341</v>
      </c>
      <c r="I133" s="260">
        <v>3075.916666666667</v>
      </c>
      <c r="J133" s="260">
        <v>3089.8333333333339</v>
      </c>
      <c r="K133" s="259">
        <v>3062</v>
      </c>
      <c r="L133" s="259">
        <v>3036.05</v>
      </c>
      <c r="M133" s="259">
        <v>0.1401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719.1</v>
      </c>
      <c r="D134" s="260">
        <v>717.9666666666667</v>
      </c>
      <c r="E134" s="260">
        <v>712.53333333333342</v>
      </c>
      <c r="F134" s="260">
        <v>705.9666666666667</v>
      </c>
      <c r="G134" s="260">
        <v>700.53333333333342</v>
      </c>
      <c r="H134" s="260">
        <v>724.53333333333342</v>
      </c>
      <c r="I134" s="260">
        <v>729.96666666666681</v>
      </c>
      <c r="J134" s="260">
        <v>736.53333333333342</v>
      </c>
      <c r="K134" s="259">
        <v>723.4</v>
      </c>
      <c r="L134" s="259">
        <v>711.4</v>
      </c>
      <c r="M134" s="259">
        <v>6.4114199999999997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89404.65</v>
      </c>
      <c r="D135" s="260">
        <v>89230.616666666654</v>
      </c>
      <c r="E135" s="260">
        <v>88861.233333333308</v>
      </c>
      <c r="F135" s="260">
        <v>88317.816666666651</v>
      </c>
      <c r="G135" s="260">
        <v>87948.433333333305</v>
      </c>
      <c r="H135" s="260">
        <v>89774.033333333311</v>
      </c>
      <c r="I135" s="260">
        <v>90143.416666666642</v>
      </c>
      <c r="J135" s="260">
        <v>90686.833333333314</v>
      </c>
      <c r="K135" s="259">
        <v>89600</v>
      </c>
      <c r="L135" s="259">
        <v>88687.2</v>
      </c>
      <c r="M135" s="259">
        <v>0.06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208.6</v>
      </c>
      <c r="D136" s="260">
        <v>207.58333333333334</v>
      </c>
      <c r="E136" s="260">
        <v>205.86666666666667</v>
      </c>
      <c r="F136" s="260">
        <v>203.13333333333333</v>
      </c>
      <c r="G136" s="260">
        <v>201.41666666666666</v>
      </c>
      <c r="H136" s="260">
        <v>210.31666666666669</v>
      </c>
      <c r="I136" s="260">
        <v>212.03333333333333</v>
      </c>
      <c r="J136" s="260">
        <v>214.76666666666671</v>
      </c>
      <c r="K136" s="259">
        <v>209.3</v>
      </c>
      <c r="L136" s="259">
        <v>204.85</v>
      </c>
      <c r="M136" s="259">
        <v>21.28379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1254.05</v>
      </c>
      <c r="D137" s="260">
        <v>1249.9000000000001</v>
      </c>
      <c r="E137" s="260">
        <v>1242.8000000000002</v>
      </c>
      <c r="F137" s="260">
        <v>1231.5500000000002</v>
      </c>
      <c r="G137" s="260">
        <v>1224.4500000000003</v>
      </c>
      <c r="H137" s="260">
        <v>1261.1500000000001</v>
      </c>
      <c r="I137" s="260">
        <v>1268.25</v>
      </c>
      <c r="J137" s="260">
        <v>1279.5</v>
      </c>
      <c r="K137" s="259">
        <v>1257</v>
      </c>
      <c r="L137" s="259">
        <v>1238.6500000000001</v>
      </c>
      <c r="M137" s="259">
        <v>21.335229999999999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489.5</v>
      </c>
      <c r="D138" s="260">
        <v>489.36666666666662</v>
      </c>
      <c r="E138" s="260">
        <v>486.83333333333326</v>
      </c>
      <c r="F138" s="260">
        <v>484.16666666666663</v>
      </c>
      <c r="G138" s="260">
        <v>481.63333333333327</v>
      </c>
      <c r="H138" s="260">
        <v>492.03333333333325</v>
      </c>
      <c r="I138" s="260">
        <v>494.56666666666666</v>
      </c>
      <c r="J138" s="260">
        <v>497.23333333333323</v>
      </c>
      <c r="K138" s="259">
        <v>491.9</v>
      </c>
      <c r="L138" s="259">
        <v>486.7</v>
      </c>
      <c r="M138" s="259">
        <v>15.76614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8967.1</v>
      </c>
      <c r="D139" s="260">
        <v>8961</v>
      </c>
      <c r="E139" s="260">
        <v>8927.1</v>
      </c>
      <c r="F139" s="260">
        <v>8887.1</v>
      </c>
      <c r="G139" s="260">
        <v>8853.2000000000007</v>
      </c>
      <c r="H139" s="260">
        <v>9001</v>
      </c>
      <c r="I139" s="260">
        <v>9034.9000000000015</v>
      </c>
      <c r="J139" s="260">
        <v>9074.9</v>
      </c>
      <c r="K139" s="259">
        <v>8994.9</v>
      </c>
      <c r="L139" s="259">
        <v>8921</v>
      </c>
      <c r="M139" s="259">
        <v>4.5534299999999996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657.25</v>
      </c>
      <c r="D140" s="260">
        <v>654.86666666666667</v>
      </c>
      <c r="E140" s="260">
        <v>647.43333333333339</v>
      </c>
      <c r="F140" s="260">
        <v>637.61666666666667</v>
      </c>
      <c r="G140" s="260">
        <v>630.18333333333339</v>
      </c>
      <c r="H140" s="260">
        <v>664.68333333333339</v>
      </c>
      <c r="I140" s="260">
        <v>672.11666666666656</v>
      </c>
      <c r="J140" s="260">
        <v>681.93333333333339</v>
      </c>
      <c r="K140" s="259">
        <v>662.3</v>
      </c>
      <c r="L140" s="259">
        <v>645.04999999999995</v>
      </c>
      <c r="M140" s="259">
        <v>10.550990000000001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436.15</v>
      </c>
      <c r="D141" s="260">
        <v>436.2</v>
      </c>
      <c r="E141" s="260">
        <v>429.04999999999995</v>
      </c>
      <c r="F141" s="260">
        <v>421.95</v>
      </c>
      <c r="G141" s="260">
        <v>414.79999999999995</v>
      </c>
      <c r="H141" s="260">
        <v>443.29999999999995</v>
      </c>
      <c r="I141" s="260">
        <v>450.44999999999993</v>
      </c>
      <c r="J141" s="260">
        <v>457.54999999999995</v>
      </c>
      <c r="K141" s="259">
        <v>443.35</v>
      </c>
      <c r="L141" s="259">
        <v>429.1</v>
      </c>
      <c r="M141" s="259">
        <v>30.922540000000001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58</v>
      </c>
      <c r="D142" s="260">
        <v>58.016666666666673</v>
      </c>
      <c r="E142" s="260">
        <v>57.533333333333346</v>
      </c>
      <c r="F142" s="260">
        <v>57.06666666666667</v>
      </c>
      <c r="G142" s="260">
        <v>56.583333333333343</v>
      </c>
      <c r="H142" s="260">
        <v>58.483333333333348</v>
      </c>
      <c r="I142" s="260">
        <v>58.966666666666683</v>
      </c>
      <c r="J142" s="260">
        <v>59.433333333333351</v>
      </c>
      <c r="K142" s="259">
        <v>58.5</v>
      </c>
      <c r="L142" s="259">
        <v>57.55</v>
      </c>
      <c r="M142" s="259">
        <v>17.501560000000001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1941.25</v>
      </c>
      <c r="D143" s="260">
        <v>1930.1666666666667</v>
      </c>
      <c r="E143" s="260">
        <v>1912.1333333333334</v>
      </c>
      <c r="F143" s="260">
        <v>1883.0166666666667</v>
      </c>
      <c r="G143" s="260">
        <v>1864.9833333333333</v>
      </c>
      <c r="H143" s="260">
        <v>1959.2833333333335</v>
      </c>
      <c r="I143" s="260">
        <v>1977.3166666666668</v>
      </c>
      <c r="J143" s="260">
        <v>2006.4333333333336</v>
      </c>
      <c r="K143" s="259">
        <v>1948.2</v>
      </c>
      <c r="L143" s="259">
        <v>1901.05</v>
      </c>
      <c r="M143" s="259">
        <v>7.1739899999999999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1074.05</v>
      </c>
      <c r="D144" s="260">
        <v>1067.4000000000001</v>
      </c>
      <c r="E144" s="260">
        <v>1058.8000000000002</v>
      </c>
      <c r="F144" s="260">
        <v>1043.5500000000002</v>
      </c>
      <c r="G144" s="260">
        <v>1034.9500000000003</v>
      </c>
      <c r="H144" s="260">
        <v>1082.6500000000001</v>
      </c>
      <c r="I144" s="260">
        <v>1091.25</v>
      </c>
      <c r="J144" s="260">
        <v>1106.5</v>
      </c>
      <c r="K144" s="259">
        <v>1076</v>
      </c>
      <c r="L144" s="259">
        <v>1052.1500000000001</v>
      </c>
      <c r="M144" s="259">
        <v>8.5645699999999998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169.5</v>
      </c>
      <c r="D145" s="260">
        <v>169.03333333333333</v>
      </c>
      <c r="E145" s="260">
        <v>168.06666666666666</v>
      </c>
      <c r="F145" s="260">
        <v>166.63333333333333</v>
      </c>
      <c r="G145" s="260">
        <v>165.66666666666666</v>
      </c>
      <c r="H145" s="260">
        <v>170.46666666666667</v>
      </c>
      <c r="I145" s="260">
        <v>171.43333333333331</v>
      </c>
      <c r="J145" s="260">
        <v>172.86666666666667</v>
      </c>
      <c r="K145" s="259">
        <v>170</v>
      </c>
      <c r="L145" s="259">
        <v>167.6</v>
      </c>
      <c r="M145" s="259">
        <v>109.8635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74.900000000000006</v>
      </c>
      <c r="D146" s="260">
        <v>74.63333333333334</v>
      </c>
      <c r="E146" s="260">
        <v>74.166666666666686</v>
      </c>
      <c r="F146" s="260">
        <v>73.433333333333351</v>
      </c>
      <c r="G146" s="260">
        <v>72.966666666666697</v>
      </c>
      <c r="H146" s="260">
        <v>75.366666666666674</v>
      </c>
      <c r="I146" s="260">
        <v>75.833333333333343</v>
      </c>
      <c r="J146" s="260">
        <v>76.566666666666663</v>
      </c>
      <c r="K146" s="259">
        <v>75.099999999999994</v>
      </c>
      <c r="L146" s="259">
        <v>73.900000000000006</v>
      </c>
      <c r="M146" s="259">
        <v>65.049480000000003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4314.75</v>
      </c>
      <c r="D147" s="260">
        <v>4311.2333333333336</v>
      </c>
      <c r="E147" s="260">
        <v>4277.5166666666673</v>
      </c>
      <c r="F147" s="260">
        <v>4240.2833333333338</v>
      </c>
      <c r="G147" s="260">
        <v>4206.5666666666675</v>
      </c>
      <c r="H147" s="260">
        <v>4348.4666666666672</v>
      </c>
      <c r="I147" s="260">
        <v>4382.1833333333343</v>
      </c>
      <c r="J147" s="260">
        <v>4419.416666666667</v>
      </c>
      <c r="K147" s="259">
        <v>4344.95</v>
      </c>
      <c r="L147" s="259">
        <v>4274</v>
      </c>
      <c r="M147" s="259">
        <v>0.87758999999999998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19735.45</v>
      </c>
      <c r="D148" s="260">
        <v>19703.566666666669</v>
      </c>
      <c r="E148" s="260">
        <v>19532.733333333337</v>
      </c>
      <c r="F148" s="260">
        <v>19330.016666666666</v>
      </c>
      <c r="G148" s="260">
        <v>19159.183333333334</v>
      </c>
      <c r="H148" s="260">
        <v>19906.28333333334</v>
      </c>
      <c r="I148" s="260">
        <v>20077.116666666676</v>
      </c>
      <c r="J148" s="260">
        <v>20279.833333333343</v>
      </c>
      <c r="K148" s="259">
        <v>19874.400000000001</v>
      </c>
      <c r="L148" s="259">
        <v>19500.849999999999</v>
      </c>
      <c r="M148" s="259">
        <v>0.59696000000000005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258.10000000000002</v>
      </c>
      <c r="D149" s="260">
        <v>259.48333333333329</v>
      </c>
      <c r="E149" s="260">
        <v>256.26666666666659</v>
      </c>
      <c r="F149" s="260">
        <v>254.43333333333328</v>
      </c>
      <c r="G149" s="260">
        <v>251.21666666666658</v>
      </c>
      <c r="H149" s="260">
        <v>261.31666666666661</v>
      </c>
      <c r="I149" s="260">
        <v>264.5333333333333</v>
      </c>
      <c r="J149" s="260">
        <v>266.36666666666662</v>
      </c>
      <c r="K149" s="259">
        <v>262.7</v>
      </c>
      <c r="L149" s="259">
        <v>257.64999999999998</v>
      </c>
      <c r="M149" s="259">
        <v>2.2275499999999999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877.5</v>
      </c>
      <c r="D150" s="260">
        <v>877.9</v>
      </c>
      <c r="E150" s="260">
        <v>866.5</v>
      </c>
      <c r="F150" s="260">
        <v>855.5</v>
      </c>
      <c r="G150" s="260">
        <v>844.1</v>
      </c>
      <c r="H150" s="260">
        <v>888.9</v>
      </c>
      <c r="I150" s="260">
        <v>900.29999999999984</v>
      </c>
      <c r="J150" s="260">
        <v>911.3</v>
      </c>
      <c r="K150" s="259">
        <v>889.3</v>
      </c>
      <c r="L150" s="259">
        <v>866.9</v>
      </c>
      <c r="M150" s="259">
        <v>3.2341600000000001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139.44999999999999</v>
      </c>
      <c r="D151" s="260">
        <v>138.31666666666666</v>
      </c>
      <c r="E151" s="260">
        <v>136.63333333333333</v>
      </c>
      <c r="F151" s="260">
        <v>133.81666666666666</v>
      </c>
      <c r="G151" s="260">
        <v>132.13333333333333</v>
      </c>
      <c r="H151" s="260">
        <v>141.13333333333333</v>
      </c>
      <c r="I151" s="260">
        <v>142.81666666666666</v>
      </c>
      <c r="J151" s="260">
        <v>145.63333333333333</v>
      </c>
      <c r="K151" s="259">
        <v>140</v>
      </c>
      <c r="L151" s="259">
        <v>135.5</v>
      </c>
      <c r="M151" s="259">
        <v>118.03086999999999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197.15</v>
      </c>
      <c r="D152" s="260">
        <v>196.4</v>
      </c>
      <c r="E152" s="260">
        <v>194.95000000000002</v>
      </c>
      <c r="F152" s="260">
        <v>192.75</v>
      </c>
      <c r="G152" s="260">
        <v>191.3</v>
      </c>
      <c r="H152" s="260">
        <v>198.60000000000002</v>
      </c>
      <c r="I152" s="260">
        <v>200.05</v>
      </c>
      <c r="J152" s="260">
        <v>202.25000000000003</v>
      </c>
      <c r="K152" s="259">
        <v>197.85</v>
      </c>
      <c r="L152" s="259">
        <v>194.2</v>
      </c>
      <c r="M152" s="259">
        <v>8.8766099999999994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441.1</v>
      </c>
      <c r="D153" s="260">
        <v>449.36666666666662</v>
      </c>
      <c r="E153" s="260">
        <v>431.73333333333323</v>
      </c>
      <c r="F153" s="260">
        <v>422.36666666666662</v>
      </c>
      <c r="G153" s="260">
        <v>404.73333333333323</v>
      </c>
      <c r="H153" s="260">
        <v>458.73333333333323</v>
      </c>
      <c r="I153" s="260">
        <v>476.36666666666656</v>
      </c>
      <c r="J153" s="260">
        <v>485.73333333333323</v>
      </c>
      <c r="K153" s="259">
        <v>467</v>
      </c>
      <c r="L153" s="259">
        <v>440</v>
      </c>
      <c r="M153" s="259">
        <v>163.15960999999999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3045.75</v>
      </c>
      <c r="D154" s="260">
        <v>3051</v>
      </c>
      <c r="E154" s="260">
        <v>3031</v>
      </c>
      <c r="F154" s="260">
        <v>3016.25</v>
      </c>
      <c r="G154" s="260">
        <v>2996.25</v>
      </c>
      <c r="H154" s="260">
        <v>3065.75</v>
      </c>
      <c r="I154" s="260">
        <v>3085.75</v>
      </c>
      <c r="J154" s="260">
        <v>3100.5</v>
      </c>
      <c r="K154" s="259">
        <v>3071</v>
      </c>
      <c r="L154" s="259">
        <v>3036.25</v>
      </c>
      <c r="M154" s="259">
        <v>0.55420999999999998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432</v>
      </c>
      <c r="D155" s="260">
        <v>426.66666666666669</v>
      </c>
      <c r="E155" s="260">
        <v>405.33333333333337</v>
      </c>
      <c r="F155" s="260">
        <v>378.66666666666669</v>
      </c>
      <c r="G155" s="260">
        <v>357.33333333333337</v>
      </c>
      <c r="H155" s="260">
        <v>453.33333333333337</v>
      </c>
      <c r="I155" s="260">
        <v>474.66666666666674</v>
      </c>
      <c r="J155" s="260">
        <v>501.33333333333337</v>
      </c>
      <c r="K155" s="259">
        <v>448</v>
      </c>
      <c r="L155" s="259">
        <v>400</v>
      </c>
      <c r="M155" s="259">
        <v>223.77697000000001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3389.65</v>
      </c>
      <c r="D156" s="260">
        <v>3382.4166666666665</v>
      </c>
      <c r="E156" s="260">
        <v>3359.3833333333332</v>
      </c>
      <c r="F156" s="260">
        <v>3329.1166666666668</v>
      </c>
      <c r="G156" s="260">
        <v>3306.0833333333335</v>
      </c>
      <c r="H156" s="260">
        <v>3412.6833333333329</v>
      </c>
      <c r="I156" s="260">
        <v>3435.7166666666667</v>
      </c>
      <c r="J156" s="260">
        <v>3465.9833333333327</v>
      </c>
      <c r="K156" s="259">
        <v>3405.45</v>
      </c>
      <c r="L156" s="259">
        <v>3352.15</v>
      </c>
      <c r="M156" s="259">
        <v>2.1710099999999999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46585.55</v>
      </c>
      <c r="D157" s="260">
        <v>46777.5</v>
      </c>
      <c r="E157" s="260">
        <v>46158.05</v>
      </c>
      <c r="F157" s="260">
        <v>45730.55</v>
      </c>
      <c r="G157" s="260">
        <v>45111.100000000006</v>
      </c>
      <c r="H157" s="260">
        <v>47205</v>
      </c>
      <c r="I157" s="260">
        <v>47824.45</v>
      </c>
      <c r="J157" s="260">
        <v>48251.95</v>
      </c>
      <c r="K157" s="259">
        <v>47396.95</v>
      </c>
      <c r="L157" s="259">
        <v>46350</v>
      </c>
      <c r="M157" s="259">
        <v>0.13975000000000001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1251.95</v>
      </c>
      <c r="D158" s="260">
        <v>1248.9666666666669</v>
      </c>
      <c r="E158" s="260">
        <v>1238.0333333333338</v>
      </c>
      <c r="F158" s="260">
        <v>1224.1166666666668</v>
      </c>
      <c r="G158" s="260">
        <v>1213.1833333333336</v>
      </c>
      <c r="H158" s="260">
        <v>1262.8833333333339</v>
      </c>
      <c r="I158" s="260">
        <v>1273.8166666666668</v>
      </c>
      <c r="J158" s="260">
        <v>1287.733333333334</v>
      </c>
      <c r="K158" s="259">
        <v>1259.9000000000001</v>
      </c>
      <c r="L158" s="259">
        <v>1235.05</v>
      </c>
      <c r="M158" s="259">
        <v>2.9544299999999999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3888.3</v>
      </c>
      <c r="D159" s="260">
        <v>3841.7999999999997</v>
      </c>
      <c r="E159" s="260">
        <v>3783.5999999999995</v>
      </c>
      <c r="F159" s="260">
        <v>3678.8999999999996</v>
      </c>
      <c r="G159" s="260">
        <v>3620.6999999999994</v>
      </c>
      <c r="H159" s="260">
        <v>3946.4999999999995</v>
      </c>
      <c r="I159" s="260">
        <v>4004.6999999999994</v>
      </c>
      <c r="J159" s="260">
        <v>4109.3999999999996</v>
      </c>
      <c r="K159" s="259">
        <v>3900</v>
      </c>
      <c r="L159" s="259">
        <v>3737.1</v>
      </c>
      <c r="M159" s="259">
        <v>3.9588199999999998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207.1</v>
      </c>
      <c r="D160" s="260">
        <v>207.6</v>
      </c>
      <c r="E160" s="260">
        <v>205.7</v>
      </c>
      <c r="F160" s="260">
        <v>204.29999999999998</v>
      </c>
      <c r="G160" s="260">
        <v>202.39999999999998</v>
      </c>
      <c r="H160" s="260">
        <v>209</v>
      </c>
      <c r="I160" s="260">
        <v>210.90000000000003</v>
      </c>
      <c r="J160" s="260">
        <v>212.3</v>
      </c>
      <c r="K160" s="259">
        <v>209.5</v>
      </c>
      <c r="L160" s="259">
        <v>206.2</v>
      </c>
      <c r="M160" s="259">
        <v>7.6899899999999999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2703.9</v>
      </c>
      <c r="D161" s="260">
        <v>2704.6833333333329</v>
      </c>
      <c r="E161" s="260">
        <v>2693.3666666666659</v>
      </c>
      <c r="F161" s="260">
        <v>2682.833333333333</v>
      </c>
      <c r="G161" s="260">
        <v>2671.516666666666</v>
      </c>
      <c r="H161" s="260">
        <v>2715.2166666666658</v>
      </c>
      <c r="I161" s="260">
        <v>2726.5333333333324</v>
      </c>
      <c r="J161" s="260">
        <v>2737.0666666666657</v>
      </c>
      <c r="K161" s="259">
        <v>2716</v>
      </c>
      <c r="L161" s="259">
        <v>2694.15</v>
      </c>
      <c r="M161" s="259">
        <v>1.4261699999999999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2520.25</v>
      </c>
      <c r="D162" s="260">
        <v>2525.5166666666669</v>
      </c>
      <c r="E162" s="260">
        <v>2504.7333333333336</v>
      </c>
      <c r="F162" s="260">
        <v>2489.2166666666667</v>
      </c>
      <c r="G162" s="260">
        <v>2468.4333333333334</v>
      </c>
      <c r="H162" s="260">
        <v>2541.0333333333338</v>
      </c>
      <c r="I162" s="260">
        <v>2561.8166666666675</v>
      </c>
      <c r="J162" s="260">
        <v>2577.3333333333339</v>
      </c>
      <c r="K162" s="259">
        <v>2546.3000000000002</v>
      </c>
      <c r="L162" s="259">
        <v>2510</v>
      </c>
      <c r="M162" s="259">
        <v>3.2197399999999998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309.35000000000002</v>
      </c>
      <c r="D163" s="260">
        <v>310.51666666666665</v>
      </c>
      <c r="E163" s="260">
        <v>306.33333333333331</v>
      </c>
      <c r="F163" s="260">
        <v>303.31666666666666</v>
      </c>
      <c r="G163" s="260">
        <v>299.13333333333333</v>
      </c>
      <c r="H163" s="260">
        <v>313.5333333333333</v>
      </c>
      <c r="I163" s="260">
        <v>317.7166666666667</v>
      </c>
      <c r="J163" s="260">
        <v>320.73333333333329</v>
      </c>
      <c r="K163" s="259">
        <v>314.7</v>
      </c>
      <c r="L163" s="259">
        <v>307.5</v>
      </c>
      <c r="M163" s="259">
        <v>19.170750000000002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129.1</v>
      </c>
      <c r="D164" s="260">
        <v>127.08333333333333</v>
      </c>
      <c r="E164" s="260">
        <v>124.16666666666666</v>
      </c>
      <c r="F164" s="260">
        <v>119.23333333333333</v>
      </c>
      <c r="G164" s="260">
        <v>116.31666666666666</v>
      </c>
      <c r="H164" s="260">
        <v>132.01666666666665</v>
      </c>
      <c r="I164" s="260">
        <v>134.93333333333331</v>
      </c>
      <c r="J164" s="260">
        <v>139.86666666666665</v>
      </c>
      <c r="K164" s="259">
        <v>130</v>
      </c>
      <c r="L164" s="259">
        <v>122.15</v>
      </c>
      <c r="M164" s="259">
        <v>152.40082000000001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220.75</v>
      </c>
      <c r="D165" s="260">
        <v>218.95000000000002</v>
      </c>
      <c r="E165" s="260">
        <v>216.90000000000003</v>
      </c>
      <c r="F165" s="260">
        <v>213.05</v>
      </c>
      <c r="G165" s="260">
        <v>211.00000000000003</v>
      </c>
      <c r="H165" s="260">
        <v>222.80000000000004</v>
      </c>
      <c r="I165" s="260">
        <v>224.85000000000005</v>
      </c>
      <c r="J165" s="260">
        <v>228.70000000000005</v>
      </c>
      <c r="K165" s="259">
        <v>221</v>
      </c>
      <c r="L165" s="259">
        <v>215.1</v>
      </c>
      <c r="M165" s="259">
        <v>57.166829999999997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457.35</v>
      </c>
      <c r="D166" s="260">
        <v>461.5</v>
      </c>
      <c r="E166" s="260">
        <v>451.85</v>
      </c>
      <c r="F166" s="260">
        <v>446.35</v>
      </c>
      <c r="G166" s="260">
        <v>436.70000000000005</v>
      </c>
      <c r="H166" s="260">
        <v>467</v>
      </c>
      <c r="I166" s="260">
        <v>476.65</v>
      </c>
      <c r="J166" s="260">
        <v>482.15</v>
      </c>
      <c r="K166" s="259">
        <v>471.15</v>
      </c>
      <c r="L166" s="259">
        <v>456</v>
      </c>
      <c r="M166" s="259">
        <v>0.94340999999999997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13912.05</v>
      </c>
      <c r="D167" s="260">
        <v>13961.366666666667</v>
      </c>
      <c r="E167" s="260">
        <v>13830.733333333334</v>
      </c>
      <c r="F167" s="260">
        <v>13749.416666666666</v>
      </c>
      <c r="G167" s="260">
        <v>13618.783333333333</v>
      </c>
      <c r="H167" s="260">
        <v>14042.683333333334</v>
      </c>
      <c r="I167" s="260">
        <v>14173.316666666669</v>
      </c>
      <c r="J167" s="260">
        <v>14254.633333333335</v>
      </c>
      <c r="K167" s="259">
        <v>14092</v>
      </c>
      <c r="L167" s="259">
        <v>13880.05</v>
      </c>
      <c r="M167" s="259">
        <v>1.746E-2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50.85</v>
      </c>
      <c r="D168" s="260">
        <v>50.783333333333339</v>
      </c>
      <c r="E168" s="260">
        <v>50.366666666666674</v>
      </c>
      <c r="F168" s="260">
        <v>49.883333333333333</v>
      </c>
      <c r="G168" s="260">
        <v>49.466666666666669</v>
      </c>
      <c r="H168" s="260">
        <v>51.26666666666668</v>
      </c>
      <c r="I168" s="260">
        <v>51.683333333333351</v>
      </c>
      <c r="J168" s="260">
        <v>52.166666666666686</v>
      </c>
      <c r="K168" s="259">
        <v>51.2</v>
      </c>
      <c r="L168" s="259">
        <v>50.3</v>
      </c>
      <c r="M168" s="259">
        <v>1041.8091199999999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103.3</v>
      </c>
      <c r="D169" s="260">
        <v>102.25</v>
      </c>
      <c r="E169" s="260">
        <v>100.75</v>
      </c>
      <c r="F169" s="260">
        <v>98.2</v>
      </c>
      <c r="G169" s="260">
        <v>96.7</v>
      </c>
      <c r="H169" s="260">
        <v>104.8</v>
      </c>
      <c r="I169" s="260">
        <v>106.3</v>
      </c>
      <c r="J169" s="260">
        <v>108.85</v>
      </c>
      <c r="K169" s="259">
        <v>103.75</v>
      </c>
      <c r="L169" s="259">
        <v>99.7</v>
      </c>
      <c r="M169" s="259">
        <v>188.75981999999999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2579.1</v>
      </c>
      <c r="D170" s="260">
        <v>2573.7666666666669</v>
      </c>
      <c r="E170" s="260">
        <v>2553.5333333333338</v>
      </c>
      <c r="F170" s="260">
        <v>2527.9666666666667</v>
      </c>
      <c r="G170" s="260">
        <v>2507.7333333333336</v>
      </c>
      <c r="H170" s="260">
        <v>2599.3333333333339</v>
      </c>
      <c r="I170" s="260">
        <v>2619.5666666666666</v>
      </c>
      <c r="J170" s="260">
        <v>2645.1333333333341</v>
      </c>
      <c r="K170" s="259">
        <v>2594</v>
      </c>
      <c r="L170" s="259">
        <v>2548.1999999999998</v>
      </c>
      <c r="M170" s="259">
        <v>43.332250000000002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799.45</v>
      </c>
      <c r="D171" s="260">
        <v>796.83333333333337</v>
      </c>
      <c r="E171" s="260">
        <v>791.61666666666679</v>
      </c>
      <c r="F171" s="260">
        <v>783.78333333333342</v>
      </c>
      <c r="G171" s="260">
        <v>778.56666666666683</v>
      </c>
      <c r="H171" s="260">
        <v>804.66666666666674</v>
      </c>
      <c r="I171" s="260">
        <v>809.88333333333321</v>
      </c>
      <c r="J171" s="260">
        <v>817.7166666666667</v>
      </c>
      <c r="K171" s="259">
        <v>802.05</v>
      </c>
      <c r="L171" s="259">
        <v>789</v>
      </c>
      <c r="M171" s="259">
        <v>16.933389999999999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1240.6500000000001</v>
      </c>
      <c r="D172" s="260">
        <v>1235.4166666666667</v>
      </c>
      <c r="E172" s="260">
        <v>1225.4833333333336</v>
      </c>
      <c r="F172" s="260">
        <v>1210.3166666666668</v>
      </c>
      <c r="G172" s="260">
        <v>1200.3833333333337</v>
      </c>
      <c r="H172" s="260">
        <v>1250.5833333333335</v>
      </c>
      <c r="I172" s="260">
        <v>1260.5166666666664</v>
      </c>
      <c r="J172" s="260">
        <v>1275.6833333333334</v>
      </c>
      <c r="K172" s="259">
        <v>1245.3499999999999</v>
      </c>
      <c r="L172" s="259">
        <v>1220.25</v>
      </c>
      <c r="M172" s="259">
        <v>17.1798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2259.4499999999998</v>
      </c>
      <c r="D173" s="260">
        <v>2268.1833333333329</v>
      </c>
      <c r="E173" s="260">
        <v>2241.3666666666659</v>
      </c>
      <c r="F173" s="260">
        <v>2223.2833333333328</v>
      </c>
      <c r="G173" s="260">
        <v>2196.4666666666658</v>
      </c>
      <c r="H173" s="260">
        <v>2286.266666666666</v>
      </c>
      <c r="I173" s="260">
        <v>2313.0833333333326</v>
      </c>
      <c r="J173" s="260">
        <v>2331.1666666666661</v>
      </c>
      <c r="K173" s="259">
        <v>2295</v>
      </c>
      <c r="L173" s="259">
        <v>2250.1</v>
      </c>
      <c r="M173" s="259">
        <v>4.4246699999999999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71.650000000000006</v>
      </c>
      <c r="D174" s="260">
        <v>71.5</v>
      </c>
      <c r="E174" s="260">
        <v>70.900000000000006</v>
      </c>
      <c r="F174" s="260">
        <v>70.150000000000006</v>
      </c>
      <c r="G174" s="260">
        <v>69.550000000000011</v>
      </c>
      <c r="H174" s="260">
        <v>72.25</v>
      </c>
      <c r="I174" s="260">
        <v>72.849999999999994</v>
      </c>
      <c r="J174" s="260">
        <v>73.599999999999994</v>
      </c>
      <c r="K174" s="259">
        <v>72.099999999999994</v>
      </c>
      <c r="L174" s="259">
        <v>70.75</v>
      </c>
      <c r="M174" s="259">
        <v>80.464600000000004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23198.95</v>
      </c>
      <c r="D175" s="260">
        <v>23199.316666666666</v>
      </c>
      <c r="E175" s="260">
        <v>23035.633333333331</v>
      </c>
      <c r="F175" s="260">
        <v>22872.316666666666</v>
      </c>
      <c r="G175" s="260">
        <v>22708.633333333331</v>
      </c>
      <c r="H175" s="260">
        <v>23362.633333333331</v>
      </c>
      <c r="I175" s="260">
        <v>23526.316666666666</v>
      </c>
      <c r="J175" s="260">
        <v>23689.633333333331</v>
      </c>
      <c r="K175" s="259">
        <v>23363</v>
      </c>
      <c r="L175" s="259">
        <v>23036</v>
      </c>
      <c r="M175" s="259">
        <v>0.33304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1311.7</v>
      </c>
      <c r="D176" s="260">
        <v>1319.2166666666667</v>
      </c>
      <c r="E176" s="260">
        <v>1297.4833333333333</v>
      </c>
      <c r="F176" s="260">
        <v>1283.2666666666667</v>
      </c>
      <c r="G176" s="260">
        <v>1261.5333333333333</v>
      </c>
      <c r="H176" s="260">
        <v>1333.4333333333334</v>
      </c>
      <c r="I176" s="260">
        <v>1355.166666666667</v>
      </c>
      <c r="J176" s="260">
        <v>1369.3833333333334</v>
      </c>
      <c r="K176" s="259">
        <v>1340.95</v>
      </c>
      <c r="L176" s="259">
        <v>1305</v>
      </c>
      <c r="M176" s="259">
        <v>7.0083299999999999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2816.65</v>
      </c>
      <c r="D177" s="260">
        <v>2814.7333333333336</v>
      </c>
      <c r="E177" s="260">
        <v>2782.1166666666672</v>
      </c>
      <c r="F177" s="260">
        <v>2747.5833333333335</v>
      </c>
      <c r="G177" s="260">
        <v>2714.9666666666672</v>
      </c>
      <c r="H177" s="260">
        <v>2849.2666666666673</v>
      </c>
      <c r="I177" s="260">
        <v>2881.8833333333341</v>
      </c>
      <c r="J177" s="260">
        <v>2916.4166666666674</v>
      </c>
      <c r="K177" s="259">
        <v>2847.35</v>
      </c>
      <c r="L177" s="259">
        <v>2780.2</v>
      </c>
      <c r="M177" s="259">
        <v>6.2429800000000002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446</v>
      </c>
      <c r="D178" s="260">
        <v>443.13333333333338</v>
      </c>
      <c r="E178" s="260">
        <v>430.26666666666677</v>
      </c>
      <c r="F178" s="260">
        <v>414.53333333333336</v>
      </c>
      <c r="G178" s="260">
        <v>401.66666666666674</v>
      </c>
      <c r="H178" s="260">
        <v>458.86666666666679</v>
      </c>
      <c r="I178" s="260">
        <v>471.73333333333346</v>
      </c>
      <c r="J178" s="260">
        <v>487.46666666666681</v>
      </c>
      <c r="K178" s="259">
        <v>456</v>
      </c>
      <c r="L178" s="259">
        <v>427.4</v>
      </c>
      <c r="M178" s="259">
        <v>16.271429999999999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609.35</v>
      </c>
      <c r="D179" s="260">
        <v>608.81666666666672</v>
      </c>
      <c r="E179" s="260">
        <v>606.33333333333348</v>
      </c>
      <c r="F179" s="260">
        <v>603.31666666666672</v>
      </c>
      <c r="G179" s="260">
        <v>600.83333333333348</v>
      </c>
      <c r="H179" s="260">
        <v>611.83333333333348</v>
      </c>
      <c r="I179" s="260">
        <v>614.31666666666683</v>
      </c>
      <c r="J179" s="260">
        <v>617.33333333333348</v>
      </c>
      <c r="K179" s="259">
        <v>611.29999999999995</v>
      </c>
      <c r="L179" s="259">
        <v>605.79999999999995</v>
      </c>
      <c r="M179" s="259">
        <v>89.600319999999996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82.6</v>
      </c>
      <c r="D180" s="260">
        <v>83.1</v>
      </c>
      <c r="E180" s="260">
        <v>81.849999999999994</v>
      </c>
      <c r="F180" s="260">
        <v>81.099999999999994</v>
      </c>
      <c r="G180" s="260">
        <v>79.849999999999994</v>
      </c>
      <c r="H180" s="260">
        <v>83.85</v>
      </c>
      <c r="I180" s="260">
        <v>85.1</v>
      </c>
      <c r="J180" s="260">
        <v>85.85</v>
      </c>
      <c r="K180" s="259">
        <v>84.35</v>
      </c>
      <c r="L180" s="259">
        <v>82.35</v>
      </c>
      <c r="M180" s="259">
        <v>120.07082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1035.0999999999999</v>
      </c>
      <c r="D181" s="260">
        <v>1028.7666666666667</v>
      </c>
      <c r="E181" s="260">
        <v>1020.1333333333332</v>
      </c>
      <c r="F181" s="260">
        <v>1005.1666666666665</v>
      </c>
      <c r="G181" s="260">
        <v>996.53333333333308</v>
      </c>
      <c r="H181" s="260">
        <v>1043.7333333333333</v>
      </c>
      <c r="I181" s="260">
        <v>1052.366666666667</v>
      </c>
      <c r="J181" s="260">
        <v>1067.3333333333335</v>
      </c>
      <c r="K181" s="259">
        <v>1037.4000000000001</v>
      </c>
      <c r="L181" s="259">
        <v>1013.8</v>
      </c>
      <c r="M181" s="259">
        <v>19.942679999999999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482.15</v>
      </c>
      <c r="D182" s="260">
        <v>486.26666666666671</v>
      </c>
      <c r="E182" s="260">
        <v>476.23333333333341</v>
      </c>
      <c r="F182" s="260">
        <v>470.31666666666672</v>
      </c>
      <c r="G182" s="260">
        <v>460.28333333333342</v>
      </c>
      <c r="H182" s="260">
        <v>492.18333333333339</v>
      </c>
      <c r="I182" s="260">
        <v>502.2166666666667</v>
      </c>
      <c r="J182" s="260">
        <v>508.13333333333338</v>
      </c>
      <c r="K182" s="259">
        <v>496.3</v>
      </c>
      <c r="L182" s="259">
        <v>480.35</v>
      </c>
      <c r="M182" s="259">
        <v>12.24661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609.75</v>
      </c>
      <c r="D183" s="260">
        <v>614.25</v>
      </c>
      <c r="E183" s="260">
        <v>601.85</v>
      </c>
      <c r="F183" s="260">
        <v>593.95000000000005</v>
      </c>
      <c r="G183" s="260">
        <v>581.55000000000007</v>
      </c>
      <c r="H183" s="260">
        <v>622.15</v>
      </c>
      <c r="I183" s="260">
        <v>634.55000000000007</v>
      </c>
      <c r="J183" s="260">
        <v>642.44999999999993</v>
      </c>
      <c r="K183" s="259">
        <v>626.65</v>
      </c>
      <c r="L183" s="259">
        <v>606.35</v>
      </c>
      <c r="M183" s="259">
        <v>5.8768599999999998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1052.6500000000001</v>
      </c>
      <c r="D184" s="260">
        <v>1051.5500000000002</v>
      </c>
      <c r="E184" s="260">
        <v>1044.4000000000003</v>
      </c>
      <c r="F184" s="260">
        <v>1036.1500000000001</v>
      </c>
      <c r="G184" s="260">
        <v>1029.0000000000002</v>
      </c>
      <c r="H184" s="260">
        <v>1059.8000000000004</v>
      </c>
      <c r="I184" s="260">
        <v>1066.95</v>
      </c>
      <c r="J184" s="260">
        <v>1075.2000000000005</v>
      </c>
      <c r="K184" s="259">
        <v>1058.7</v>
      </c>
      <c r="L184" s="259">
        <v>1043.3</v>
      </c>
      <c r="M184" s="259">
        <v>10.357559999999999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1023.8</v>
      </c>
      <c r="D185" s="260">
        <v>1026.7166666666667</v>
      </c>
      <c r="E185" s="260">
        <v>1016.6833333333334</v>
      </c>
      <c r="F185" s="260">
        <v>1009.5666666666667</v>
      </c>
      <c r="G185" s="260">
        <v>999.53333333333342</v>
      </c>
      <c r="H185" s="260">
        <v>1033.8333333333335</v>
      </c>
      <c r="I185" s="260">
        <v>1043.8666666666668</v>
      </c>
      <c r="J185" s="260">
        <v>1050.9833333333333</v>
      </c>
      <c r="K185" s="259">
        <v>1036.75</v>
      </c>
      <c r="L185" s="259">
        <v>1019.6</v>
      </c>
      <c r="M185" s="259">
        <v>6.6081899999999996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1287.5</v>
      </c>
      <c r="D186" s="260">
        <v>1289.0166666666667</v>
      </c>
      <c r="E186" s="260">
        <v>1276.9833333333333</v>
      </c>
      <c r="F186" s="260">
        <v>1266.4666666666667</v>
      </c>
      <c r="G186" s="260">
        <v>1254.4333333333334</v>
      </c>
      <c r="H186" s="260">
        <v>1299.5333333333333</v>
      </c>
      <c r="I186" s="260">
        <v>1311.5666666666666</v>
      </c>
      <c r="J186" s="260">
        <v>1322.0833333333333</v>
      </c>
      <c r="K186" s="259">
        <v>1301.05</v>
      </c>
      <c r="L186" s="259">
        <v>1278.5</v>
      </c>
      <c r="M186" s="259">
        <v>1.7711699999999999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3380.15</v>
      </c>
      <c r="D187" s="260">
        <v>3360.4666666666672</v>
      </c>
      <c r="E187" s="260">
        <v>3327.9833333333345</v>
      </c>
      <c r="F187" s="260">
        <v>3275.8166666666675</v>
      </c>
      <c r="G187" s="260">
        <v>3243.3333333333348</v>
      </c>
      <c r="H187" s="260">
        <v>3412.6333333333341</v>
      </c>
      <c r="I187" s="260">
        <v>3445.1166666666668</v>
      </c>
      <c r="J187" s="260">
        <v>3497.2833333333338</v>
      </c>
      <c r="K187" s="259">
        <v>3392.95</v>
      </c>
      <c r="L187" s="259">
        <v>3308.3</v>
      </c>
      <c r="M187" s="259">
        <v>12.965909999999999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792.75</v>
      </c>
      <c r="D188" s="260">
        <v>789.66666666666663</v>
      </c>
      <c r="E188" s="260">
        <v>784.33333333333326</v>
      </c>
      <c r="F188" s="260">
        <v>775.91666666666663</v>
      </c>
      <c r="G188" s="260">
        <v>770.58333333333326</v>
      </c>
      <c r="H188" s="260">
        <v>798.08333333333326</v>
      </c>
      <c r="I188" s="260">
        <v>803.41666666666652</v>
      </c>
      <c r="J188" s="260">
        <v>811.83333333333326</v>
      </c>
      <c r="K188" s="259">
        <v>795</v>
      </c>
      <c r="L188" s="259">
        <v>781.25</v>
      </c>
      <c r="M188" s="259">
        <v>62.11909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6618.4</v>
      </c>
      <c r="D189" s="260">
        <v>6671.0999999999995</v>
      </c>
      <c r="E189" s="260">
        <v>6548.2999999999993</v>
      </c>
      <c r="F189" s="260">
        <v>6478.2</v>
      </c>
      <c r="G189" s="260">
        <v>6355.4</v>
      </c>
      <c r="H189" s="260">
        <v>6741.1999999999989</v>
      </c>
      <c r="I189" s="260">
        <v>6864</v>
      </c>
      <c r="J189" s="260">
        <v>6934.0999999999985</v>
      </c>
      <c r="K189" s="259">
        <v>6793.9</v>
      </c>
      <c r="L189" s="259">
        <v>6601</v>
      </c>
      <c r="M189" s="259">
        <v>3.8389500000000001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423.4</v>
      </c>
      <c r="D190" s="260">
        <v>423.11666666666662</v>
      </c>
      <c r="E190" s="260">
        <v>420.98333333333323</v>
      </c>
      <c r="F190" s="260">
        <v>418.56666666666661</v>
      </c>
      <c r="G190" s="260">
        <v>416.43333333333322</v>
      </c>
      <c r="H190" s="260">
        <v>425.53333333333325</v>
      </c>
      <c r="I190" s="260">
        <v>427.66666666666657</v>
      </c>
      <c r="J190" s="260">
        <v>430.08333333333326</v>
      </c>
      <c r="K190" s="259">
        <v>425.25</v>
      </c>
      <c r="L190" s="259">
        <v>420.7</v>
      </c>
      <c r="M190" s="259">
        <v>67.686130000000006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220.75</v>
      </c>
      <c r="D191" s="260">
        <v>220.68333333333331</v>
      </c>
      <c r="E191" s="260">
        <v>219.66666666666663</v>
      </c>
      <c r="F191" s="260">
        <v>218.58333333333331</v>
      </c>
      <c r="G191" s="260">
        <v>217.56666666666663</v>
      </c>
      <c r="H191" s="260">
        <v>221.76666666666662</v>
      </c>
      <c r="I191" s="260">
        <v>222.78333333333333</v>
      </c>
      <c r="J191" s="260">
        <v>223.86666666666662</v>
      </c>
      <c r="K191" s="259">
        <v>221.7</v>
      </c>
      <c r="L191" s="259">
        <v>219.6</v>
      </c>
      <c r="M191" s="259">
        <v>66.123419999999996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105.5</v>
      </c>
      <c r="D192" s="260">
        <v>105.34999999999998</v>
      </c>
      <c r="E192" s="260">
        <v>104.74999999999996</v>
      </c>
      <c r="F192" s="260">
        <v>103.99999999999997</v>
      </c>
      <c r="G192" s="260">
        <v>103.39999999999995</v>
      </c>
      <c r="H192" s="260">
        <v>106.09999999999997</v>
      </c>
      <c r="I192" s="260">
        <v>106.69999999999999</v>
      </c>
      <c r="J192" s="260">
        <v>107.44999999999997</v>
      </c>
      <c r="K192" s="259">
        <v>105.95</v>
      </c>
      <c r="L192" s="259">
        <v>104.6</v>
      </c>
      <c r="M192" s="259">
        <v>237.37867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98.95</v>
      </c>
      <c r="D193" s="260">
        <v>99.149999999999991</v>
      </c>
      <c r="E193" s="260">
        <v>98.299999999999983</v>
      </c>
      <c r="F193" s="260">
        <v>97.649999999999991</v>
      </c>
      <c r="G193" s="260">
        <v>96.799999999999983</v>
      </c>
      <c r="H193" s="260">
        <v>99.799999999999983</v>
      </c>
      <c r="I193" s="260">
        <v>100.64999999999998</v>
      </c>
      <c r="J193" s="260">
        <v>101.29999999999998</v>
      </c>
      <c r="K193" s="259">
        <v>100</v>
      </c>
      <c r="L193" s="259">
        <v>98.5</v>
      </c>
      <c r="M193" s="259">
        <v>5.6842600000000001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1069.3</v>
      </c>
      <c r="D194" s="260">
        <v>1062.1000000000001</v>
      </c>
      <c r="E194" s="260">
        <v>1053.2000000000003</v>
      </c>
      <c r="F194" s="260">
        <v>1037.1000000000001</v>
      </c>
      <c r="G194" s="260">
        <v>1028.2000000000003</v>
      </c>
      <c r="H194" s="260">
        <v>1078.2000000000003</v>
      </c>
      <c r="I194" s="260">
        <v>1087.1000000000004</v>
      </c>
      <c r="J194" s="260">
        <v>1103.2000000000003</v>
      </c>
      <c r="K194" s="259">
        <v>1071</v>
      </c>
      <c r="L194" s="259">
        <v>1046</v>
      </c>
      <c r="M194" s="259">
        <v>22.08145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659.35</v>
      </c>
      <c r="D195" s="260">
        <v>664.91666666666663</v>
      </c>
      <c r="E195" s="260">
        <v>651.58333333333326</v>
      </c>
      <c r="F195" s="260">
        <v>643.81666666666661</v>
      </c>
      <c r="G195" s="260">
        <v>630.48333333333323</v>
      </c>
      <c r="H195" s="260">
        <v>672.68333333333328</v>
      </c>
      <c r="I195" s="260">
        <v>686.01666666666654</v>
      </c>
      <c r="J195" s="260">
        <v>693.7833333333333</v>
      </c>
      <c r="K195" s="259">
        <v>678.25</v>
      </c>
      <c r="L195" s="259">
        <v>657.15</v>
      </c>
      <c r="M195" s="259">
        <v>10.01919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2610.1999999999998</v>
      </c>
      <c r="D196" s="260">
        <v>2607</v>
      </c>
      <c r="E196" s="260">
        <v>2595.6999999999998</v>
      </c>
      <c r="F196" s="260">
        <v>2581.1999999999998</v>
      </c>
      <c r="G196" s="260">
        <v>2569.8999999999996</v>
      </c>
      <c r="H196" s="260">
        <v>2621.5</v>
      </c>
      <c r="I196" s="260">
        <v>2632.8</v>
      </c>
      <c r="J196" s="260">
        <v>2647.3</v>
      </c>
      <c r="K196" s="259">
        <v>2618.3000000000002</v>
      </c>
      <c r="L196" s="259">
        <v>2592.5</v>
      </c>
      <c r="M196" s="259">
        <v>7.5206600000000003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1614.15</v>
      </c>
      <c r="D197" s="260">
        <v>1613.5666666666666</v>
      </c>
      <c r="E197" s="260">
        <v>1602.1333333333332</v>
      </c>
      <c r="F197" s="260">
        <v>1590.1166666666666</v>
      </c>
      <c r="G197" s="260">
        <v>1578.6833333333332</v>
      </c>
      <c r="H197" s="260">
        <v>1625.5833333333333</v>
      </c>
      <c r="I197" s="260">
        <v>1637.0166666666667</v>
      </c>
      <c r="J197" s="260">
        <v>1649.0333333333333</v>
      </c>
      <c r="K197" s="259">
        <v>1625</v>
      </c>
      <c r="L197" s="259">
        <v>1601.55</v>
      </c>
      <c r="M197" s="259">
        <v>2.0299399999999999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538.1</v>
      </c>
      <c r="D198" s="260">
        <v>537.18333333333339</v>
      </c>
      <c r="E198" s="260">
        <v>532.56666666666683</v>
      </c>
      <c r="F198" s="260">
        <v>527.03333333333342</v>
      </c>
      <c r="G198" s="260">
        <v>522.41666666666686</v>
      </c>
      <c r="H198" s="260">
        <v>542.71666666666681</v>
      </c>
      <c r="I198" s="260">
        <v>547.33333333333337</v>
      </c>
      <c r="J198" s="260">
        <v>552.86666666666679</v>
      </c>
      <c r="K198" s="259">
        <v>541.79999999999995</v>
      </c>
      <c r="L198" s="259">
        <v>531.65</v>
      </c>
      <c r="M198" s="259">
        <v>4.1983600000000001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1429.45</v>
      </c>
      <c r="D199" s="260">
        <v>1424.1499999999999</v>
      </c>
      <c r="E199" s="260">
        <v>1414.2999999999997</v>
      </c>
      <c r="F199" s="260">
        <v>1399.1499999999999</v>
      </c>
      <c r="G199" s="260">
        <v>1389.2999999999997</v>
      </c>
      <c r="H199" s="260">
        <v>1439.2999999999997</v>
      </c>
      <c r="I199" s="260">
        <v>1449.1499999999996</v>
      </c>
      <c r="J199" s="260">
        <v>1464.2999999999997</v>
      </c>
      <c r="K199" s="259">
        <v>1434</v>
      </c>
      <c r="L199" s="259">
        <v>1409</v>
      </c>
      <c r="M199" s="259">
        <v>6.0210299999999997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34.25</v>
      </c>
      <c r="D200" s="260">
        <v>34.283333333333331</v>
      </c>
      <c r="E200" s="260">
        <v>34.066666666666663</v>
      </c>
      <c r="F200" s="260">
        <v>33.883333333333333</v>
      </c>
      <c r="G200" s="260">
        <v>33.666666666666664</v>
      </c>
      <c r="H200" s="260">
        <v>34.466666666666661</v>
      </c>
      <c r="I200" s="260">
        <v>34.68333333333333</v>
      </c>
      <c r="J200" s="260">
        <v>34.86666666666666</v>
      </c>
      <c r="K200" s="259">
        <v>34.5</v>
      </c>
      <c r="L200" s="259">
        <v>34.1</v>
      </c>
      <c r="M200" s="259">
        <v>35.611789999999999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2602.35</v>
      </c>
      <c r="D201" s="260">
        <v>2604.7000000000003</v>
      </c>
      <c r="E201" s="260">
        <v>2570.4000000000005</v>
      </c>
      <c r="F201" s="260">
        <v>2538.4500000000003</v>
      </c>
      <c r="G201" s="260">
        <v>2504.1500000000005</v>
      </c>
      <c r="H201" s="260">
        <v>2636.6500000000005</v>
      </c>
      <c r="I201" s="260">
        <v>2670.9500000000007</v>
      </c>
      <c r="J201" s="260">
        <v>2702.9000000000005</v>
      </c>
      <c r="K201" s="259">
        <v>2639</v>
      </c>
      <c r="L201" s="259">
        <v>2572.75</v>
      </c>
      <c r="M201" s="259">
        <v>5.0560600000000004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774.15</v>
      </c>
      <c r="D202" s="260">
        <v>773.96666666666658</v>
      </c>
      <c r="E202" s="260">
        <v>767.98333333333312</v>
      </c>
      <c r="F202" s="260">
        <v>761.81666666666649</v>
      </c>
      <c r="G202" s="260">
        <v>755.83333333333303</v>
      </c>
      <c r="H202" s="260">
        <v>780.13333333333321</v>
      </c>
      <c r="I202" s="260">
        <v>786.11666666666656</v>
      </c>
      <c r="J202" s="260">
        <v>792.2833333333333</v>
      </c>
      <c r="K202" s="259">
        <v>779.95</v>
      </c>
      <c r="L202" s="259">
        <v>767.8</v>
      </c>
      <c r="M202" s="259">
        <v>14.63574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6860.2</v>
      </c>
      <c r="D203" s="260">
        <v>6860.4000000000005</v>
      </c>
      <c r="E203" s="260">
        <v>6830.8000000000011</v>
      </c>
      <c r="F203" s="260">
        <v>6801.4000000000005</v>
      </c>
      <c r="G203" s="260">
        <v>6771.8000000000011</v>
      </c>
      <c r="H203" s="260">
        <v>6889.8000000000011</v>
      </c>
      <c r="I203" s="260">
        <v>6919.4000000000015</v>
      </c>
      <c r="J203" s="260">
        <v>6948.8000000000011</v>
      </c>
      <c r="K203" s="259">
        <v>6890</v>
      </c>
      <c r="L203" s="259">
        <v>6831</v>
      </c>
      <c r="M203" s="259">
        <v>2.9723000000000002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78.599999999999994</v>
      </c>
      <c r="D204" s="260">
        <v>77.866666666666674</v>
      </c>
      <c r="E204" s="260">
        <v>76.533333333333346</v>
      </c>
      <c r="F204" s="260">
        <v>74.466666666666669</v>
      </c>
      <c r="G204" s="260">
        <v>73.13333333333334</v>
      </c>
      <c r="H204" s="260">
        <v>79.933333333333351</v>
      </c>
      <c r="I204" s="260">
        <v>81.266666666666666</v>
      </c>
      <c r="J204" s="260">
        <v>83.333333333333357</v>
      </c>
      <c r="K204" s="259">
        <v>79.2</v>
      </c>
      <c r="L204" s="259">
        <v>75.8</v>
      </c>
      <c r="M204" s="259">
        <v>293.85079000000002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1664.4</v>
      </c>
      <c r="D205" s="260">
        <v>1666.7833333333335</v>
      </c>
      <c r="E205" s="260">
        <v>1655.666666666667</v>
      </c>
      <c r="F205" s="260">
        <v>1646.9333333333334</v>
      </c>
      <c r="G205" s="260">
        <v>1635.8166666666668</v>
      </c>
      <c r="H205" s="260">
        <v>1675.5166666666671</v>
      </c>
      <c r="I205" s="260">
        <v>1686.6333333333334</v>
      </c>
      <c r="J205" s="260">
        <v>1695.3666666666672</v>
      </c>
      <c r="K205" s="259">
        <v>1677.9</v>
      </c>
      <c r="L205" s="259">
        <v>1658.05</v>
      </c>
      <c r="M205" s="259">
        <v>2.7937400000000001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881.65</v>
      </c>
      <c r="D206" s="260">
        <v>880.63333333333333</v>
      </c>
      <c r="E206" s="260">
        <v>876.26666666666665</v>
      </c>
      <c r="F206" s="260">
        <v>870.88333333333333</v>
      </c>
      <c r="G206" s="260">
        <v>866.51666666666665</v>
      </c>
      <c r="H206" s="260">
        <v>886.01666666666665</v>
      </c>
      <c r="I206" s="260">
        <v>890.38333333333321</v>
      </c>
      <c r="J206" s="260">
        <v>895.76666666666665</v>
      </c>
      <c r="K206" s="259">
        <v>885</v>
      </c>
      <c r="L206" s="259">
        <v>875.25</v>
      </c>
      <c r="M206" s="259">
        <v>6.90259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1175.7</v>
      </c>
      <c r="D207" s="260">
        <v>1166.5666666666666</v>
      </c>
      <c r="E207" s="260">
        <v>1153.1333333333332</v>
      </c>
      <c r="F207" s="260">
        <v>1130.5666666666666</v>
      </c>
      <c r="G207" s="260">
        <v>1117.1333333333332</v>
      </c>
      <c r="H207" s="260">
        <v>1189.1333333333332</v>
      </c>
      <c r="I207" s="260">
        <v>1202.5666666666666</v>
      </c>
      <c r="J207" s="260">
        <v>1225.1333333333332</v>
      </c>
      <c r="K207" s="259">
        <v>1180</v>
      </c>
      <c r="L207" s="259">
        <v>1144</v>
      </c>
      <c r="M207" s="259">
        <v>13.19178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310.89999999999998</v>
      </c>
      <c r="D208" s="260">
        <v>310.01666666666665</v>
      </c>
      <c r="E208" s="260">
        <v>308.63333333333333</v>
      </c>
      <c r="F208" s="260">
        <v>306.36666666666667</v>
      </c>
      <c r="G208" s="260">
        <v>304.98333333333335</v>
      </c>
      <c r="H208" s="260">
        <v>312.2833333333333</v>
      </c>
      <c r="I208" s="260">
        <v>313.66666666666663</v>
      </c>
      <c r="J208" s="260">
        <v>315.93333333333328</v>
      </c>
      <c r="K208" s="259">
        <v>311.39999999999998</v>
      </c>
      <c r="L208" s="259">
        <v>307.75</v>
      </c>
      <c r="M208" s="259">
        <v>97.541110000000003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8.0500000000000007</v>
      </c>
      <c r="D209" s="260">
        <v>8.1333333333333329</v>
      </c>
      <c r="E209" s="260">
        <v>7.9166666666666661</v>
      </c>
      <c r="F209" s="260">
        <v>7.7833333333333332</v>
      </c>
      <c r="G209" s="260">
        <v>7.5666666666666664</v>
      </c>
      <c r="H209" s="260">
        <v>8.2666666666666657</v>
      </c>
      <c r="I209" s="260">
        <v>8.4833333333333343</v>
      </c>
      <c r="J209" s="260">
        <v>8.6166666666666654</v>
      </c>
      <c r="K209" s="259">
        <v>8.35</v>
      </c>
      <c r="L209" s="259">
        <v>8</v>
      </c>
      <c r="M209" s="259">
        <v>1101.60151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818.75</v>
      </c>
      <c r="D210" s="260">
        <v>816.86666666666667</v>
      </c>
      <c r="E210" s="260">
        <v>813.98333333333335</v>
      </c>
      <c r="F210" s="260">
        <v>809.2166666666667</v>
      </c>
      <c r="G210" s="260">
        <v>806.33333333333337</v>
      </c>
      <c r="H210" s="260">
        <v>821.63333333333333</v>
      </c>
      <c r="I210" s="260">
        <v>824.51666666666677</v>
      </c>
      <c r="J210" s="260">
        <v>829.2833333333333</v>
      </c>
      <c r="K210" s="259">
        <v>819.75</v>
      </c>
      <c r="L210" s="259">
        <v>812.1</v>
      </c>
      <c r="M210" s="259">
        <v>17.956900000000001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1487.2</v>
      </c>
      <c r="D211" s="260">
        <v>1491.3833333333332</v>
      </c>
      <c r="E211" s="260">
        <v>1480.8166666666664</v>
      </c>
      <c r="F211" s="260">
        <v>1474.4333333333332</v>
      </c>
      <c r="G211" s="260">
        <v>1463.8666666666663</v>
      </c>
      <c r="H211" s="260">
        <v>1497.7666666666664</v>
      </c>
      <c r="I211" s="260">
        <v>1508.333333333333</v>
      </c>
      <c r="J211" s="260">
        <v>1514.7166666666665</v>
      </c>
      <c r="K211" s="259">
        <v>1501.95</v>
      </c>
      <c r="L211" s="259">
        <v>1485</v>
      </c>
      <c r="M211" s="259">
        <v>0.58789999999999998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398.25</v>
      </c>
      <c r="D212" s="260">
        <v>395.7166666666667</v>
      </c>
      <c r="E212" s="260">
        <v>391.68333333333339</v>
      </c>
      <c r="F212" s="260">
        <v>385.11666666666667</v>
      </c>
      <c r="G212" s="260">
        <v>381.08333333333337</v>
      </c>
      <c r="H212" s="260">
        <v>402.28333333333342</v>
      </c>
      <c r="I212" s="260">
        <v>406.31666666666672</v>
      </c>
      <c r="J212" s="260">
        <v>412.88333333333344</v>
      </c>
      <c r="K212" s="259">
        <v>399.75</v>
      </c>
      <c r="L212" s="259">
        <v>389.15</v>
      </c>
      <c r="M212" s="259">
        <v>66.851330000000004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16.95</v>
      </c>
      <c r="D213" s="260">
        <v>16.933333333333334</v>
      </c>
      <c r="E213" s="260">
        <v>16.866666666666667</v>
      </c>
      <c r="F213" s="260">
        <v>16.783333333333335</v>
      </c>
      <c r="G213" s="260">
        <v>16.716666666666669</v>
      </c>
      <c r="H213" s="260">
        <v>17.016666666666666</v>
      </c>
      <c r="I213" s="260">
        <v>17.083333333333336</v>
      </c>
      <c r="J213" s="260">
        <v>17.166666666666664</v>
      </c>
      <c r="K213" s="259">
        <v>17</v>
      </c>
      <c r="L213" s="259">
        <v>16.850000000000001</v>
      </c>
      <c r="M213" s="259">
        <v>415.85061000000002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252.75</v>
      </c>
      <c r="D214" s="260">
        <v>252.83333333333334</v>
      </c>
      <c r="E214" s="260">
        <v>250.66666666666669</v>
      </c>
      <c r="F214" s="260">
        <v>248.58333333333334</v>
      </c>
      <c r="G214" s="260">
        <v>246.41666666666669</v>
      </c>
      <c r="H214" s="260">
        <v>254.91666666666669</v>
      </c>
      <c r="I214" s="260">
        <v>257.08333333333337</v>
      </c>
      <c r="J214" s="260">
        <v>259.16666666666669</v>
      </c>
      <c r="K214" s="259">
        <v>255</v>
      </c>
      <c r="L214" s="259">
        <v>250.75</v>
      </c>
      <c r="M214" s="259">
        <v>76.074200000000005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63.2</v>
      </c>
      <c r="D215" s="260">
        <v>63.116666666666667</v>
      </c>
      <c r="E215" s="260">
        <v>62.13333333333334</v>
      </c>
      <c r="F215" s="260">
        <v>61.06666666666667</v>
      </c>
      <c r="G215" s="260">
        <v>60.083333333333343</v>
      </c>
      <c r="H215" s="260">
        <v>64.183333333333337</v>
      </c>
      <c r="I215" s="260">
        <v>65.166666666666671</v>
      </c>
      <c r="J215" s="260">
        <v>66.233333333333334</v>
      </c>
      <c r="K215" s="259">
        <v>64.099999999999994</v>
      </c>
      <c r="L215" s="259">
        <v>62.05</v>
      </c>
      <c r="M215" s="259">
        <v>906.79985999999997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393</v>
      </c>
      <c r="D216" s="260">
        <v>393.40000000000003</v>
      </c>
      <c r="E216" s="260">
        <v>390.20000000000005</v>
      </c>
      <c r="F216" s="260">
        <v>387.40000000000003</v>
      </c>
      <c r="G216" s="260">
        <v>384.20000000000005</v>
      </c>
      <c r="H216" s="260">
        <v>396.20000000000005</v>
      </c>
      <c r="I216" s="260">
        <v>399.4</v>
      </c>
      <c r="J216" s="260">
        <v>402.20000000000005</v>
      </c>
      <c r="K216" s="259">
        <v>396.6</v>
      </c>
      <c r="L216" s="259">
        <v>390.6</v>
      </c>
      <c r="M216" s="259">
        <v>9.5453299999999999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6"/>
      <c r="B1" s="40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9" t="s">
        <v>16</v>
      </c>
      <c r="B9" s="401" t="s">
        <v>18</v>
      </c>
      <c r="C9" s="405" t="s">
        <v>20</v>
      </c>
      <c r="D9" s="405" t="s">
        <v>21</v>
      </c>
      <c r="E9" s="396" t="s">
        <v>22</v>
      </c>
      <c r="F9" s="397"/>
      <c r="G9" s="398"/>
      <c r="H9" s="396" t="s">
        <v>23</v>
      </c>
      <c r="I9" s="397"/>
      <c r="J9" s="398"/>
      <c r="K9" s="23"/>
      <c r="L9" s="24"/>
      <c r="M9" s="50"/>
      <c r="N9" s="1"/>
      <c r="O9" s="1"/>
    </row>
    <row r="10" spans="1:15" ht="42.75" customHeight="1">
      <c r="A10" s="403"/>
      <c r="B10" s="404"/>
      <c r="C10" s="404"/>
      <c r="D10" s="4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22929.1</v>
      </c>
      <c r="D11" s="260">
        <v>23009.7</v>
      </c>
      <c r="E11" s="260">
        <v>22819.4</v>
      </c>
      <c r="F11" s="260">
        <v>22709.7</v>
      </c>
      <c r="G11" s="260">
        <v>22519.4</v>
      </c>
      <c r="H11" s="260">
        <v>23119.4</v>
      </c>
      <c r="I11" s="260">
        <v>23309.699999999997</v>
      </c>
      <c r="J11" s="260">
        <v>23419.4</v>
      </c>
      <c r="K11" s="259">
        <v>23200</v>
      </c>
      <c r="L11" s="259">
        <v>22900</v>
      </c>
      <c r="M11" s="259">
        <v>1.485E-2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3124.95</v>
      </c>
      <c r="D12" s="260">
        <v>3132</v>
      </c>
      <c r="E12" s="260">
        <v>3094</v>
      </c>
      <c r="F12" s="260">
        <v>3063.05</v>
      </c>
      <c r="G12" s="260">
        <v>3025.05</v>
      </c>
      <c r="H12" s="260">
        <v>3162.95</v>
      </c>
      <c r="I12" s="260">
        <v>3200.95</v>
      </c>
      <c r="J12" s="260">
        <v>3231.8999999999996</v>
      </c>
      <c r="K12" s="259">
        <v>3170</v>
      </c>
      <c r="L12" s="259">
        <v>3101.05</v>
      </c>
      <c r="M12" s="259">
        <v>5.49566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2461.35</v>
      </c>
      <c r="D13" s="260">
        <v>2460.6833333333334</v>
      </c>
      <c r="E13" s="260">
        <v>2448.3666666666668</v>
      </c>
      <c r="F13" s="260">
        <v>2435.3833333333332</v>
      </c>
      <c r="G13" s="260">
        <v>2423.0666666666666</v>
      </c>
      <c r="H13" s="260">
        <v>2473.666666666667</v>
      </c>
      <c r="I13" s="260">
        <v>2485.9833333333336</v>
      </c>
      <c r="J13" s="260">
        <v>2498.9666666666672</v>
      </c>
      <c r="K13" s="259">
        <v>2473</v>
      </c>
      <c r="L13" s="259">
        <v>2447.6999999999998</v>
      </c>
      <c r="M13" s="259">
        <v>3.1062099999999999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2689.45</v>
      </c>
      <c r="D14" s="260">
        <v>2696.2833333333333</v>
      </c>
      <c r="E14" s="260">
        <v>2668.1666666666665</v>
      </c>
      <c r="F14" s="260">
        <v>2646.8833333333332</v>
      </c>
      <c r="G14" s="260">
        <v>2618.7666666666664</v>
      </c>
      <c r="H14" s="260">
        <v>2717.5666666666666</v>
      </c>
      <c r="I14" s="260">
        <v>2745.6833333333334</v>
      </c>
      <c r="J14" s="260">
        <v>2766.9666666666667</v>
      </c>
      <c r="K14" s="259">
        <v>2724.4</v>
      </c>
      <c r="L14" s="259">
        <v>2675</v>
      </c>
      <c r="M14" s="259">
        <v>0.17557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1097.7</v>
      </c>
      <c r="D15" s="260">
        <v>1110.1166666666668</v>
      </c>
      <c r="E15" s="260">
        <v>1078.7833333333335</v>
      </c>
      <c r="F15" s="260">
        <v>1059.8666666666668</v>
      </c>
      <c r="G15" s="260">
        <v>1028.5333333333335</v>
      </c>
      <c r="H15" s="260">
        <v>1129.0333333333335</v>
      </c>
      <c r="I15" s="260">
        <v>1160.3666666666666</v>
      </c>
      <c r="J15" s="260">
        <v>1179.2833333333335</v>
      </c>
      <c r="K15" s="259">
        <v>1141.45</v>
      </c>
      <c r="L15" s="259">
        <v>1091.2</v>
      </c>
      <c r="M15" s="259">
        <v>4.6018800000000004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636.35</v>
      </c>
      <c r="D16" s="260">
        <v>632.30000000000007</v>
      </c>
      <c r="E16" s="260">
        <v>626.05000000000018</v>
      </c>
      <c r="F16" s="260">
        <v>615.75000000000011</v>
      </c>
      <c r="G16" s="260">
        <v>609.50000000000023</v>
      </c>
      <c r="H16" s="260">
        <v>642.60000000000014</v>
      </c>
      <c r="I16" s="260">
        <v>648.84999999999991</v>
      </c>
      <c r="J16" s="260">
        <v>659.15000000000009</v>
      </c>
      <c r="K16" s="259">
        <v>638.54999999999995</v>
      </c>
      <c r="L16" s="259">
        <v>622</v>
      </c>
      <c r="M16" s="259">
        <v>10.8986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442.3</v>
      </c>
      <c r="D17" s="260">
        <v>446.7166666666667</v>
      </c>
      <c r="E17" s="260">
        <v>436.58333333333337</v>
      </c>
      <c r="F17" s="260">
        <v>430.86666666666667</v>
      </c>
      <c r="G17" s="260">
        <v>420.73333333333335</v>
      </c>
      <c r="H17" s="260">
        <v>452.43333333333339</v>
      </c>
      <c r="I17" s="260">
        <v>462.56666666666672</v>
      </c>
      <c r="J17" s="260">
        <v>468.28333333333342</v>
      </c>
      <c r="K17" s="259">
        <v>456.85</v>
      </c>
      <c r="L17" s="259">
        <v>441</v>
      </c>
      <c r="M17" s="259">
        <v>0.75017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1906.9</v>
      </c>
      <c r="D18" s="260">
        <v>1911.1833333333334</v>
      </c>
      <c r="E18" s="260">
        <v>1872.6666666666667</v>
      </c>
      <c r="F18" s="260">
        <v>1838.4333333333334</v>
      </c>
      <c r="G18" s="260">
        <v>1799.9166666666667</v>
      </c>
      <c r="H18" s="260">
        <v>1945.4166666666667</v>
      </c>
      <c r="I18" s="260">
        <v>1983.9333333333332</v>
      </c>
      <c r="J18" s="260">
        <v>2018.1666666666667</v>
      </c>
      <c r="K18" s="259">
        <v>1949.7</v>
      </c>
      <c r="L18" s="259">
        <v>1876.95</v>
      </c>
      <c r="M18" s="259">
        <v>0.59438999999999997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20194.25</v>
      </c>
      <c r="D19" s="260">
        <v>20186.283333333333</v>
      </c>
      <c r="E19" s="260">
        <v>20022.566666666666</v>
      </c>
      <c r="F19" s="260">
        <v>19850.883333333331</v>
      </c>
      <c r="G19" s="260">
        <v>19687.166666666664</v>
      </c>
      <c r="H19" s="260">
        <v>20357.966666666667</v>
      </c>
      <c r="I19" s="260">
        <v>20521.683333333334</v>
      </c>
      <c r="J19" s="260">
        <v>20693.366666666669</v>
      </c>
      <c r="K19" s="259">
        <v>20350</v>
      </c>
      <c r="L19" s="259">
        <v>20014.599999999999</v>
      </c>
      <c r="M19" s="259">
        <v>0.15365999999999999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3921.1</v>
      </c>
      <c r="D20" s="260">
        <v>3892.3666666666668</v>
      </c>
      <c r="E20" s="260">
        <v>3849.7333333333336</v>
      </c>
      <c r="F20" s="260">
        <v>3778.3666666666668</v>
      </c>
      <c r="G20" s="260">
        <v>3735.7333333333336</v>
      </c>
      <c r="H20" s="260">
        <v>3963.7333333333336</v>
      </c>
      <c r="I20" s="260">
        <v>4006.3666666666668</v>
      </c>
      <c r="J20" s="260">
        <v>4077.7333333333336</v>
      </c>
      <c r="K20" s="259">
        <v>3935</v>
      </c>
      <c r="L20" s="259">
        <v>3821</v>
      </c>
      <c r="M20" s="259">
        <v>27.971810000000001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2043.05</v>
      </c>
      <c r="D21" s="260">
        <v>2046.1833333333334</v>
      </c>
      <c r="E21" s="260">
        <v>2023.3666666666668</v>
      </c>
      <c r="F21" s="260">
        <v>2003.6833333333334</v>
      </c>
      <c r="G21" s="260">
        <v>1980.8666666666668</v>
      </c>
      <c r="H21" s="260">
        <v>2065.8666666666668</v>
      </c>
      <c r="I21" s="260">
        <v>2088.6833333333334</v>
      </c>
      <c r="J21" s="260">
        <v>2108.3666666666668</v>
      </c>
      <c r="K21" s="259">
        <v>2069</v>
      </c>
      <c r="L21" s="259">
        <v>2026.5</v>
      </c>
      <c r="M21" s="259">
        <v>3.74383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876.65</v>
      </c>
      <c r="D22" s="260">
        <v>875.81666666666661</v>
      </c>
      <c r="E22" s="260">
        <v>869.13333333333321</v>
      </c>
      <c r="F22" s="260">
        <v>861.61666666666656</v>
      </c>
      <c r="G22" s="260">
        <v>854.93333333333317</v>
      </c>
      <c r="H22" s="260">
        <v>883.33333333333326</v>
      </c>
      <c r="I22" s="260">
        <v>890.01666666666665</v>
      </c>
      <c r="J22" s="260">
        <v>897.5333333333333</v>
      </c>
      <c r="K22" s="259">
        <v>882.5</v>
      </c>
      <c r="L22" s="259">
        <v>868.3</v>
      </c>
      <c r="M22" s="259">
        <v>51.111800000000002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3731</v>
      </c>
      <c r="D23" s="260">
        <v>3732.3833333333332</v>
      </c>
      <c r="E23" s="260">
        <v>3684.7666666666664</v>
      </c>
      <c r="F23" s="260">
        <v>3638.5333333333333</v>
      </c>
      <c r="G23" s="260">
        <v>3590.9166666666665</v>
      </c>
      <c r="H23" s="260">
        <v>3778.6166666666663</v>
      </c>
      <c r="I23" s="260">
        <v>3826.2333333333331</v>
      </c>
      <c r="J23" s="260">
        <v>3872.4666666666662</v>
      </c>
      <c r="K23" s="259">
        <v>3780</v>
      </c>
      <c r="L23" s="259">
        <v>3686.15</v>
      </c>
      <c r="M23" s="259">
        <v>1.25461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2790.85</v>
      </c>
      <c r="D24" s="260">
        <v>2812.7166666666667</v>
      </c>
      <c r="E24" s="260">
        <v>2746.9833333333336</v>
      </c>
      <c r="F24" s="260">
        <v>2703.1166666666668</v>
      </c>
      <c r="G24" s="260">
        <v>2637.3833333333337</v>
      </c>
      <c r="H24" s="260">
        <v>2856.5833333333335</v>
      </c>
      <c r="I24" s="260">
        <v>2922.3166666666662</v>
      </c>
      <c r="J24" s="260">
        <v>2966.1833333333334</v>
      </c>
      <c r="K24" s="259">
        <v>2878.45</v>
      </c>
      <c r="L24" s="259">
        <v>2768.85</v>
      </c>
      <c r="M24" s="259">
        <v>4.0018399999999996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632.45000000000005</v>
      </c>
      <c r="D25" s="260">
        <v>635.83333333333337</v>
      </c>
      <c r="E25" s="260">
        <v>627.81666666666672</v>
      </c>
      <c r="F25" s="260">
        <v>623.18333333333339</v>
      </c>
      <c r="G25" s="260">
        <v>615.16666666666674</v>
      </c>
      <c r="H25" s="260">
        <v>640.4666666666667</v>
      </c>
      <c r="I25" s="260">
        <v>648.48333333333335</v>
      </c>
      <c r="J25" s="260">
        <v>653.11666666666667</v>
      </c>
      <c r="K25" s="259">
        <v>643.85</v>
      </c>
      <c r="L25" s="259">
        <v>631.20000000000005</v>
      </c>
      <c r="M25" s="259">
        <v>9.5651899999999994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128.94999999999999</v>
      </c>
      <c r="D26" s="260">
        <v>129.11666666666667</v>
      </c>
      <c r="E26" s="260">
        <v>128.18333333333334</v>
      </c>
      <c r="F26" s="260">
        <v>127.41666666666666</v>
      </c>
      <c r="G26" s="260">
        <v>126.48333333333332</v>
      </c>
      <c r="H26" s="260">
        <v>129.88333333333335</v>
      </c>
      <c r="I26" s="260">
        <v>130.81666666666669</v>
      </c>
      <c r="J26" s="260">
        <v>131.58333333333337</v>
      </c>
      <c r="K26" s="259">
        <v>130.05000000000001</v>
      </c>
      <c r="L26" s="259">
        <v>128.35</v>
      </c>
      <c r="M26" s="259">
        <v>36.586170000000003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304.95</v>
      </c>
      <c r="D27" s="260">
        <v>306.18333333333334</v>
      </c>
      <c r="E27" s="260">
        <v>302.76666666666665</v>
      </c>
      <c r="F27" s="260">
        <v>300.58333333333331</v>
      </c>
      <c r="G27" s="260">
        <v>297.16666666666663</v>
      </c>
      <c r="H27" s="260">
        <v>308.36666666666667</v>
      </c>
      <c r="I27" s="260">
        <v>311.7833333333333</v>
      </c>
      <c r="J27" s="260">
        <v>313.9666666666667</v>
      </c>
      <c r="K27" s="259">
        <v>309.60000000000002</v>
      </c>
      <c r="L27" s="259">
        <v>304</v>
      </c>
      <c r="M27" s="259">
        <v>16.12246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417.9</v>
      </c>
      <c r="D28" s="260">
        <v>418.15000000000003</v>
      </c>
      <c r="E28" s="260">
        <v>416.80000000000007</v>
      </c>
      <c r="F28" s="260">
        <v>415.70000000000005</v>
      </c>
      <c r="G28" s="260">
        <v>414.35000000000008</v>
      </c>
      <c r="H28" s="260">
        <v>419.25000000000006</v>
      </c>
      <c r="I28" s="260">
        <v>420.60000000000008</v>
      </c>
      <c r="J28" s="260">
        <v>421.70000000000005</v>
      </c>
      <c r="K28" s="259">
        <v>419.5</v>
      </c>
      <c r="L28" s="259">
        <v>417.05</v>
      </c>
      <c r="M28" s="259">
        <v>1.38401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330.15</v>
      </c>
      <c r="D29" s="260">
        <v>329.71666666666664</v>
      </c>
      <c r="E29" s="260">
        <v>324.48333333333329</v>
      </c>
      <c r="F29" s="260">
        <v>318.81666666666666</v>
      </c>
      <c r="G29" s="260">
        <v>313.58333333333331</v>
      </c>
      <c r="H29" s="260">
        <v>335.38333333333327</v>
      </c>
      <c r="I29" s="260">
        <v>340.61666666666662</v>
      </c>
      <c r="J29" s="260">
        <v>346.28333333333325</v>
      </c>
      <c r="K29" s="259">
        <v>334.95</v>
      </c>
      <c r="L29" s="259">
        <v>324.05</v>
      </c>
      <c r="M29" s="259">
        <v>5.5042799999999996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912.35</v>
      </c>
      <c r="D30" s="260">
        <v>915.58333333333337</v>
      </c>
      <c r="E30" s="260">
        <v>906.86666666666679</v>
      </c>
      <c r="F30" s="260">
        <v>901.38333333333344</v>
      </c>
      <c r="G30" s="260">
        <v>892.66666666666686</v>
      </c>
      <c r="H30" s="260">
        <v>921.06666666666672</v>
      </c>
      <c r="I30" s="260">
        <v>929.78333333333319</v>
      </c>
      <c r="J30" s="260">
        <v>935.26666666666665</v>
      </c>
      <c r="K30" s="259">
        <v>924.3</v>
      </c>
      <c r="L30" s="259">
        <v>910.1</v>
      </c>
      <c r="M30" s="259">
        <v>0.35487999999999997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1210.75</v>
      </c>
      <c r="D31" s="260">
        <v>1209.2</v>
      </c>
      <c r="E31" s="260">
        <v>1183.3500000000001</v>
      </c>
      <c r="F31" s="260">
        <v>1155.95</v>
      </c>
      <c r="G31" s="260">
        <v>1130.1000000000001</v>
      </c>
      <c r="H31" s="260">
        <v>1236.6000000000001</v>
      </c>
      <c r="I31" s="260">
        <v>1262.45</v>
      </c>
      <c r="J31" s="260">
        <v>1289.8500000000001</v>
      </c>
      <c r="K31" s="259">
        <v>1235.05</v>
      </c>
      <c r="L31" s="259">
        <v>1181.8</v>
      </c>
      <c r="M31" s="259">
        <v>6.5015000000000001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1223.25</v>
      </c>
      <c r="D32" s="260">
        <v>1223.9666666666667</v>
      </c>
      <c r="E32" s="260">
        <v>1214.2833333333333</v>
      </c>
      <c r="F32" s="260">
        <v>1205.3166666666666</v>
      </c>
      <c r="G32" s="260">
        <v>1195.6333333333332</v>
      </c>
      <c r="H32" s="260">
        <v>1232.9333333333334</v>
      </c>
      <c r="I32" s="260">
        <v>1242.6166666666668</v>
      </c>
      <c r="J32" s="260">
        <v>1251.5833333333335</v>
      </c>
      <c r="K32" s="259">
        <v>1233.6500000000001</v>
      </c>
      <c r="L32" s="259">
        <v>1215</v>
      </c>
      <c r="M32" s="259">
        <v>0.17501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599.75</v>
      </c>
      <c r="D33" s="260">
        <v>603</v>
      </c>
      <c r="E33" s="260">
        <v>592.79999999999995</v>
      </c>
      <c r="F33" s="260">
        <v>585.84999999999991</v>
      </c>
      <c r="G33" s="260">
        <v>575.64999999999986</v>
      </c>
      <c r="H33" s="260">
        <v>609.95000000000005</v>
      </c>
      <c r="I33" s="260">
        <v>620.15000000000009</v>
      </c>
      <c r="J33" s="260">
        <v>627.10000000000014</v>
      </c>
      <c r="K33" s="259">
        <v>613.20000000000005</v>
      </c>
      <c r="L33" s="259">
        <v>596.04999999999995</v>
      </c>
      <c r="M33" s="259">
        <v>4.2092900000000002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3100</v>
      </c>
      <c r="D34" s="260">
        <v>3095</v>
      </c>
      <c r="E34" s="260">
        <v>3065</v>
      </c>
      <c r="F34" s="260">
        <v>3030</v>
      </c>
      <c r="G34" s="260">
        <v>3000</v>
      </c>
      <c r="H34" s="260">
        <v>3130</v>
      </c>
      <c r="I34" s="260">
        <v>3160</v>
      </c>
      <c r="J34" s="260">
        <v>3195</v>
      </c>
      <c r="K34" s="259">
        <v>3125</v>
      </c>
      <c r="L34" s="259">
        <v>3060</v>
      </c>
      <c r="M34" s="259">
        <v>2.9927100000000002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2817.15</v>
      </c>
      <c r="D35" s="260">
        <v>2839.2000000000003</v>
      </c>
      <c r="E35" s="260">
        <v>2785.9500000000007</v>
      </c>
      <c r="F35" s="260">
        <v>2754.7500000000005</v>
      </c>
      <c r="G35" s="260">
        <v>2701.5000000000009</v>
      </c>
      <c r="H35" s="260">
        <v>2870.4000000000005</v>
      </c>
      <c r="I35" s="260">
        <v>2923.6499999999996</v>
      </c>
      <c r="J35" s="260">
        <v>2954.8500000000004</v>
      </c>
      <c r="K35" s="259">
        <v>2892.45</v>
      </c>
      <c r="L35" s="259">
        <v>2808</v>
      </c>
      <c r="M35" s="259">
        <v>0.21132000000000001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463.6</v>
      </c>
      <c r="D36" s="260">
        <v>469.73333333333335</v>
      </c>
      <c r="E36" s="260">
        <v>452.4666666666667</v>
      </c>
      <c r="F36" s="260">
        <v>441.33333333333337</v>
      </c>
      <c r="G36" s="260">
        <v>424.06666666666672</v>
      </c>
      <c r="H36" s="260">
        <v>480.86666666666667</v>
      </c>
      <c r="I36" s="260">
        <v>498.13333333333333</v>
      </c>
      <c r="J36" s="260">
        <v>509.26666666666665</v>
      </c>
      <c r="K36" s="259">
        <v>487</v>
      </c>
      <c r="L36" s="259">
        <v>458.6</v>
      </c>
      <c r="M36" s="259">
        <v>9.1021900000000002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14.9</v>
      </c>
      <c r="D37" s="260">
        <v>14.933333333333332</v>
      </c>
      <c r="E37" s="260">
        <v>14.716666666666663</v>
      </c>
      <c r="F37" s="260">
        <v>14.533333333333331</v>
      </c>
      <c r="G37" s="260">
        <v>14.316666666666663</v>
      </c>
      <c r="H37" s="260">
        <v>15.116666666666664</v>
      </c>
      <c r="I37" s="260">
        <v>15.333333333333332</v>
      </c>
      <c r="J37" s="260">
        <v>15.516666666666664</v>
      </c>
      <c r="K37" s="259">
        <v>15.15</v>
      </c>
      <c r="L37" s="259">
        <v>14.75</v>
      </c>
      <c r="M37" s="259">
        <v>16.48995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640.29999999999995</v>
      </c>
      <c r="D38" s="260">
        <v>641.61666666666667</v>
      </c>
      <c r="E38" s="260">
        <v>636.83333333333337</v>
      </c>
      <c r="F38" s="260">
        <v>633.36666666666667</v>
      </c>
      <c r="G38" s="260">
        <v>628.58333333333337</v>
      </c>
      <c r="H38" s="260">
        <v>645.08333333333337</v>
      </c>
      <c r="I38" s="260">
        <v>649.86666666666667</v>
      </c>
      <c r="J38" s="260">
        <v>653.33333333333337</v>
      </c>
      <c r="K38" s="259">
        <v>646.4</v>
      </c>
      <c r="L38" s="259">
        <v>638.15</v>
      </c>
      <c r="M38" s="259">
        <v>6.3835800000000003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1993.65</v>
      </c>
      <c r="D39" s="260">
        <v>1989.6000000000001</v>
      </c>
      <c r="E39" s="260">
        <v>1959.2000000000003</v>
      </c>
      <c r="F39" s="260">
        <v>1924.7500000000002</v>
      </c>
      <c r="G39" s="260">
        <v>1894.3500000000004</v>
      </c>
      <c r="H39" s="260">
        <v>2024.0500000000002</v>
      </c>
      <c r="I39" s="260">
        <v>2054.4500000000003</v>
      </c>
      <c r="J39" s="260">
        <v>2088.9</v>
      </c>
      <c r="K39" s="259">
        <v>2020</v>
      </c>
      <c r="L39" s="259">
        <v>1955.15</v>
      </c>
      <c r="M39" s="259">
        <v>0.71040999999999999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557.85</v>
      </c>
      <c r="D40" s="260">
        <v>559.45000000000005</v>
      </c>
      <c r="E40" s="260">
        <v>552.95000000000005</v>
      </c>
      <c r="F40" s="260">
        <v>548.04999999999995</v>
      </c>
      <c r="G40" s="260">
        <v>541.54999999999995</v>
      </c>
      <c r="H40" s="260">
        <v>564.35000000000014</v>
      </c>
      <c r="I40" s="260">
        <v>570.85000000000014</v>
      </c>
      <c r="J40" s="260">
        <v>575.75000000000023</v>
      </c>
      <c r="K40" s="259">
        <v>565.95000000000005</v>
      </c>
      <c r="L40" s="259">
        <v>554.54999999999995</v>
      </c>
      <c r="M40" s="259">
        <v>39.774120000000003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1495.4</v>
      </c>
      <c r="D41" s="260">
        <v>1483.1333333333332</v>
      </c>
      <c r="E41" s="260">
        <v>1461.2666666666664</v>
      </c>
      <c r="F41" s="260">
        <v>1427.1333333333332</v>
      </c>
      <c r="G41" s="260">
        <v>1405.2666666666664</v>
      </c>
      <c r="H41" s="260">
        <v>1517.2666666666664</v>
      </c>
      <c r="I41" s="260">
        <v>1539.1333333333332</v>
      </c>
      <c r="J41" s="260">
        <v>1573.2666666666664</v>
      </c>
      <c r="K41" s="259">
        <v>1505</v>
      </c>
      <c r="L41" s="259">
        <v>1449</v>
      </c>
      <c r="M41" s="259">
        <v>3.9082599999999998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727.3</v>
      </c>
      <c r="D42" s="260">
        <v>726.76666666666677</v>
      </c>
      <c r="E42" s="260">
        <v>723.53333333333353</v>
      </c>
      <c r="F42" s="260">
        <v>719.76666666666677</v>
      </c>
      <c r="G42" s="260">
        <v>716.53333333333353</v>
      </c>
      <c r="H42" s="260">
        <v>730.53333333333353</v>
      </c>
      <c r="I42" s="260">
        <v>733.76666666666688</v>
      </c>
      <c r="J42" s="260">
        <v>737.53333333333353</v>
      </c>
      <c r="K42" s="259">
        <v>730</v>
      </c>
      <c r="L42" s="259">
        <v>723</v>
      </c>
      <c r="M42" s="259">
        <v>0.55598000000000003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4815.05</v>
      </c>
      <c r="D43" s="260">
        <v>4754.0166666666664</v>
      </c>
      <c r="E43" s="260">
        <v>4675.0333333333328</v>
      </c>
      <c r="F43" s="260">
        <v>4535.0166666666664</v>
      </c>
      <c r="G43" s="260">
        <v>4456.0333333333328</v>
      </c>
      <c r="H43" s="260">
        <v>4894.0333333333328</v>
      </c>
      <c r="I43" s="260">
        <v>4973.0166666666664</v>
      </c>
      <c r="J43" s="260">
        <v>5113.0333333333328</v>
      </c>
      <c r="K43" s="259">
        <v>4833</v>
      </c>
      <c r="L43" s="259">
        <v>4614</v>
      </c>
      <c r="M43" s="259">
        <v>18.226099999999999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282.10000000000002</v>
      </c>
      <c r="D44" s="260">
        <v>283.08333333333331</v>
      </c>
      <c r="E44" s="260">
        <v>279.46666666666664</v>
      </c>
      <c r="F44" s="260">
        <v>276.83333333333331</v>
      </c>
      <c r="G44" s="260">
        <v>273.21666666666664</v>
      </c>
      <c r="H44" s="260">
        <v>285.71666666666664</v>
      </c>
      <c r="I44" s="260">
        <v>289.33333333333331</v>
      </c>
      <c r="J44" s="260">
        <v>291.96666666666664</v>
      </c>
      <c r="K44" s="259">
        <v>286.7</v>
      </c>
      <c r="L44" s="259">
        <v>280.45</v>
      </c>
      <c r="M44" s="259">
        <v>17.87377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314.95</v>
      </c>
      <c r="D45" s="260">
        <v>315.7833333333333</v>
      </c>
      <c r="E45" s="260">
        <v>313.16666666666663</v>
      </c>
      <c r="F45" s="260">
        <v>311.38333333333333</v>
      </c>
      <c r="G45" s="260">
        <v>308.76666666666665</v>
      </c>
      <c r="H45" s="260">
        <v>317.56666666666661</v>
      </c>
      <c r="I45" s="260">
        <v>320.18333333333328</v>
      </c>
      <c r="J45" s="260">
        <v>321.96666666666658</v>
      </c>
      <c r="K45" s="259">
        <v>318.39999999999998</v>
      </c>
      <c r="L45" s="259">
        <v>314</v>
      </c>
      <c r="M45" s="259">
        <v>0.40067000000000003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625.04999999999995</v>
      </c>
      <c r="D46" s="260">
        <v>626.81666666666661</v>
      </c>
      <c r="E46" s="260">
        <v>619.23333333333323</v>
      </c>
      <c r="F46" s="260">
        <v>613.41666666666663</v>
      </c>
      <c r="G46" s="260">
        <v>605.83333333333326</v>
      </c>
      <c r="H46" s="260">
        <v>632.63333333333321</v>
      </c>
      <c r="I46" s="260">
        <v>640.2166666666667</v>
      </c>
      <c r="J46" s="260">
        <v>646.03333333333319</v>
      </c>
      <c r="K46" s="259">
        <v>634.4</v>
      </c>
      <c r="L46" s="259">
        <v>621</v>
      </c>
      <c r="M46" s="259">
        <v>1.2026399999999999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146.1</v>
      </c>
      <c r="D47" s="260">
        <v>145.95000000000002</v>
      </c>
      <c r="E47" s="260">
        <v>145.15000000000003</v>
      </c>
      <c r="F47" s="260">
        <v>144.20000000000002</v>
      </c>
      <c r="G47" s="260">
        <v>143.40000000000003</v>
      </c>
      <c r="H47" s="260">
        <v>146.90000000000003</v>
      </c>
      <c r="I47" s="260">
        <v>147.70000000000005</v>
      </c>
      <c r="J47" s="260">
        <v>148.65000000000003</v>
      </c>
      <c r="K47" s="259">
        <v>146.75</v>
      </c>
      <c r="L47" s="259">
        <v>145</v>
      </c>
      <c r="M47" s="259">
        <v>62.62744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3115.3</v>
      </c>
      <c r="D48" s="260">
        <v>3109.1833333333329</v>
      </c>
      <c r="E48" s="260">
        <v>3098.1166666666659</v>
      </c>
      <c r="F48" s="260">
        <v>3080.9333333333329</v>
      </c>
      <c r="G48" s="260">
        <v>3069.8666666666659</v>
      </c>
      <c r="H48" s="260">
        <v>3126.3666666666659</v>
      </c>
      <c r="I48" s="260">
        <v>3137.4333333333325</v>
      </c>
      <c r="J48" s="260">
        <v>3154.6166666666659</v>
      </c>
      <c r="K48" s="259">
        <v>3120.25</v>
      </c>
      <c r="L48" s="259">
        <v>3092</v>
      </c>
      <c r="M48" s="259">
        <v>5.7187200000000002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231.15</v>
      </c>
      <c r="D49" s="260">
        <v>231.11666666666667</v>
      </c>
      <c r="E49" s="260">
        <v>227.33333333333334</v>
      </c>
      <c r="F49" s="260">
        <v>223.51666666666668</v>
      </c>
      <c r="G49" s="260">
        <v>219.73333333333335</v>
      </c>
      <c r="H49" s="260">
        <v>234.93333333333334</v>
      </c>
      <c r="I49" s="260">
        <v>238.71666666666664</v>
      </c>
      <c r="J49" s="260">
        <v>242.53333333333333</v>
      </c>
      <c r="K49" s="259">
        <v>234.9</v>
      </c>
      <c r="L49" s="259">
        <v>227.3</v>
      </c>
      <c r="M49" s="259">
        <v>3.7867199999999999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3362.8</v>
      </c>
      <c r="D50" s="260">
        <v>3378.6</v>
      </c>
      <c r="E50" s="260">
        <v>3341.2</v>
      </c>
      <c r="F50" s="260">
        <v>3319.6</v>
      </c>
      <c r="G50" s="260">
        <v>3282.2</v>
      </c>
      <c r="H50" s="260">
        <v>3400.2</v>
      </c>
      <c r="I50" s="260">
        <v>3437.6000000000004</v>
      </c>
      <c r="J50" s="260">
        <v>3459.2</v>
      </c>
      <c r="K50" s="259">
        <v>3416</v>
      </c>
      <c r="L50" s="259">
        <v>3357</v>
      </c>
      <c r="M50" s="259">
        <v>8.3400000000000002E-2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1873.85</v>
      </c>
      <c r="D51" s="260">
        <v>1884.6000000000001</v>
      </c>
      <c r="E51" s="260">
        <v>1860.2500000000002</v>
      </c>
      <c r="F51" s="260">
        <v>1846.65</v>
      </c>
      <c r="G51" s="260">
        <v>1822.3000000000002</v>
      </c>
      <c r="H51" s="260">
        <v>1898.2000000000003</v>
      </c>
      <c r="I51" s="260">
        <v>1922.5500000000002</v>
      </c>
      <c r="J51" s="260">
        <v>1936.1500000000003</v>
      </c>
      <c r="K51" s="259">
        <v>1908.95</v>
      </c>
      <c r="L51" s="259">
        <v>1871</v>
      </c>
      <c r="M51" s="259">
        <v>2.9281899999999998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7996.35</v>
      </c>
      <c r="D52" s="260">
        <v>8001.0333333333338</v>
      </c>
      <c r="E52" s="260">
        <v>7949.7666666666673</v>
      </c>
      <c r="F52" s="260">
        <v>7903.1833333333334</v>
      </c>
      <c r="G52" s="260">
        <v>7851.916666666667</v>
      </c>
      <c r="H52" s="260">
        <v>8047.6166666666677</v>
      </c>
      <c r="I52" s="260">
        <v>8098.8833333333341</v>
      </c>
      <c r="J52" s="260">
        <v>8145.4666666666681</v>
      </c>
      <c r="K52" s="259">
        <v>8052.3</v>
      </c>
      <c r="L52" s="259">
        <v>7954.45</v>
      </c>
      <c r="M52" s="259">
        <v>0.23014999999999999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456.3</v>
      </c>
      <c r="D53" s="260">
        <v>458.40000000000003</v>
      </c>
      <c r="E53" s="260">
        <v>453.00000000000006</v>
      </c>
      <c r="F53" s="260">
        <v>449.70000000000005</v>
      </c>
      <c r="G53" s="260">
        <v>444.30000000000007</v>
      </c>
      <c r="H53" s="260">
        <v>461.70000000000005</v>
      </c>
      <c r="I53" s="260">
        <v>467.1</v>
      </c>
      <c r="J53" s="260">
        <v>470.40000000000003</v>
      </c>
      <c r="K53" s="259">
        <v>463.8</v>
      </c>
      <c r="L53" s="259">
        <v>455.1</v>
      </c>
      <c r="M53" s="259">
        <v>12.29387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391.55</v>
      </c>
      <c r="D54" s="260">
        <v>385.7166666666667</v>
      </c>
      <c r="E54" s="260">
        <v>369.93333333333339</v>
      </c>
      <c r="F54" s="260">
        <v>348.31666666666672</v>
      </c>
      <c r="G54" s="260">
        <v>332.53333333333342</v>
      </c>
      <c r="H54" s="260">
        <v>407.33333333333337</v>
      </c>
      <c r="I54" s="260">
        <v>423.11666666666667</v>
      </c>
      <c r="J54" s="260">
        <v>444.73333333333335</v>
      </c>
      <c r="K54" s="259">
        <v>401.5</v>
      </c>
      <c r="L54" s="259">
        <v>364.1</v>
      </c>
      <c r="M54" s="259">
        <v>35.452249999999999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3968.05</v>
      </c>
      <c r="D55" s="260">
        <v>3971.2999999999997</v>
      </c>
      <c r="E55" s="260">
        <v>3947.8499999999995</v>
      </c>
      <c r="F55" s="260">
        <v>3927.6499999999996</v>
      </c>
      <c r="G55" s="260">
        <v>3904.1999999999994</v>
      </c>
      <c r="H55" s="260">
        <v>3991.4999999999995</v>
      </c>
      <c r="I55" s="260">
        <v>4014.9499999999994</v>
      </c>
      <c r="J55" s="260">
        <v>4035.1499999999996</v>
      </c>
      <c r="K55" s="259">
        <v>3994.75</v>
      </c>
      <c r="L55" s="259">
        <v>3951.1</v>
      </c>
      <c r="M55" s="259">
        <v>1.5579700000000001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878.55</v>
      </c>
      <c r="D56" s="260">
        <v>877.48333333333323</v>
      </c>
      <c r="E56" s="260">
        <v>874.16666666666652</v>
      </c>
      <c r="F56" s="260">
        <v>869.7833333333333</v>
      </c>
      <c r="G56" s="260">
        <v>866.46666666666658</v>
      </c>
      <c r="H56" s="260">
        <v>881.86666666666645</v>
      </c>
      <c r="I56" s="260">
        <v>885.18333333333328</v>
      </c>
      <c r="J56" s="260">
        <v>889.56666666666638</v>
      </c>
      <c r="K56" s="259">
        <v>880.8</v>
      </c>
      <c r="L56" s="259">
        <v>873.1</v>
      </c>
      <c r="M56" s="259">
        <v>49.287779999999998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2663.05</v>
      </c>
      <c r="D57" s="260">
        <v>2677.3166666666666</v>
      </c>
      <c r="E57" s="260">
        <v>2638.5333333333333</v>
      </c>
      <c r="F57" s="260">
        <v>2614.0166666666669</v>
      </c>
      <c r="G57" s="260">
        <v>2575.2333333333336</v>
      </c>
      <c r="H57" s="260">
        <v>2701.833333333333</v>
      </c>
      <c r="I57" s="260">
        <v>2740.6166666666659</v>
      </c>
      <c r="J57" s="260">
        <v>2765.1333333333328</v>
      </c>
      <c r="K57" s="259">
        <v>2716.1</v>
      </c>
      <c r="L57" s="259">
        <v>2652.8</v>
      </c>
      <c r="M57" s="259">
        <v>0.25464999999999999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568.95000000000005</v>
      </c>
      <c r="D58" s="260">
        <v>567.48333333333335</v>
      </c>
      <c r="E58" s="260">
        <v>559.9666666666667</v>
      </c>
      <c r="F58" s="260">
        <v>550.98333333333335</v>
      </c>
      <c r="G58" s="260">
        <v>543.4666666666667</v>
      </c>
      <c r="H58" s="260">
        <v>576.4666666666667</v>
      </c>
      <c r="I58" s="260">
        <v>583.98333333333335</v>
      </c>
      <c r="J58" s="260">
        <v>592.9666666666667</v>
      </c>
      <c r="K58" s="259">
        <v>575</v>
      </c>
      <c r="L58" s="259">
        <v>558.5</v>
      </c>
      <c r="M58" s="259">
        <v>6.2457500000000001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3620.15</v>
      </c>
      <c r="D59" s="260">
        <v>3616.0833333333335</v>
      </c>
      <c r="E59" s="260">
        <v>3602.5166666666669</v>
      </c>
      <c r="F59" s="260">
        <v>3584.8833333333332</v>
      </c>
      <c r="G59" s="260">
        <v>3571.3166666666666</v>
      </c>
      <c r="H59" s="260">
        <v>3633.7166666666672</v>
      </c>
      <c r="I59" s="260">
        <v>3647.2833333333338</v>
      </c>
      <c r="J59" s="260">
        <v>3664.9166666666674</v>
      </c>
      <c r="K59" s="259">
        <v>3629.65</v>
      </c>
      <c r="L59" s="259">
        <v>3598.45</v>
      </c>
      <c r="M59" s="259">
        <v>3.9763999999999999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1090.05</v>
      </c>
      <c r="D60" s="260">
        <v>1084.0333333333335</v>
      </c>
      <c r="E60" s="260">
        <v>1070.0666666666671</v>
      </c>
      <c r="F60" s="260">
        <v>1050.0833333333335</v>
      </c>
      <c r="G60" s="260">
        <v>1036.116666666667</v>
      </c>
      <c r="H60" s="260">
        <v>1104.0166666666671</v>
      </c>
      <c r="I60" s="260">
        <v>1117.9833333333338</v>
      </c>
      <c r="J60" s="260">
        <v>1137.9666666666672</v>
      </c>
      <c r="K60" s="259">
        <v>1098</v>
      </c>
      <c r="L60" s="259">
        <v>1064.05</v>
      </c>
      <c r="M60" s="259">
        <v>0.60045000000000004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6771.35</v>
      </c>
      <c r="D61" s="260">
        <v>6782.833333333333</v>
      </c>
      <c r="E61" s="260">
        <v>6725.8166666666657</v>
      </c>
      <c r="F61" s="260">
        <v>6680.2833333333328</v>
      </c>
      <c r="G61" s="260">
        <v>6623.2666666666655</v>
      </c>
      <c r="H61" s="260">
        <v>6828.3666666666659</v>
      </c>
      <c r="I61" s="260">
        <v>6885.3833333333341</v>
      </c>
      <c r="J61" s="260">
        <v>6930.9166666666661</v>
      </c>
      <c r="K61" s="259">
        <v>6839.85</v>
      </c>
      <c r="L61" s="259">
        <v>6737.3</v>
      </c>
      <c r="M61" s="259">
        <v>7.5461099999999997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1634</v>
      </c>
      <c r="D62" s="260">
        <v>1633.8166666666666</v>
      </c>
      <c r="E62" s="260">
        <v>1620.1833333333332</v>
      </c>
      <c r="F62" s="260">
        <v>1606.3666666666666</v>
      </c>
      <c r="G62" s="260">
        <v>1592.7333333333331</v>
      </c>
      <c r="H62" s="260">
        <v>1647.6333333333332</v>
      </c>
      <c r="I62" s="260">
        <v>1661.2666666666664</v>
      </c>
      <c r="J62" s="260">
        <v>1675.0833333333333</v>
      </c>
      <c r="K62" s="259">
        <v>1647.45</v>
      </c>
      <c r="L62" s="259">
        <v>1620</v>
      </c>
      <c r="M62" s="259">
        <v>16.604030000000002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6521.25</v>
      </c>
      <c r="D63" s="260">
        <v>6486.1833333333334</v>
      </c>
      <c r="E63" s="260">
        <v>6423.3666666666668</v>
      </c>
      <c r="F63" s="260">
        <v>6325.4833333333336</v>
      </c>
      <c r="G63" s="260">
        <v>6262.666666666667</v>
      </c>
      <c r="H63" s="260">
        <v>6584.0666666666666</v>
      </c>
      <c r="I63" s="260">
        <v>6646.8833333333341</v>
      </c>
      <c r="J63" s="260">
        <v>6744.7666666666664</v>
      </c>
      <c r="K63" s="259">
        <v>6549</v>
      </c>
      <c r="L63" s="259">
        <v>6388.3</v>
      </c>
      <c r="M63" s="259">
        <v>1.1542699999999999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2929.85</v>
      </c>
      <c r="D64" s="260">
        <v>2928.0666666666671</v>
      </c>
      <c r="E64" s="260">
        <v>2913.7833333333342</v>
      </c>
      <c r="F64" s="260">
        <v>2897.7166666666672</v>
      </c>
      <c r="G64" s="260">
        <v>2883.4333333333343</v>
      </c>
      <c r="H64" s="260">
        <v>2944.1333333333341</v>
      </c>
      <c r="I64" s="260">
        <v>2958.416666666667</v>
      </c>
      <c r="J64" s="260">
        <v>2974.483333333334</v>
      </c>
      <c r="K64" s="259">
        <v>2942.35</v>
      </c>
      <c r="L64" s="259">
        <v>2912</v>
      </c>
      <c r="M64" s="259">
        <v>0.25297999999999998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1975.4</v>
      </c>
      <c r="D65" s="260">
        <v>1969.05</v>
      </c>
      <c r="E65" s="260">
        <v>1955.1</v>
      </c>
      <c r="F65" s="260">
        <v>1934.8</v>
      </c>
      <c r="G65" s="260">
        <v>1920.85</v>
      </c>
      <c r="H65" s="260">
        <v>1989.35</v>
      </c>
      <c r="I65" s="260">
        <v>2003.3000000000002</v>
      </c>
      <c r="J65" s="260">
        <v>2023.6</v>
      </c>
      <c r="K65" s="259">
        <v>1983</v>
      </c>
      <c r="L65" s="259">
        <v>1948.75</v>
      </c>
      <c r="M65" s="259">
        <v>1.93083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369.3</v>
      </c>
      <c r="D66" s="260">
        <v>365.56666666666666</v>
      </c>
      <c r="E66" s="260">
        <v>360.68333333333334</v>
      </c>
      <c r="F66" s="260">
        <v>352.06666666666666</v>
      </c>
      <c r="G66" s="260">
        <v>347.18333333333334</v>
      </c>
      <c r="H66" s="260">
        <v>374.18333333333334</v>
      </c>
      <c r="I66" s="260">
        <v>379.06666666666666</v>
      </c>
      <c r="J66" s="260">
        <v>387.68333333333334</v>
      </c>
      <c r="K66" s="259">
        <v>370.45</v>
      </c>
      <c r="L66" s="259">
        <v>356.95</v>
      </c>
      <c r="M66" s="259">
        <v>48.416400000000003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212.5</v>
      </c>
      <c r="D67" s="260">
        <v>213.71666666666667</v>
      </c>
      <c r="E67" s="260">
        <v>210.73333333333335</v>
      </c>
      <c r="F67" s="260">
        <v>208.96666666666667</v>
      </c>
      <c r="G67" s="260">
        <v>205.98333333333335</v>
      </c>
      <c r="H67" s="260">
        <v>215.48333333333335</v>
      </c>
      <c r="I67" s="260">
        <v>218.46666666666664</v>
      </c>
      <c r="J67" s="260">
        <v>220.23333333333335</v>
      </c>
      <c r="K67" s="259">
        <v>216.7</v>
      </c>
      <c r="L67" s="259">
        <v>211.95</v>
      </c>
      <c r="M67" s="259">
        <v>113.67691000000001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170.4</v>
      </c>
      <c r="D68" s="260">
        <v>170.43333333333334</v>
      </c>
      <c r="E68" s="260">
        <v>168.96666666666667</v>
      </c>
      <c r="F68" s="260">
        <v>167.53333333333333</v>
      </c>
      <c r="G68" s="260">
        <v>166.06666666666666</v>
      </c>
      <c r="H68" s="260">
        <v>171.86666666666667</v>
      </c>
      <c r="I68" s="260">
        <v>173.33333333333337</v>
      </c>
      <c r="J68" s="260">
        <v>174.76666666666668</v>
      </c>
      <c r="K68" s="259">
        <v>171.9</v>
      </c>
      <c r="L68" s="259">
        <v>169</v>
      </c>
      <c r="M68" s="259">
        <v>252.79589000000001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81.3</v>
      </c>
      <c r="D69" s="260">
        <v>81.38333333333334</v>
      </c>
      <c r="E69" s="260">
        <v>79.51666666666668</v>
      </c>
      <c r="F69" s="260">
        <v>77.733333333333334</v>
      </c>
      <c r="G69" s="260">
        <v>75.866666666666674</v>
      </c>
      <c r="H69" s="260">
        <v>83.166666666666686</v>
      </c>
      <c r="I69" s="260">
        <v>85.033333333333331</v>
      </c>
      <c r="J69" s="260">
        <v>86.816666666666691</v>
      </c>
      <c r="K69" s="259">
        <v>83.25</v>
      </c>
      <c r="L69" s="259">
        <v>79.599999999999994</v>
      </c>
      <c r="M69" s="259">
        <v>261.50814000000003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27.3</v>
      </c>
      <c r="D70" s="260">
        <v>27.516666666666666</v>
      </c>
      <c r="E70" s="260">
        <v>26.783333333333331</v>
      </c>
      <c r="F70" s="260">
        <v>26.266666666666666</v>
      </c>
      <c r="G70" s="260">
        <v>25.533333333333331</v>
      </c>
      <c r="H70" s="260">
        <v>28.033333333333331</v>
      </c>
      <c r="I70" s="260">
        <v>28.766666666666666</v>
      </c>
      <c r="J70" s="260">
        <v>29.283333333333331</v>
      </c>
      <c r="K70" s="259">
        <v>28.25</v>
      </c>
      <c r="L70" s="259">
        <v>27</v>
      </c>
      <c r="M70" s="259">
        <v>307.49309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1689.45</v>
      </c>
      <c r="D71" s="260">
        <v>1693.1166666666668</v>
      </c>
      <c r="E71" s="260">
        <v>1680.3333333333335</v>
      </c>
      <c r="F71" s="260">
        <v>1671.2166666666667</v>
      </c>
      <c r="G71" s="260">
        <v>1658.4333333333334</v>
      </c>
      <c r="H71" s="260">
        <v>1702.2333333333336</v>
      </c>
      <c r="I71" s="260">
        <v>1715.0166666666669</v>
      </c>
      <c r="J71" s="260">
        <v>1724.1333333333337</v>
      </c>
      <c r="K71" s="259">
        <v>1705.9</v>
      </c>
      <c r="L71" s="259">
        <v>1684</v>
      </c>
      <c r="M71" s="259">
        <v>2.4539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4585.25</v>
      </c>
      <c r="D72" s="260">
        <v>4569.2333333333336</v>
      </c>
      <c r="E72" s="260">
        <v>4546.0166666666673</v>
      </c>
      <c r="F72" s="260">
        <v>4506.7833333333338</v>
      </c>
      <c r="G72" s="260">
        <v>4483.5666666666675</v>
      </c>
      <c r="H72" s="260">
        <v>4608.4666666666672</v>
      </c>
      <c r="I72" s="260">
        <v>4631.6833333333343</v>
      </c>
      <c r="J72" s="260">
        <v>4670.916666666667</v>
      </c>
      <c r="K72" s="259">
        <v>4592.45</v>
      </c>
      <c r="L72" s="259">
        <v>4530</v>
      </c>
      <c r="M72" s="259">
        <v>3.5929999999999997E-2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614.85</v>
      </c>
      <c r="D73" s="260">
        <v>616.7166666666667</v>
      </c>
      <c r="E73" s="260">
        <v>611.53333333333342</v>
      </c>
      <c r="F73" s="260">
        <v>608.2166666666667</v>
      </c>
      <c r="G73" s="260">
        <v>603.03333333333342</v>
      </c>
      <c r="H73" s="260">
        <v>620.03333333333342</v>
      </c>
      <c r="I73" s="260">
        <v>625.21666666666681</v>
      </c>
      <c r="J73" s="260">
        <v>628.53333333333342</v>
      </c>
      <c r="K73" s="259">
        <v>621.9</v>
      </c>
      <c r="L73" s="259">
        <v>613.4</v>
      </c>
      <c r="M73" s="259">
        <v>7.1107899999999997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965.65</v>
      </c>
      <c r="D74" s="260">
        <v>967.1</v>
      </c>
      <c r="E74" s="260">
        <v>957.30000000000007</v>
      </c>
      <c r="F74" s="260">
        <v>948.95</v>
      </c>
      <c r="G74" s="260">
        <v>939.15000000000009</v>
      </c>
      <c r="H74" s="260">
        <v>975.45</v>
      </c>
      <c r="I74" s="260">
        <v>985.25</v>
      </c>
      <c r="J74" s="260">
        <v>993.6</v>
      </c>
      <c r="K74" s="259">
        <v>976.9</v>
      </c>
      <c r="L74" s="259">
        <v>958.75</v>
      </c>
      <c r="M74" s="259">
        <v>7.97898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</v>
      </c>
      <c r="D75" s="260">
        <v>106.81666666666666</v>
      </c>
      <c r="E75" s="260">
        <v>106.23333333333332</v>
      </c>
      <c r="F75" s="260">
        <v>105.46666666666665</v>
      </c>
      <c r="G75" s="260">
        <v>104.88333333333331</v>
      </c>
      <c r="H75" s="260">
        <v>107.58333333333333</v>
      </c>
      <c r="I75" s="260">
        <v>108.16666666666667</v>
      </c>
      <c r="J75" s="260">
        <v>108.93333333333334</v>
      </c>
      <c r="K75" s="259">
        <v>107.4</v>
      </c>
      <c r="L75" s="259">
        <v>106.05</v>
      </c>
      <c r="M75" s="259">
        <v>128.20212000000001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843.85</v>
      </c>
      <c r="D76" s="260">
        <v>843.61666666666679</v>
      </c>
      <c r="E76" s="260">
        <v>840.03333333333353</v>
      </c>
      <c r="F76" s="260">
        <v>836.2166666666667</v>
      </c>
      <c r="G76" s="260">
        <v>832.63333333333344</v>
      </c>
      <c r="H76" s="260">
        <v>847.43333333333362</v>
      </c>
      <c r="I76" s="260">
        <v>851.01666666666688</v>
      </c>
      <c r="J76" s="260">
        <v>854.83333333333371</v>
      </c>
      <c r="K76" s="259">
        <v>847.2</v>
      </c>
      <c r="L76" s="259">
        <v>839.8</v>
      </c>
      <c r="M76" s="259">
        <v>7.9820599999999997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74.8</v>
      </c>
      <c r="D77" s="260">
        <v>75.05</v>
      </c>
      <c r="E77" s="260">
        <v>74.149999999999991</v>
      </c>
      <c r="F77" s="260">
        <v>73.5</v>
      </c>
      <c r="G77" s="260">
        <v>72.599999999999994</v>
      </c>
      <c r="H77" s="260">
        <v>75.699999999999989</v>
      </c>
      <c r="I77" s="260">
        <v>76.599999999999994</v>
      </c>
      <c r="J77" s="260">
        <v>77.249999999999986</v>
      </c>
      <c r="K77" s="259">
        <v>75.95</v>
      </c>
      <c r="L77" s="259">
        <v>74.400000000000006</v>
      </c>
      <c r="M77" s="259">
        <v>135.78345999999999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321</v>
      </c>
      <c r="D78" s="260">
        <v>317.84999999999997</v>
      </c>
      <c r="E78" s="260">
        <v>313.69999999999993</v>
      </c>
      <c r="F78" s="260">
        <v>306.39999999999998</v>
      </c>
      <c r="G78" s="260">
        <v>302.24999999999994</v>
      </c>
      <c r="H78" s="260">
        <v>325.14999999999992</v>
      </c>
      <c r="I78" s="260">
        <v>329.2999999999999</v>
      </c>
      <c r="J78" s="260">
        <v>336.59999999999991</v>
      </c>
      <c r="K78" s="259">
        <v>322</v>
      </c>
      <c r="L78" s="259">
        <v>310.55</v>
      </c>
      <c r="M78" s="259">
        <v>84.574610000000007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10102.6</v>
      </c>
      <c r="D79" s="260">
        <v>10072.866666666667</v>
      </c>
      <c r="E79" s="260">
        <v>10030.733333333334</v>
      </c>
      <c r="F79" s="260">
        <v>9958.8666666666668</v>
      </c>
      <c r="G79" s="260">
        <v>9916.7333333333336</v>
      </c>
      <c r="H79" s="260">
        <v>10144.733333333334</v>
      </c>
      <c r="I79" s="260">
        <v>10186.866666666669</v>
      </c>
      <c r="J79" s="260">
        <v>10258.733333333334</v>
      </c>
      <c r="K79" s="259">
        <v>10115</v>
      </c>
      <c r="L79" s="259">
        <v>10001</v>
      </c>
      <c r="M79" s="259">
        <v>1.106E-2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848.35</v>
      </c>
      <c r="D80" s="260">
        <v>845.69999999999993</v>
      </c>
      <c r="E80" s="260">
        <v>840.39999999999986</v>
      </c>
      <c r="F80" s="260">
        <v>832.44999999999993</v>
      </c>
      <c r="G80" s="260">
        <v>827.14999999999986</v>
      </c>
      <c r="H80" s="260">
        <v>853.64999999999986</v>
      </c>
      <c r="I80" s="260">
        <v>858.94999999999982</v>
      </c>
      <c r="J80" s="260">
        <v>866.89999999999986</v>
      </c>
      <c r="K80" s="259">
        <v>851</v>
      </c>
      <c r="L80" s="259">
        <v>837.75</v>
      </c>
      <c r="M80" s="259">
        <v>34.553100000000001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274.45</v>
      </c>
      <c r="D81" s="260">
        <v>277.5333333333333</v>
      </c>
      <c r="E81" s="260">
        <v>270.96666666666658</v>
      </c>
      <c r="F81" s="260">
        <v>267.48333333333329</v>
      </c>
      <c r="G81" s="260">
        <v>260.91666666666657</v>
      </c>
      <c r="H81" s="260">
        <v>281.01666666666659</v>
      </c>
      <c r="I81" s="260">
        <v>287.58333333333331</v>
      </c>
      <c r="J81" s="260">
        <v>291.06666666666661</v>
      </c>
      <c r="K81" s="259">
        <v>284.10000000000002</v>
      </c>
      <c r="L81" s="259">
        <v>274.05</v>
      </c>
      <c r="M81" s="259">
        <v>23.956440000000001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949.85</v>
      </c>
      <c r="D82" s="260">
        <v>950.69999999999993</v>
      </c>
      <c r="E82" s="260">
        <v>940.14999999999986</v>
      </c>
      <c r="F82" s="260">
        <v>930.44999999999993</v>
      </c>
      <c r="G82" s="260">
        <v>919.89999999999986</v>
      </c>
      <c r="H82" s="260">
        <v>960.39999999999986</v>
      </c>
      <c r="I82" s="260">
        <v>970.94999999999982</v>
      </c>
      <c r="J82" s="260">
        <v>980.64999999999986</v>
      </c>
      <c r="K82" s="259">
        <v>961.25</v>
      </c>
      <c r="L82" s="259">
        <v>941</v>
      </c>
      <c r="M82" s="259">
        <v>0.65829000000000004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292.3</v>
      </c>
      <c r="D83" s="260">
        <v>288.43333333333334</v>
      </c>
      <c r="E83" s="260">
        <v>282.86666666666667</v>
      </c>
      <c r="F83" s="260">
        <v>273.43333333333334</v>
      </c>
      <c r="G83" s="260">
        <v>267.86666666666667</v>
      </c>
      <c r="H83" s="260">
        <v>297.86666666666667</v>
      </c>
      <c r="I83" s="260">
        <v>303.43333333333339</v>
      </c>
      <c r="J83" s="260">
        <v>312.86666666666667</v>
      </c>
      <c r="K83" s="259">
        <v>294</v>
      </c>
      <c r="L83" s="259">
        <v>279</v>
      </c>
      <c r="M83" s="259">
        <v>53.236759999999997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7379.55</v>
      </c>
      <c r="D84" s="260">
        <v>7379.7833333333328</v>
      </c>
      <c r="E84" s="260">
        <v>7339.7666666666655</v>
      </c>
      <c r="F84" s="260">
        <v>7299.9833333333327</v>
      </c>
      <c r="G84" s="260">
        <v>7259.9666666666653</v>
      </c>
      <c r="H84" s="260">
        <v>7419.5666666666657</v>
      </c>
      <c r="I84" s="260">
        <v>7459.5833333333321</v>
      </c>
      <c r="J84" s="260">
        <v>7499.3666666666659</v>
      </c>
      <c r="K84" s="259">
        <v>7419.8</v>
      </c>
      <c r="L84" s="259">
        <v>7340</v>
      </c>
      <c r="M84" s="259">
        <v>8.3220000000000002E-2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1202.95</v>
      </c>
      <c r="D85" s="260">
        <v>1200.0000000000002</v>
      </c>
      <c r="E85" s="260">
        <v>1189.8500000000004</v>
      </c>
      <c r="F85" s="260">
        <v>1176.7500000000002</v>
      </c>
      <c r="G85" s="260">
        <v>1166.6000000000004</v>
      </c>
      <c r="H85" s="260">
        <v>1213.1000000000004</v>
      </c>
      <c r="I85" s="260">
        <v>1223.2500000000005</v>
      </c>
      <c r="J85" s="260">
        <v>1236.3500000000004</v>
      </c>
      <c r="K85" s="259">
        <v>1210.1500000000001</v>
      </c>
      <c r="L85" s="259">
        <v>1186.9000000000001</v>
      </c>
      <c r="M85" s="259">
        <v>1.1915500000000001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917.15</v>
      </c>
      <c r="D86" s="260">
        <v>918.73333333333323</v>
      </c>
      <c r="E86" s="260">
        <v>906.46666666666647</v>
      </c>
      <c r="F86" s="260">
        <v>895.78333333333319</v>
      </c>
      <c r="G86" s="260">
        <v>883.51666666666642</v>
      </c>
      <c r="H86" s="260">
        <v>929.41666666666652</v>
      </c>
      <c r="I86" s="260">
        <v>941.68333333333317</v>
      </c>
      <c r="J86" s="260">
        <v>952.36666666666656</v>
      </c>
      <c r="K86" s="259">
        <v>931</v>
      </c>
      <c r="L86" s="259">
        <v>908.05</v>
      </c>
      <c r="M86" s="259">
        <v>0.23388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544.65</v>
      </c>
      <c r="D87" s="260">
        <v>544.28333333333342</v>
      </c>
      <c r="E87" s="260">
        <v>536.56666666666683</v>
      </c>
      <c r="F87" s="260">
        <v>528.48333333333346</v>
      </c>
      <c r="G87" s="260">
        <v>520.76666666666688</v>
      </c>
      <c r="H87" s="260">
        <v>552.36666666666679</v>
      </c>
      <c r="I87" s="260">
        <v>560.08333333333326</v>
      </c>
      <c r="J87" s="260">
        <v>568.16666666666674</v>
      </c>
      <c r="K87" s="259">
        <v>552</v>
      </c>
      <c r="L87" s="259">
        <v>536.20000000000005</v>
      </c>
      <c r="M87" s="259">
        <v>1.6063499999999999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16638.3</v>
      </c>
      <c r="D88" s="260">
        <v>16669.55</v>
      </c>
      <c r="E88" s="260">
        <v>16519.849999999999</v>
      </c>
      <c r="F88" s="260">
        <v>16401.399999999998</v>
      </c>
      <c r="G88" s="260">
        <v>16251.699999999997</v>
      </c>
      <c r="H88" s="260">
        <v>16788</v>
      </c>
      <c r="I88" s="260">
        <v>16937.700000000004</v>
      </c>
      <c r="J88" s="260">
        <v>17056.150000000001</v>
      </c>
      <c r="K88" s="259">
        <v>16819.25</v>
      </c>
      <c r="L88" s="259">
        <v>16551.099999999999</v>
      </c>
      <c r="M88" s="259">
        <v>0.20169999999999999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469.9</v>
      </c>
      <c r="D89" s="260">
        <v>468.61666666666662</v>
      </c>
      <c r="E89" s="260">
        <v>464.33333333333326</v>
      </c>
      <c r="F89" s="260">
        <v>458.76666666666665</v>
      </c>
      <c r="G89" s="260">
        <v>454.48333333333329</v>
      </c>
      <c r="H89" s="260">
        <v>474.18333333333322</v>
      </c>
      <c r="I89" s="260">
        <v>478.46666666666664</v>
      </c>
      <c r="J89" s="260">
        <v>484.03333333333319</v>
      </c>
      <c r="K89" s="259">
        <v>472.9</v>
      </c>
      <c r="L89" s="259">
        <v>463.05</v>
      </c>
      <c r="M89" s="259">
        <v>0.95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36.65</v>
      </c>
      <c r="D90" s="260">
        <v>36.1</v>
      </c>
      <c r="E90" s="260">
        <v>34.85</v>
      </c>
      <c r="F90" s="260">
        <v>33.049999999999997</v>
      </c>
      <c r="G90" s="260">
        <v>31.799999999999997</v>
      </c>
      <c r="H90" s="260">
        <v>37.900000000000006</v>
      </c>
      <c r="I90" s="260">
        <v>39.150000000000006</v>
      </c>
      <c r="J90" s="260">
        <v>40.95000000000001</v>
      </c>
      <c r="K90" s="259">
        <v>37.35</v>
      </c>
      <c r="L90" s="259">
        <v>34.299999999999997</v>
      </c>
      <c r="M90" s="259">
        <v>231.66231999999999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4191.2</v>
      </c>
      <c r="D91" s="260">
        <v>4185.3</v>
      </c>
      <c r="E91" s="260">
        <v>4161.05</v>
      </c>
      <c r="F91" s="260">
        <v>4130.8999999999996</v>
      </c>
      <c r="G91" s="260">
        <v>4106.6499999999996</v>
      </c>
      <c r="H91" s="260">
        <v>4215.4500000000007</v>
      </c>
      <c r="I91" s="260">
        <v>4239.7000000000007</v>
      </c>
      <c r="J91" s="260">
        <v>4269.8500000000013</v>
      </c>
      <c r="K91" s="259">
        <v>4209.55</v>
      </c>
      <c r="L91" s="259">
        <v>4155.1499999999996</v>
      </c>
      <c r="M91" s="259">
        <v>2.31515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1149.8499999999999</v>
      </c>
      <c r="D92" s="260">
        <v>1147.2166666666667</v>
      </c>
      <c r="E92" s="260">
        <v>1130.7333333333333</v>
      </c>
      <c r="F92" s="260">
        <v>1111.6166666666666</v>
      </c>
      <c r="G92" s="260">
        <v>1095.1333333333332</v>
      </c>
      <c r="H92" s="260">
        <v>1166.3333333333335</v>
      </c>
      <c r="I92" s="260">
        <v>1182.8166666666671</v>
      </c>
      <c r="J92" s="260">
        <v>1201.9333333333336</v>
      </c>
      <c r="K92" s="259">
        <v>1163.7</v>
      </c>
      <c r="L92" s="259">
        <v>1128.0999999999999</v>
      </c>
      <c r="M92" s="259">
        <v>1.5277400000000001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514.4</v>
      </c>
      <c r="D93" s="260">
        <v>512.24999999999989</v>
      </c>
      <c r="E93" s="260">
        <v>502.94999999999982</v>
      </c>
      <c r="F93" s="260">
        <v>491.49999999999994</v>
      </c>
      <c r="G93" s="260">
        <v>482.19999999999987</v>
      </c>
      <c r="H93" s="260">
        <v>523.69999999999982</v>
      </c>
      <c r="I93" s="260">
        <v>532.99999999999977</v>
      </c>
      <c r="J93" s="260">
        <v>544.4499999999997</v>
      </c>
      <c r="K93" s="259">
        <v>521.54999999999995</v>
      </c>
      <c r="L93" s="259">
        <v>500.8</v>
      </c>
      <c r="M93" s="259">
        <v>2.6558299999999999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74.849999999999994</v>
      </c>
      <c r="D94" s="260">
        <v>75.416666666666671</v>
      </c>
      <c r="E94" s="260">
        <v>73.88333333333334</v>
      </c>
      <c r="F94" s="260">
        <v>72.916666666666671</v>
      </c>
      <c r="G94" s="260">
        <v>71.38333333333334</v>
      </c>
      <c r="H94" s="260">
        <v>76.38333333333334</v>
      </c>
      <c r="I94" s="260">
        <v>77.916666666666671</v>
      </c>
      <c r="J94" s="260">
        <v>78.88333333333334</v>
      </c>
      <c r="K94" s="259">
        <v>76.95</v>
      </c>
      <c r="L94" s="259">
        <v>74.45</v>
      </c>
      <c r="M94" s="259">
        <v>23.237369999999999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277.7</v>
      </c>
      <c r="D95" s="260">
        <v>276.61666666666662</v>
      </c>
      <c r="E95" s="260">
        <v>272.33333333333326</v>
      </c>
      <c r="F95" s="260">
        <v>266.96666666666664</v>
      </c>
      <c r="G95" s="260">
        <v>262.68333333333328</v>
      </c>
      <c r="H95" s="260">
        <v>281.98333333333323</v>
      </c>
      <c r="I95" s="260">
        <v>286.26666666666665</v>
      </c>
      <c r="J95" s="260">
        <v>291.63333333333321</v>
      </c>
      <c r="K95" s="259">
        <v>280.89999999999998</v>
      </c>
      <c r="L95" s="259">
        <v>271.25</v>
      </c>
      <c r="M95" s="259">
        <v>32.396149999999999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2974.9</v>
      </c>
      <c r="D96" s="260">
        <v>2985.9</v>
      </c>
      <c r="E96" s="260">
        <v>2959</v>
      </c>
      <c r="F96" s="260">
        <v>2943.1</v>
      </c>
      <c r="G96" s="260">
        <v>2916.2</v>
      </c>
      <c r="H96" s="260">
        <v>3001.8</v>
      </c>
      <c r="I96" s="260">
        <v>3028.7000000000007</v>
      </c>
      <c r="J96" s="260">
        <v>3044.6000000000004</v>
      </c>
      <c r="K96" s="259">
        <v>3012.8</v>
      </c>
      <c r="L96" s="259">
        <v>2970</v>
      </c>
      <c r="M96" s="259">
        <v>0.1409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216.2</v>
      </c>
      <c r="D97" s="260">
        <v>217.11666666666667</v>
      </c>
      <c r="E97" s="260">
        <v>214.68333333333334</v>
      </c>
      <c r="F97" s="260">
        <v>213.16666666666666</v>
      </c>
      <c r="G97" s="260">
        <v>210.73333333333332</v>
      </c>
      <c r="H97" s="260">
        <v>218.63333333333335</v>
      </c>
      <c r="I97" s="260">
        <v>221.06666666666669</v>
      </c>
      <c r="J97" s="260">
        <v>222.58333333333337</v>
      </c>
      <c r="K97" s="259">
        <v>219.55</v>
      </c>
      <c r="L97" s="259">
        <v>215.6</v>
      </c>
      <c r="M97" s="259">
        <v>1.4289799999999999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446.2</v>
      </c>
      <c r="D98" s="260">
        <v>442.48333333333335</v>
      </c>
      <c r="E98" s="260">
        <v>436.16666666666669</v>
      </c>
      <c r="F98" s="260">
        <v>426.13333333333333</v>
      </c>
      <c r="G98" s="260">
        <v>419.81666666666666</v>
      </c>
      <c r="H98" s="260">
        <v>452.51666666666671</v>
      </c>
      <c r="I98" s="260">
        <v>458.83333333333331</v>
      </c>
      <c r="J98" s="260">
        <v>468.86666666666673</v>
      </c>
      <c r="K98" s="259">
        <v>448.8</v>
      </c>
      <c r="L98" s="259">
        <v>432.45</v>
      </c>
      <c r="M98" s="259">
        <v>8.9410500000000006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524.6</v>
      </c>
      <c r="D99" s="260">
        <v>525.35</v>
      </c>
      <c r="E99" s="260">
        <v>520.65000000000009</v>
      </c>
      <c r="F99" s="260">
        <v>516.70000000000005</v>
      </c>
      <c r="G99" s="260">
        <v>512.00000000000011</v>
      </c>
      <c r="H99" s="260">
        <v>529.30000000000007</v>
      </c>
      <c r="I99" s="260">
        <v>534.00000000000011</v>
      </c>
      <c r="J99" s="260">
        <v>537.95000000000005</v>
      </c>
      <c r="K99" s="259">
        <v>530.04999999999995</v>
      </c>
      <c r="L99" s="259">
        <v>521.4</v>
      </c>
      <c r="M99" s="259">
        <v>3.8172899999999998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328.55</v>
      </c>
      <c r="D100" s="260">
        <v>327.8</v>
      </c>
      <c r="E100" s="260">
        <v>325.85000000000002</v>
      </c>
      <c r="F100" s="260">
        <v>323.15000000000003</v>
      </c>
      <c r="G100" s="260">
        <v>321.20000000000005</v>
      </c>
      <c r="H100" s="260">
        <v>330.5</v>
      </c>
      <c r="I100" s="260">
        <v>332.44999999999993</v>
      </c>
      <c r="J100" s="260">
        <v>335.15</v>
      </c>
      <c r="K100" s="259">
        <v>329.75</v>
      </c>
      <c r="L100" s="259">
        <v>325.10000000000002</v>
      </c>
      <c r="M100" s="259">
        <v>76.789969999999997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738.05</v>
      </c>
      <c r="D101" s="260">
        <v>738.1</v>
      </c>
      <c r="E101" s="260">
        <v>733.2</v>
      </c>
      <c r="F101" s="260">
        <v>728.35</v>
      </c>
      <c r="G101" s="260">
        <v>723.45</v>
      </c>
      <c r="H101" s="260">
        <v>742.95</v>
      </c>
      <c r="I101" s="260">
        <v>747.84999999999991</v>
      </c>
      <c r="J101" s="260">
        <v>752.7</v>
      </c>
      <c r="K101" s="259">
        <v>743</v>
      </c>
      <c r="L101" s="259">
        <v>733.25</v>
      </c>
      <c r="M101" s="259">
        <v>0.23798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749.95</v>
      </c>
      <c r="D102" s="260">
        <v>749.48333333333323</v>
      </c>
      <c r="E102" s="260">
        <v>744.56666666666649</v>
      </c>
      <c r="F102" s="260">
        <v>739.18333333333328</v>
      </c>
      <c r="G102" s="260">
        <v>734.26666666666654</v>
      </c>
      <c r="H102" s="260">
        <v>754.86666666666645</v>
      </c>
      <c r="I102" s="260">
        <v>759.78333333333319</v>
      </c>
      <c r="J102" s="260">
        <v>765.1666666666664</v>
      </c>
      <c r="K102" s="259">
        <v>754.4</v>
      </c>
      <c r="L102" s="259">
        <v>744.1</v>
      </c>
      <c r="M102" s="259">
        <v>0.15354000000000001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823.85</v>
      </c>
      <c r="D103" s="260">
        <v>825.33333333333337</v>
      </c>
      <c r="E103" s="260">
        <v>815.7166666666667</v>
      </c>
      <c r="F103" s="260">
        <v>807.58333333333337</v>
      </c>
      <c r="G103" s="260">
        <v>797.9666666666667</v>
      </c>
      <c r="H103" s="260">
        <v>833.4666666666667</v>
      </c>
      <c r="I103" s="260">
        <v>843.08333333333326</v>
      </c>
      <c r="J103" s="260">
        <v>851.2166666666667</v>
      </c>
      <c r="K103" s="259">
        <v>834.95</v>
      </c>
      <c r="L103" s="259">
        <v>817.2</v>
      </c>
      <c r="M103" s="259">
        <v>0.50321000000000005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130.19999999999999</v>
      </c>
      <c r="D104" s="260">
        <v>130.66666666666666</v>
      </c>
      <c r="E104" s="260">
        <v>129.23333333333332</v>
      </c>
      <c r="F104" s="260">
        <v>128.26666666666665</v>
      </c>
      <c r="G104" s="260">
        <v>126.83333333333331</v>
      </c>
      <c r="H104" s="260">
        <v>131.63333333333333</v>
      </c>
      <c r="I104" s="260">
        <v>133.06666666666666</v>
      </c>
      <c r="J104" s="260">
        <v>134.03333333333333</v>
      </c>
      <c r="K104" s="259">
        <v>132.1</v>
      </c>
      <c r="L104" s="259">
        <v>129.69999999999999</v>
      </c>
      <c r="M104" s="259">
        <v>5.2561600000000004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1730.6</v>
      </c>
      <c r="D105" s="260">
        <v>1727.1166666666668</v>
      </c>
      <c r="E105" s="260">
        <v>1709.8833333333337</v>
      </c>
      <c r="F105" s="260">
        <v>1689.166666666667</v>
      </c>
      <c r="G105" s="260">
        <v>1671.9333333333338</v>
      </c>
      <c r="H105" s="260">
        <v>1747.8333333333335</v>
      </c>
      <c r="I105" s="260">
        <v>1765.0666666666666</v>
      </c>
      <c r="J105" s="260">
        <v>1785.7833333333333</v>
      </c>
      <c r="K105" s="259">
        <v>1744.35</v>
      </c>
      <c r="L105" s="259">
        <v>1706.4</v>
      </c>
      <c r="M105" s="259">
        <v>0.96020000000000005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25</v>
      </c>
      <c r="D106" s="260">
        <v>25.416666666666668</v>
      </c>
      <c r="E106" s="260">
        <v>24.433333333333337</v>
      </c>
      <c r="F106" s="260">
        <v>23.866666666666671</v>
      </c>
      <c r="G106" s="260">
        <v>22.88333333333334</v>
      </c>
      <c r="H106" s="260">
        <v>25.983333333333334</v>
      </c>
      <c r="I106" s="260">
        <v>26.966666666666661</v>
      </c>
      <c r="J106" s="260">
        <v>27.533333333333331</v>
      </c>
      <c r="K106" s="259">
        <v>26.4</v>
      </c>
      <c r="L106" s="259">
        <v>24.85</v>
      </c>
      <c r="M106" s="259">
        <v>251.85634999999999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1215.25</v>
      </c>
      <c r="D107" s="260">
        <v>1218.2833333333333</v>
      </c>
      <c r="E107" s="260">
        <v>1209.5666666666666</v>
      </c>
      <c r="F107" s="260">
        <v>1203.8833333333332</v>
      </c>
      <c r="G107" s="260">
        <v>1195.1666666666665</v>
      </c>
      <c r="H107" s="260">
        <v>1223.9666666666667</v>
      </c>
      <c r="I107" s="260">
        <v>1232.6833333333334</v>
      </c>
      <c r="J107" s="260">
        <v>1238.3666666666668</v>
      </c>
      <c r="K107" s="259">
        <v>1227</v>
      </c>
      <c r="L107" s="259">
        <v>1212.5999999999999</v>
      </c>
      <c r="M107" s="259">
        <v>2.06203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542.75</v>
      </c>
      <c r="D108" s="260">
        <v>543.18333333333328</v>
      </c>
      <c r="E108" s="260">
        <v>537.76666666666654</v>
      </c>
      <c r="F108" s="260">
        <v>532.7833333333333</v>
      </c>
      <c r="G108" s="260">
        <v>527.36666666666656</v>
      </c>
      <c r="H108" s="260">
        <v>548.16666666666652</v>
      </c>
      <c r="I108" s="260">
        <v>553.58333333333326</v>
      </c>
      <c r="J108" s="260">
        <v>558.56666666666649</v>
      </c>
      <c r="K108" s="259">
        <v>548.6</v>
      </c>
      <c r="L108" s="259">
        <v>538.20000000000005</v>
      </c>
      <c r="M108" s="259">
        <v>1.02396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786.7</v>
      </c>
      <c r="D109" s="260">
        <v>786.98333333333323</v>
      </c>
      <c r="E109" s="260">
        <v>776.96666666666647</v>
      </c>
      <c r="F109" s="260">
        <v>767.23333333333323</v>
      </c>
      <c r="G109" s="260">
        <v>757.21666666666647</v>
      </c>
      <c r="H109" s="260">
        <v>796.71666666666647</v>
      </c>
      <c r="I109" s="260">
        <v>806.73333333333312</v>
      </c>
      <c r="J109" s="260">
        <v>816.46666666666647</v>
      </c>
      <c r="K109" s="259">
        <v>797</v>
      </c>
      <c r="L109" s="259">
        <v>777.25</v>
      </c>
      <c r="M109" s="259">
        <v>1.5125900000000001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5506.25</v>
      </c>
      <c r="D110" s="260">
        <v>5630.95</v>
      </c>
      <c r="E110" s="260">
        <v>5185.2999999999993</v>
      </c>
      <c r="F110" s="260">
        <v>4864.3499999999995</v>
      </c>
      <c r="G110" s="260">
        <v>4418.6999999999989</v>
      </c>
      <c r="H110" s="260">
        <v>5951.9</v>
      </c>
      <c r="I110" s="260">
        <v>6397.5499999999993</v>
      </c>
      <c r="J110" s="260">
        <v>6718.5</v>
      </c>
      <c r="K110" s="259">
        <v>6076.6</v>
      </c>
      <c r="L110" s="259">
        <v>5310</v>
      </c>
      <c r="M110" s="259">
        <v>4.2618799999999997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345.55</v>
      </c>
      <c r="D111" s="260">
        <v>342.8</v>
      </c>
      <c r="E111" s="260">
        <v>332.05</v>
      </c>
      <c r="F111" s="260">
        <v>318.55</v>
      </c>
      <c r="G111" s="260">
        <v>307.8</v>
      </c>
      <c r="H111" s="260">
        <v>356.3</v>
      </c>
      <c r="I111" s="260">
        <v>367.05</v>
      </c>
      <c r="J111" s="260">
        <v>380.55</v>
      </c>
      <c r="K111" s="259">
        <v>353.55</v>
      </c>
      <c r="L111" s="259">
        <v>329.3</v>
      </c>
      <c r="M111" s="259">
        <v>4.30335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297.64999999999998</v>
      </c>
      <c r="D112" s="260">
        <v>296.84999999999997</v>
      </c>
      <c r="E112" s="260">
        <v>292.84999999999991</v>
      </c>
      <c r="F112" s="260">
        <v>288.04999999999995</v>
      </c>
      <c r="G112" s="260">
        <v>284.0499999999999</v>
      </c>
      <c r="H112" s="260">
        <v>301.64999999999992</v>
      </c>
      <c r="I112" s="260">
        <v>305.65000000000003</v>
      </c>
      <c r="J112" s="260">
        <v>310.44999999999993</v>
      </c>
      <c r="K112" s="259">
        <v>300.85000000000002</v>
      </c>
      <c r="L112" s="259">
        <v>292.05</v>
      </c>
      <c r="M112" s="259">
        <v>22.04006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389.75</v>
      </c>
      <c r="D113" s="260">
        <v>390.51666666666665</v>
      </c>
      <c r="E113" s="260">
        <v>386.0333333333333</v>
      </c>
      <c r="F113" s="260">
        <v>382.31666666666666</v>
      </c>
      <c r="G113" s="260">
        <v>377.83333333333331</v>
      </c>
      <c r="H113" s="260">
        <v>394.23333333333329</v>
      </c>
      <c r="I113" s="260">
        <v>398.71666666666664</v>
      </c>
      <c r="J113" s="260">
        <v>402.43333333333328</v>
      </c>
      <c r="K113" s="259">
        <v>395</v>
      </c>
      <c r="L113" s="259">
        <v>386.8</v>
      </c>
      <c r="M113" s="259">
        <v>0.34816999999999998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591.79999999999995</v>
      </c>
      <c r="D114" s="260">
        <v>594.93333333333328</v>
      </c>
      <c r="E114" s="260">
        <v>586.86666666666656</v>
      </c>
      <c r="F114" s="260">
        <v>581.93333333333328</v>
      </c>
      <c r="G114" s="260">
        <v>573.86666666666656</v>
      </c>
      <c r="H114" s="260">
        <v>599.86666666666656</v>
      </c>
      <c r="I114" s="260">
        <v>607.93333333333339</v>
      </c>
      <c r="J114" s="260">
        <v>612.86666666666656</v>
      </c>
      <c r="K114" s="259">
        <v>603</v>
      </c>
      <c r="L114" s="259">
        <v>590</v>
      </c>
      <c r="M114" s="259">
        <v>0.43472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722.05</v>
      </c>
      <c r="D115" s="260">
        <v>722.33333333333337</v>
      </c>
      <c r="E115" s="260">
        <v>716.7166666666667</v>
      </c>
      <c r="F115" s="260">
        <v>711.38333333333333</v>
      </c>
      <c r="G115" s="260">
        <v>705.76666666666665</v>
      </c>
      <c r="H115" s="260">
        <v>727.66666666666674</v>
      </c>
      <c r="I115" s="260">
        <v>733.2833333333333</v>
      </c>
      <c r="J115" s="260">
        <v>738.61666666666679</v>
      </c>
      <c r="K115" s="259">
        <v>727.95</v>
      </c>
      <c r="L115" s="259">
        <v>717</v>
      </c>
      <c r="M115" s="259">
        <v>5.7783800000000003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1095.3499999999999</v>
      </c>
      <c r="D116" s="260">
        <v>1101.8</v>
      </c>
      <c r="E116" s="260">
        <v>1085.9499999999998</v>
      </c>
      <c r="F116" s="260">
        <v>1076.55</v>
      </c>
      <c r="G116" s="260">
        <v>1060.6999999999998</v>
      </c>
      <c r="H116" s="260">
        <v>1111.1999999999998</v>
      </c>
      <c r="I116" s="260">
        <v>1127.0499999999997</v>
      </c>
      <c r="J116" s="260">
        <v>1136.4499999999998</v>
      </c>
      <c r="K116" s="259">
        <v>1117.6500000000001</v>
      </c>
      <c r="L116" s="259">
        <v>1092.4000000000001</v>
      </c>
      <c r="M116" s="259">
        <v>29.330850000000002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184.2</v>
      </c>
      <c r="D117" s="260">
        <v>184.63333333333333</v>
      </c>
      <c r="E117" s="260">
        <v>181.51666666666665</v>
      </c>
      <c r="F117" s="260">
        <v>178.83333333333331</v>
      </c>
      <c r="G117" s="260">
        <v>175.71666666666664</v>
      </c>
      <c r="H117" s="260">
        <v>187.31666666666666</v>
      </c>
      <c r="I117" s="260">
        <v>190.43333333333334</v>
      </c>
      <c r="J117" s="260">
        <v>193.11666666666667</v>
      </c>
      <c r="K117" s="259">
        <v>187.75</v>
      </c>
      <c r="L117" s="259">
        <v>181.95</v>
      </c>
      <c r="M117" s="259">
        <v>21.73414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1495.95</v>
      </c>
      <c r="D118" s="260">
        <v>1495.9666666666665</v>
      </c>
      <c r="E118" s="260">
        <v>1481.9833333333329</v>
      </c>
      <c r="F118" s="260">
        <v>1468.0166666666664</v>
      </c>
      <c r="G118" s="260">
        <v>1454.0333333333328</v>
      </c>
      <c r="H118" s="260">
        <v>1509.9333333333329</v>
      </c>
      <c r="I118" s="260">
        <v>1523.9166666666665</v>
      </c>
      <c r="J118" s="260">
        <v>1537.883333333333</v>
      </c>
      <c r="K118" s="259">
        <v>1509.95</v>
      </c>
      <c r="L118" s="259">
        <v>1482</v>
      </c>
      <c r="M118" s="259">
        <v>0.38862000000000002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228.5</v>
      </c>
      <c r="D119" s="260">
        <v>229.21666666666667</v>
      </c>
      <c r="E119" s="260">
        <v>226.63333333333333</v>
      </c>
      <c r="F119" s="260">
        <v>224.76666666666665</v>
      </c>
      <c r="G119" s="260">
        <v>222.18333333333331</v>
      </c>
      <c r="H119" s="260">
        <v>231.08333333333334</v>
      </c>
      <c r="I119" s="260">
        <v>233.66666666666666</v>
      </c>
      <c r="J119" s="260">
        <v>235.53333333333336</v>
      </c>
      <c r="K119" s="259">
        <v>231.8</v>
      </c>
      <c r="L119" s="259">
        <v>227.35</v>
      </c>
      <c r="M119" s="259">
        <v>81.988910000000004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645.70000000000005</v>
      </c>
      <c r="D120" s="260">
        <v>648.81666666666661</v>
      </c>
      <c r="E120" s="260">
        <v>638.73333333333323</v>
      </c>
      <c r="F120" s="260">
        <v>631.76666666666665</v>
      </c>
      <c r="G120" s="260">
        <v>621.68333333333328</v>
      </c>
      <c r="H120" s="260">
        <v>655.78333333333319</v>
      </c>
      <c r="I120" s="260">
        <v>665.86666666666667</v>
      </c>
      <c r="J120" s="260">
        <v>672.83333333333314</v>
      </c>
      <c r="K120" s="259">
        <v>658.9</v>
      </c>
      <c r="L120" s="259">
        <v>641.85</v>
      </c>
      <c r="M120" s="259">
        <v>15.318250000000001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3947.9</v>
      </c>
      <c r="D121" s="260">
        <v>3928.7666666666664</v>
      </c>
      <c r="E121" s="260">
        <v>3889.1333333333328</v>
      </c>
      <c r="F121" s="260">
        <v>3830.3666666666663</v>
      </c>
      <c r="G121" s="260">
        <v>3790.7333333333327</v>
      </c>
      <c r="H121" s="260">
        <v>3987.5333333333328</v>
      </c>
      <c r="I121" s="260">
        <v>4027.1666666666661</v>
      </c>
      <c r="J121" s="260">
        <v>4085.9333333333329</v>
      </c>
      <c r="K121" s="259">
        <v>3968.4</v>
      </c>
      <c r="L121" s="259">
        <v>3870</v>
      </c>
      <c r="M121" s="259">
        <v>1.9712400000000001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1581.65</v>
      </c>
      <c r="D122" s="260">
        <v>1584</v>
      </c>
      <c r="E122" s="260">
        <v>1574.15</v>
      </c>
      <c r="F122" s="260">
        <v>1566.65</v>
      </c>
      <c r="G122" s="260">
        <v>1556.8000000000002</v>
      </c>
      <c r="H122" s="260">
        <v>1591.5</v>
      </c>
      <c r="I122" s="260">
        <v>1601.35</v>
      </c>
      <c r="J122" s="260">
        <v>1608.85</v>
      </c>
      <c r="K122" s="259">
        <v>1593.85</v>
      </c>
      <c r="L122" s="259">
        <v>1576.5</v>
      </c>
      <c r="M122" s="259">
        <v>1.81196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2299.5</v>
      </c>
      <c r="D123" s="260">
        <v>2292.85</v>
      </c>
      <c r="E123" s="260">
        <v>2280.6999999999998</v>
      </c>
      <c r="F123" s="260">
        <v>2261.9</v>
      </c>
      <c r="G123" s="260">
        <v>2249.75</v>
      </c>
      <c r="H123" s="260">
        <v>2311.6499999999996</v>
      </c>
      <c r="I123" s="260">
        <v>2323.8000000000002</v>
      </c>
      <c r="J123" s="260">
        <v>2342.5999999999995</v>
      </c>
      <c r="K123" s="259">
        <v>2305</v>
      </c>
      <c r="L123" s="259">
        <v>2274.0500000000002</v>
      </c>
      <c r="M123" s="259">
        <v>0.80020999999999998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751.4</v>
      </c>
      <c r="D124" s="260">
        <v>752</v>
      </c>
      <c r="E124" s="260">
        <v>744.2</v>
      </c>
      <c r="F124" s="260">
        <v>737</v>
      </c>
      <c r="G124" s="260">
        <v>729.2</v>
      </c>
      <c r="H124" s="260">
        <v>759.2</v>
      </c>
      <c r="I124" s="260">
        <v>767</v>
      </c>
      <c r="J124" s="260">
        <v>774.2</v>
      </c>
      <c r="K124" s="259">
        <v>759.8</v>
      </c>
      <c r="L124" s="259">
        <v>744.8</v>
      </c>
      <c r="M124" s="259">
        <v>10.434839999999999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901.25</v>
      </c>
      <c r="D125" s="260">
        <v>905.51666666666677</v>
      </c>
      <c r="E125" s="260">
        <v>895.23333333333358</v>
      </c>
      <c r="F125" s="260">
        <v>889.21666666666681</v>
      </c>
      <c r="G125" s="260">
        <v>878.93333333333362</v>
      </c>
      <c r="H125" s="260">
        <v>911.53333333333353</v>
      </c>
      <c r="I125" s="260">
        <v>921.81666666666661</v>
      </c>
      <c r="J125" s="260">
        <v>927.83333333333348</v>
      </c>
      <c r="K125" s="259">
        <v>915.8</v>
      </c>
      <c r="L125" s="259">
        <v>899.5</v>
      </c>
      <c r="M125" s="259">
        <v>6.5103999999999997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967.05</v>
      </c>
      <c r="D126" s="260">
        <v>966.51666666666677</v>
      </c>
      <c r="E126" s="260">
        <v>954.03333333333353</v>
      </c>
      <c r="F126" s="260">
        <v>941.01666666666677</v>
      </c>
      <c r="G126" s="260">
        <v>928.53333333333353</v>
      </c>
      <c r="H126" s="260">
        <v>979.53333333333353</v>
      </c>
      <c r="I126" s="260">
        <v>992.01666666666688</v>
      </c>
      <c r="J126" s="260">
        <v>1005.0333333333335</v>
      </c>
      <c r="K126" s="259">
        <v>979</v>
      </c>
      <c r="L126" s="259">
        <v>953.5</v>
      </c>
      <c r="M126" s="259">
        <v>0.41182000000000002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365.3</v>
      </c>
      <c r="D127" s="260">
        <v>366.7166666666667</v>
      </c>
      <c r="E127" s="260">
        <v>361.93333333333339</v>
      </c>
      <c r="F127" s="260">
        <v>358.56666666666672</v>
      </c>
      <c r="G127" s="260">
        <v>353.78333333333342</v>
      </c>
      <c r="H127" s="260">
        <v>370.08333333333337</v>
      </c>
      <c r="I127" s="260">
        <v>374.86666666666667</v>
      </c>
      <c r="J127" s="260">
        <v>378.23333333333335</v>
      </c>
      <c r="K127" s="259">
        <v>371.5</v>
      </c>
      <c r="L127" s="259">
        <v>363.35</v>
      </c>
      <c r="M127" s="259">
        <v>6.8054899999999998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1377.55</v>
      </c>
      <c r="D128" s="260">
        <v>1369.8666666666666</v>
      </c>
      <c r="E128" s="260">
        <v>1359.3833333333332</v>
      </c>
      <c r="F128" s="260">
        <v>1341.2166666666667</v>
      </c>
      <c r="G128" s="260">
        <v>1330.7333333333333</v>
      </c>
      <c r="H128" s="260">
        <v>1388.0333333333331</v>
      </c>
      <c r="I128" s="260">
        <v>1398.5166666666662</v>
      </c>
      <c r="J128" s="260">
        <v>1416.6833333333329</v>
      </c>
      <c r="K128" s="259">
        <v>1380.35</v>
      </c>
      <c r="L128" s="259">
        <v>1351.7</v>
      </c>
      <c r="M128" s="259">
        <v>5.8822400000000004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799.55</v>
      </c>
      <c r="D129" s="260">
        <v>800.16666666666663</v>
      </c>
      <c r="E129" s="260">
        <v>789.38333333333321</v>
      </c>
      <c r="F129" s="260">
        <v>779.21666666666658</v>
      </c>
      <c r="G129" s="260">
        <v>768.43333333333317</v>
      </c>
      <c r="H129" s="260">
        <v>810.33333333333326</v>
      </c>
      <c r="I129" s="260">
        <v>821.11666666666679</v>
      </c>
      <c r="J129" s="260">
        <v>831.2833333333333</v>
      </c>
      <c r="K129" s="259">
        <v>810.95</v>
      </c>
      <c r="L129" s="259">
        <v>790</v>
      </c>
      <c r="M129" s="259">
        <v>2.2830400000000002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839.1</v>
      </c>
      <c r="D130" s="260">
        <v>847.4666666666667</v>
      </c>
      <c r="E130" s="260">
        <v>828.23333333333335</v>
      </c>
      <c r="F130" s="260">
        <v>817.36666666666667</v>
      </c>
      <c r="G130" s="260">
        <v>798.13333333333333</v>
      </c>
      <c r="H130" s="260">
        <v>858.33333333333337</v>
      </c>
      <c r="I130" s="260">
        <v>877.56666666666672</v>
      </c>
      <c r="J130" s="260">
        <v>888.43333333333339</v>
      </c>
      <c r="K130" s="259">
        <v>866.7</v>
      </c>
      <c r="L130" s="259">
        <v>836.6</v>
      </c>
      <c r="M130" s="259">
        <v>0.61062000000000005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392.15</v>
      </c>
      <c r="D131" s="260">
        <v>391.95</v>
      </c>
      <c r="E131" s="260">
        <v>389.2</v>
      </c>
      <c r="F131" s="260">
        <v>386.25</v>
      </c>
      <c r="G131" s="260">
        <v>383.5</v>
      </c>
      <c r="H131" s="260">
        <v>394.9</v>
      </c>
      <c r="I131" s="260">
        <v>397.65</v>
      </c>
      <c r="J131" s="260">
        <v>400.59999999999997</v>
      </c>
      <c r="K131" s="259">
        <v>394.7</v>
      </c>
      <c r="L131" s="259">
        <v>389</v>
      </c>
      <c r="M131" s="259">
        <v>18.23725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553.6</v>
      </c>
      <c r="D132" s="260">
        <v>553.69999999999993</v>
      </c>
      <c r="E132" s="260">
        <v>550.39999999999986</v>
      </c>
      <c r="F132" s="260">
        <v>547.19999999999993</v>
      </c>
      <c r="G132" s="260">
        <v>543.89999999999986</v>
      </c>
      <c r="H132" s="260">
        <v>556.89999999999986</v>
      </c>
      <c r="I132" s="260">
        <v>560.19999999999982</v>
      </c>
      <c r="J132" s="260">
        <v>563.39999999999986</v>
      </c>
      <c r="K132" s="259">
        <v>557</v>
      </c>
      <c r="L132" s="259">
        <v>550.5</v>
      </c>
      <c r="M132" s="259">
        <v>12.855169999999999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1739.3</v>
      </c>
      <c r="D133" s="260">
        <v>1740.0833333333333</v>
      </c>
      <c r="E133" s="260">
        <v>1722.7666666666664</v>
      </c>
      <c r="F133" s="260">
        <v>1706.2333333333331</v>
      </c>
      <c r="G133" s="260">
        <v>1688.9166666666663</v>
      </c>
      <c r="H133" s="260">
        <v>1756.6166666666666</v>
      </c>
      <c r="I133" s="260">
        <v>1773.9333333333336</v>
      </c>
      <c r="J133" s="260">
        <v>1790.4666666666667</v>
      </c>
      <c r="K133" s="259">
        <v>1757.4</v>
      </c>
      <c r="L133" s="259">
        <v>1723.55</v>
      </c>
      <c r="M133" s="259">
        <v>2.20194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800.3</v>
      </c>
      <c r="D134" s="260">
        <v>806.75</v>
      </c>
      <c r="E134" s="260">
        <v>789.75</v>
      </c>
      <c r="F134" s="260">
        <v>779.2</v>
      </c>
      <c r="G134" s="260">
        <v>762.2</v>
      </c>
      <c r="H134" s="260">
        <v>817.3</v>
      </c>
      <c r="I134" s="260">
        <v>834.3</v>
      </c>
      <c r="J134" s="260">
        <v>844.84999999999991</v>
      </c>
      <c r="K134" s="259">
        <v>823.75</v>
      </c>
      <c r="L134" s="259">
        <v>796.2</v>
      </c>
      <c r="M134" s="259">
        <v>4.26783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2104.4499999999998</v>
      </c>
      <c r="D135" s="260">
        <v>2116.15</v>
      </c>
      <c r="E135" s="260">
        <v>2088.3000000000002</v>
      </c>
      <c r="F135" s="260">
        <v>2072.15</v>
      </c>
      <c r="G135" s="260">
        <v>2044.3000000000002</v>
      </c>
      <c r="H135" s="260">
        <v>2132.3000000000002</v>
      </c>
      <c r="I135" s="260">
        <v>2160.1499999999996</v>
      </c>
      <c r="J135" s="260">
        <v>2176.3000000000002</v>
      </c>
      <c r="K135" s="259">
        <v>2144</v>
      </c>
      <c r="L135" s="259">
        <v>2100</v>
      </c>
      <c r="M135" s="259">
        <v>3.8195100000000002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329.95</v>
      </c>
      <c r="D136" s="260">
        <v>330.73333333333335</v>
      </c>
      <c r="E136" s="260">
        <v>325.51666666666671</v>
      </c>
      <c r="F136" s="260">
        <v>321.08333333333337</v>
      </c>
      <c r="G136" s="260">
        <v>315.86666666666673</v>
      </c>
      <c r="H136" s="260">
        <v>335.16666666666669</v>
      </c>
      <c r="I136" s="260">
        <v>340.38333333333338</v>
      </c>
      <c r="J136" s="260">
        <v>344.81666666666666</v>
      </c>
      <c r="K136" s="259">
        <v>335.95</v>
      </c>
      <c r="L136" s="259">
        <v>326.3</v>
      </c>
      <c r="M136" s="259">
        <v>16.80742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220.5</v>
      </c>
      <c r="D137" s="260">
        <v>221.26666666666665</v>
      </c>
      <c r="E137" s="260">
        <v>218.73333333333329</v>
      </c>
      <c r="F137" s="260">
        <v>216.96666666666664</v>
      </c>
      <c r="G137" s="260">
        <v>214.43333333333328</v>
      </c>
      <c r="H137" s="260">
        <v>223.0333333333333</v>
      </c>
      <c r="I137" s="260">
        <v>225.56666666666666</v>
      </c>
      <c r="J137" s="260">
        <v>227.33333333333331</v>
      </c>
      <c r="K137" s="259">
        <v>223.8</v>
      </c>
      <c r="L137" s="259">
        <v>219.5</v>
      </c>
      <c r="M137" s="259">
        <v>22.377759999999999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190.1</v>
      </c>
      <c r="D138" s="260">
        <v>189.58333333333334</v>
      </c>
      <c r="E138" s="260">
        <v>188.16666666666669</v>
      </c>
      <c r="F138" s="260">
        <v>186.23333333333335</v>
      </c>
      <c r="G138" s="260">
        <v>184.81666666666669</v>
      </c>
      <c r="H138" s="260">
        <v>191.51666666666668</v>
      </c>
      <c r="I138" s="260">
        <v>192.93333333333337</v>
      </c>
      <c r="J138" s="260">
        <v>194.86666666666667</v>
      </c>
      <c r="K138" s="259">
        <v>191</v>
      </c>
      <c r="L138" s="259">
        <v>187.65</v>
      </c>
      <c r="M138" s="259">
        <v>21.34394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45.25</v>
      </c>
      <c r="D139" s="260">
        <v>45.699999999999996</v>
      </c>
      <c r="E139" s="260">
        <v>44.599999999999994</v>
      </c>
      <c r="F139" s="260">
        <v>43.949999999999996</v>
      </c>
      <c r="G139" s="260">
        <v>42.849999999999994</v>
      </c>
      <c r="H139" s="260">
        <v>46.349999999999994</v>
      </c>
      <c r="I139" s="260">
        <v>47.45</v>
      </c>
      <c r="J139" s="260">
        <v>48.099999999999994</v>
      </c>
      <c r="K139" s="259">
        <v>46.8</v>
      </c>
      <c r="L139" s="259">
        <v>45.05</v>
      </c>
      <c r="M139" s="259">
        <v>10.31127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221.95</v>
      </c>
      <c r="D140" s="260">
        <v>222.46666666666667</v>
      </c>
      <c r="E140" s="260">
        <v>220.63333333333333</v>
      </c>
      <c r="F140" s="260">
        <v>219.31666666666666</v>
      </c>
      <c r="G140" s="260">
        <v>217.48333333333332</v>
      </c>
      <c r="H140" s="260">
        <v>223.78333333333333</v>
      </c>
      <c r="I140" s="260">
        <v>225.61666666666665</v>
      </c>
      <c r="J140" s="260">
        <v>226.93333333333334</v>
      </c>
      <c r="K140" s="259">
        <v>224.3</v>
      </c>
      <c r="L140" s="259">
        <v>221.15</v>
      </c>
      <c r="M140" s="259">
        <v>1.57657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3305.4</v>
      </c>
      <c r="D141" s="260">
        <v>3304.8333333333335</v>
      </c>
      <c r="E141" s="260">
        <v>3293.666666666667</v>
      </c>
      <c r="F141" s="260">
        <v>3281.9333333333334</v>
      </c>
      <c r="G141" s="260">
        <v>3270.7666666666669</v>
      </c>
      <c r="H141" s="260">
        <v>3316.5666666666671</v>
      </c>
      <c r="I141" s="260">
        <v>3327.733333333334</v>
      </c>
      <c r="J141" s="260">
        <v>3339.4666666666672</v>
      </c>
      <c r="K141" s="259">
        <v>3316</v>
      </c>
      <c r="L141" s="259">
        <v>3293.1</v>
      </c>
      <c r="M141" s="259">
        <v>3.1044200000000002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4383.8</v>
      </c>
      <c r="D142" s="260">
        <v>4379.7166666666672</v>
      </c>
      <c r="E142" s="260">
        <v>4354.5833333333339</v>
      </c>
      <c r="F142" s="260">
        <v>4325.3666666666668</v>
      </c>
      <c r="G142" s="260">
        <v>4300.2333333333336</v>
      </c>
      <c r="H142" s="260">
        <v>4408.9333333333343</v>
      </c>
      <c r="I142" s="260">
        <v>4434.0666666666675</v>
      </c>
      <c r="J142" s="260">
        <v>4463.2833333333347</v>
      </c>
      <c r="K142" s="259">
        <v>4404.8500000000004</v>
      </c>
      <c r="L142" s="259">
        <v>4350.5</v>
      </c>
      <c r="M142" s="259">
        <v>1.0830299999999999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2392.6</v>
      </c>
      <c r="D143" s="260">
        <v>2411.0333333333333</v>
      </c>
      <c r="E143" s="260">
        <v>2364.5666666666666</v>
      </c>
      <c r="F143" s="260">
        <v>2336.5333333333333</v>
      </c>
      <c r="G143" s="260">
        <v>2290.0666666666666</v>
      </c>
      <c r="H143" s="260">
        <v>2439.0666666666666</v>
      </c>
      <c r="I143" s="260">
        <v>2485.5333333333328</v>
      </c>
      <c r="J143" s="260">
        <v>2513.5666666666666</v>
      </c>
      <c r="K143" s="259">
        <v>2457.5</v>
      </c>
      <c r="L143" s="259">
        <v>2383</v>
      </c>
      <c r="M143" s="259">
        <v>1.7932399999999999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4413.8500000000004</v>
      </c>
      <c r="D144" s="260">
        <v>4409.8833333333332</v>
      </c>
      <c r="E144" s="260">
        <v>4379.8166666666666</v>
      </c>
      <c r="F144" s="260">
        <v>4345.7833333333338</v>
      </c>
      <c r="G144" s="260">
        <v>4315.7166666666672</v>
      </c>
      <c r="H144" s="260">
        <v>4443.9166666666661</v>
      </c>
      <c r="I144" s="260">
        <v>4473.9833333333318</v>
      </c>
      <c r="J144" s="260">
        <v>4508.0166666666655</v>
      </c>
      <c r="K144" s="259">
        <v>4439.95</v>
      </c>
      <c r="L144" s="259">
        <v>4375.8500000000004</v>
      </c>
      <c r="M144" s="259">
        <v>2.37622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610.54999999999995</v>
      </c>
      <c r="D145" s="260">
        <v>613.6</v>
      </c>
      <c r="E145" s="260">
        <v>604</v>
      </c>
      <c r="F145" s="260">
        <v>597.44999999999993</v>
      </c>
      <c r="G145" s="260">
        <v>587.84999999999991</v>
      </c>
      <c r="H145" s="260">
        <v>620.15000000000009</v>
      </c>
      <c r="I145" s="260">
        <v>629.75000000000023</v>
      </c>
      <c r="J145" s="260">
        <v>636.30000000000018</v>
      </c>
      <c r="K145" s="259">
        <v>623.20000000000005</v>
      </c>
      <c r="L145" s="259">
        <v>607.04999999999995</v>
      </c>
      <c r="M145" s="259">
        <v>2.2904800000000001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171.8</v>
      </c>
      <c r="D146" s="260">
        <v>171.95000000000002</v>
      </c>
      <c r="E146" s="260">
        <v>170.75000000000003</v>
      </c>
      <c r="F146" s="260">
        <v>169.70000000000002</v>
      </c>
      <c r="G146" s="260">
        <v>168.50000000000003</v>
      </c>
      <c r="H146" s="260">
        <v>173.00000000000003</v>
      </c>
      <c r="I146" s="260">
        <v>174.20000000000002</v>
      </c>
      <c r="J146" s="260">
        <v>175.25000000000003</v>
      </c>
      <c r="K146" s="259">
        <v>173.15</v>
      </c>
      <c r="L146" s="259">
        <v>170.9</v>
      </c>
      <c r="M146" s="259">
        <v>1.49024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154.1</v>
      </c>
      <c r="D147" s="260">
        <v>155.01666666666668</v>
      </c>
      <c r="E147" s="260">
        <v>152.88333333333335</v>
      </c>
      <c r="F147" s="260">
        <v>151.66666666666669</v>
      </c>
      <c r="G147" s="260">
        <v>149.53333333333336</v>
      </c>
      <c r="H147" s="260">
        <v>156.23333333333335</v>
      </c>
      <c r="I147" s="260">
        <v>158.36666666666667</v>
      </c>
      <c r="J147" s="260">
        <v>159.58333333333334</v>
      </c>
      <c r="K147" s="259">
        <v>157.15</v>
      </c>
      <c r="L147" s="259">
        <v>153.80000000000001</v>
      </c>
      <c r="M147" s="259">
        <v>0.82076000000000005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68.2</v>
      </c>
      <c r="D148" s="260">
        <v>69.55</v>
      </c>
      <c r="E148" s="260">
        <v>65.599999999999994</v>
      </c>
      <c r="F148" s="260">
        <v>63</v>
      </c>
      <c r="G148" s="260">
        <v>59.05</v>
      </c>
      <c r="H148" s="260">
        <v>72.149999999999991</v>
      </c>
      <c r="I148" s="260">
        <v>76.100000000000009</v>
      </c>
      <c r="J148" s="260">
        <v>78.699999999999989</v>
      </c>
      <c r="K148" s="259">
        <v>73.5</v>
      </c>
      <c r="L148" s="259">
        <v>66.95</v>
      </c>
      <c r="M148" s="259">
        <v>507.71420000000001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65.3</v>
      </c>
      <c r="D149" s="260">
        <v>65</v>
      </c>
      <c r="E149" s="260">
        <v>63.7</v>
      </c>
      <c r="F149" s="260">
        <v>62.1</v>
      </c>
      <c r="G149" s="260">
        <v>60.800000000000004</v>
      </c>
      <c r="H149" s="260">
        <v>66.599999999999994</v>
      </c>
      <c r="I149" s="260">
        <v>67.900000000000006</v>
      </c>
      <c r="J149" s="260">
        <v>69.5</v>
      </c>
      <c r="K149" s="259">
        <v>66.3</v>
      </c>
      <c r="L149" s="259">
        <v>63.4</v>
      </c>
      <c r="M149" s="259">
        <v>30.569330000000001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3377.35</v>
      </c>
      <c r="D150" s="260">
        <v>3375.5166666666664</v>
      </c>
      <c r="E150" s="260">
        <v>3348.1333333333328</v>
      </c>
      <c r="F150" s="260">
        <v>3318.9166666666665</v>
      </c>
      <c r="G150" s="260">
        <v>3291.5333333333328</v>
      </c>
      <c r="H150" s="260">
        <v>3404.7333333333327</v>
      </c>
      <c r="I150" s="260">
        <v>3432.1166666666659</v>
      </c>
      <c r="J150" s="260">
        <v>3461.3333333333326</v>
      </c>
      <c r="K150" s="259">
        <v>3402.9</v>
      </c>
      <c r="L150" s="259">
        <v>3346.3</v>
      </c>
      <c r="M150" s="259">
        <v>4.0760199999999998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502.15</v>
      </c>
      <c r="D151" s="260">
        <v>502.25</v>
      </c>
      <c r="E151" s="260">
        <v>498.5</v>
      </c>
      <c r="F151" s="260">
        <v>494.85</v>
      </c>
      <c r="G151" s="260">
        <v>491.1</v>
      </c>
      <c r="H151" s="260">
        <v>505.9</v>
      </c>
      <c r="I151" s="260">
        <v>509.65</v>
      </c>
      <c r="J151" s="260">
        <v>513.29999999999995</v>
      </c>
      <c r="K151" s="259">
        <v>506</v>
      </c>
      <c r="L151" s="259">
        <v>498.6</v>
      </c>
      <c r="M151" s="259">
        <v>3.3661699999999999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431</v>
      </c>
      <c r="D152" s="260">
        <v>430.41666666666669</v>
      </c>
      <c r="E152" s="260">
        <v>426.33333333333337</v>
      </c>
      <c r="F152" s="260">
        <v>421.66666666666669</v>
      </c>
      <c r="G152" s="260">
        <v>417.58333333333337</v>
      </c>
      <c r="H152" s="260">
        <v>435.08333333333337</v>
      </c>
      <c r="I152" s="260">
        <v>439.16666666666674</v>
      </c>
      <c r="J152" s="260">
        <v>443.83333333333337</v>
      </c>
      <c r="K152" s="259">
        <v>434.5</v>
      </c>
      <c r="L152" s="259">
        <v>425.75</v>
      </c>
      <c r="M152" s="259">
        <v>2.5938599999999998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1497.8</v>
      </c>
      <c r="D153" s="260">
        <v>1517.6666666666667</v>
      </c>
      <c r="E153" s="260">
        <v>1470.3333333333335</v>
      </c>
      <c r="F153" s="260">
        <v>1442.8666666666668</v>
      </c>
      <c r="G153" s="260">
        <v>1395.5333333333335</v>
      </c>
      <c r="H153" s="260">
        <v>1545.1333333333334</v>
      </c>
      <c r="I153" s="260">
        <v>1592.4666666666669</v>
      </c>
      <c r="J153" s="260">
        <v>1619.9333333333334</v>
      </c>
      <c r="K153" s="259">
        <v>1565</v>
      </c>
      <c r="L153" s="259">
        <v>1490.2</v>
      </c>
      <c r="M153" s="259">
        <v>0.82128000000000001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79.3</v>
      </c>
      <c r="D154" s="260">
        <v>79.650000000000006</v>
      </c>
      <c r="E154" s="260">
        <v>78.300000000000011</v>
      </c>
      <c r="F154" s="260">
        <v>77.300000000000011</v>
      </c>
      <c r="G154" s="260">
        <v>75.950000000000017</v>
      </c>
      <c r="H154" s="260">
        <v>80.650000000000006</v>
      </c>
      <c r="I154" s="260">
        <v>82</v>
      </c>
      <c r="J154" s="260">
        <v>83</v>
      </c>
      <c r="K154" s="259">
        <v>81</v>
      </c>
      <c r="L154" s="259">
        <v>78.650000000000006</v>
      </c>
      <c r="M154" s="259">
        <v>38.242620000000002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52.3</v>
      </c>
      <c r="D155" s="260">
        <v>52.866666666666667</v>
      </c>
      <c r="E155" s="260">
        <v>51.533333333333331</v>
      </c>
      <c r="F155" s="260">
        <v>50.766666666666666</v>
      </c>
      <c r="G155" s="260">
        <v>49.43333333333333</v>
      </c>
      <c r="H155" s="260">
        <v>53.633333333333333</v>
      </c>
      <c r="I155" s="260">
        <v>54.966666666666661</v>
      </c>
      <c r="J155" s="260">
        <v>55.733333333333334</v>
      </c>
      <c r="K155" s="259">
        <v>54.2</v>
      </c>
      <c r="L155" s="259">
        <v>52.1</v>
      </c>
      <c r="M155" s="259">
        <v>12.377000000000001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2185.4</v>
      </c>
      <c r="D156" s="260">
        <v>2184.0833333333335</v>
      </c>
      <c r="E156" s="260">
        <v>2159.3166666666671</v>
      </c>
      <c r="F156" s="260">
        <v>2133.2333333333336</v>
      </c>
      <c r="G156" s="260">
        <v>2108.4666666666672</v>
      </c>
      <c r="H156" s="260">
        <v>2210.166666666667</v>
      </c>
      <c r="I156" s="260">
        <v>2234.9333333333334</v>
      </c>
      <c r="J156" s="260">
        <v>2261.0166666666669</v>
      </c>
      <c r="K156" s="259">
        <v>2208.85</v>
      </c>
      <c r="L156" s="259">
        <v>2158</v>
      </c>
      <c r="M156" s="259">
        <v>5.1575199999999999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181.85</v>
      </c>
      <c r="D157" s="260">
        <v>181.85</v>
      </c>
      <c r="E157" s="260">
        <v>180.2</v>
      </c>
      <c r="F157" s="260">
        <v>178.54999999999998</v>
      </c>
      <c r="G157" s="260">
        <v>176.89999999999998</v>
      </c>
      <c r="H157" s="260">
        <v>183.5</v>
      </c>
      <c r="I157" s="260">
        <v>185.15000000000003</v>
      </c>
      <c r="J157" s="260">
        <v>186.8</v>
      </c>
      <c r="K157" s="259">
        <v>183.5</v>
      </c>
      <c r="L157" s="259">
        <v>180.2</v>
      </c>
      <c r="M157" s="259">
        <v>21.80968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280.85000000000002</v>
      </c>
      <c r="D158" s="260">
        <v>280.68333333333334</v>
      </c>
      <c r="E158" s="260">
        <v>278.36666666666667</v>
      </c>
      <c r="F158" s="260">
        <v>275.88333333333333</v>
      </c>
      <c r="G158" s="260">
        <v>273.56666666666666</v>
      </c>
      <c r="H158" s="260">
        <v>283.16666666666669</v>
      </c>
      <c r="I158" s="260">
        <v>285.48333333333341</v>
      </c>
      <c r="J158" s="260">
        <v>287.9666666666667</v>
      </c>
      <c r="K158" s="259">
        <v>283</v>
      </c>
      <c r="L158" s="259">
        <v>278.2</v>
      </c>
      <c r="M158" s="259">
        <v>0.94293000000000005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171.05</v>
      </c>
      <c r="D159" s="260">
        <v>172.76666666666665</v>
      </c>
      <c r="E159" s="260">
        <v>168.83333333333331</v>
      </c>
      <c r="F159" s="260">
        <v>166.61666666666667</v>
      </c>
      <c r="G159" s="260">
        <v>162.68333333333334</v>
      </c>
      <c r="H159" s="260">
        <v>174.98333333333329</v>
      </c>
      <c r="I159" s="260">
        <v>178.91666666666663</v>
      </c>
      <c r="J159" s="260">
        <v>181.13333333333327</v>
      </c>
      <c r="K159" s="259">
        <v>176.7</v>
      </c>
      <c r="L159" s="259">
        <v>170.55</v>
      </c>
      <c r="M159" s="259">
        <v>141.55902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133.35</v>
      </c>
      <c r="D160" s="260">
        <v>133.83333333333334</v>
      </c>
      <c r="E160" s="260">
        <v>132.41666666666669</v>
      </c>
      <c r="F160" s="260">
        <v>131.48333333333335</v>
      </c>
      <c r="G160" s="260">
        <v>130.06666666666669</v>
      </c>
      <c r="H160" s="260">
        <v>134.76666666666668</v>
      </c>
      <c r="I160" s="260">
        <v>136.18333333333337</v>
      </c>
      <c r="J160" s="260">
        <v>137.11666666666667</v>
      </c>
      <c r="K160" s="259">
        <v>135.25</v>
      </c>
      <c r="L160" s="259">
        <v>132.9</v>
      </c>
      <c r="M160" s="259">
        <v>74.354879999999994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146.5</v>
      </c>
      <c r="D161" s="260">
        <v>145.28333333333333</v>
      </c>
      <c r="E161" s="260">
        <v>141.31666666666666</v>
      </c>
      <c r="F161" s="260">
        <v>136.13333333333333</v>
      </c>
      <c r="G161" s="260">
        <v>132.16666666666666</v>
      </c>
      <c r="H161" s="260">
        <v>150.46666666666667</v>
      </c>
      <c r="I161" s="260">
        <v>154.43333333333331</v>
      </c>
      <c r="J161" s="260">
        <v>159.61666666666667</v>
      </c>
      <c r="K161" s="259">
        <v>149.25</v>
      </c>
      <c r="L161" s="259">
        <v>140.1</v>
      </c>
      <c r="M161" s="259">
        <v>28.743649999999999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6087</v>
      </c>
      <c r="D162" s="260">
        <v>6108.2</v>
      </c>
      <c r="E162" s="260">
        <v>6049.7999999999993</v>
      </c>
      <c r="F162" s="260">
        <v>6012.5999999999995</v>
      </c>
      <c r="G162" s="260">
        <v>5954.1999999999989</v>
      </c>
      <c r="H162" s="260">
        <v>6145.4</v>
      </c>
      <c r="I162" s="260">
        <v>6203.7999999999993</v>
      </c>
      <c r="J162" s="260">
        <v>6241</v>
      </c>
      <c r="K162" s="259">
        <v>6166.6</v>
      </c>
      <c r="L162" s="259">
        <v>6071</v>
      </c>
      <c r="M162" s="259">
        <v>0.15675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558.75</v>
      </c>
      <c r="D163" s="260">
        <v>555.31666666666672</v>
      </c>
      <c r="E163" s="260">
        <v>547.63333333333344</v>
      </c>
      <c r="F163" s="260">
        <v>536.51666666666677</v>
      </c>
      <c r="G163" s="260">
        <v>528.83333333333348</v>
      </c>
      <c r="H163" s="260">
        <v>566.43333333333339</v>
      </c>
      <c r="I163" s="260">
        <v>574.11666666666656</v>
      </c>
      <c r="J163" s="260">
        <v>585.23333333333335</v>
      </c>
      <c r="K163" s="259">
        <v>563</v>
      </c>
      <c r="L163" s="259">
        <v>544.20000000000005</v>
      </c>
      <c r="M163" s="259">
        <v>2.2960199999999999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156.19999999999999</v>
      </c>
      <c r="D164" s="260">
        <v>156.91666666666666</v>
      </c>
      <c r="E164" s="260">
        <v>154.83333333333331</v>
      </c>
      <c r="F164" s="260">
        <v>153.46666666666667</v>
      </c>
      <c r="G164" s="260">
        <v>151.38333333333333</v>
      </c>
      <c r="H164" s="260">
        <v>158.2833333333333</v>
      </c>
      <c r="I164" s="260">
        <v>160.36666666666662</v>
      </c>
      <c r="J164" s="260">
        <v>161.73333333333329</v>
      </c>
      <c r="K164" s="259">
        <v>159</v>
      </c>
      <c r="L164" s="259">
        <v>155.55000000000001</v>
      </c>
      <c r="M164" s="259">
        <v>4.5027200000000001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107.55</v>
      </c>
      <c r="D165" s="260">
        <v>106.98333333333333</v>
      </c>
      <c r="E165" s="260">
        <v>105.56666666666666</v>
      </c>
      <c r="F165" s="260">
        <v>103.58333333333333</v>
      </c>
      <c r="G165" s="260">
        <v>102.16666666666666</v>
      </c>
      <c r="H165" s="260">
        <v>108.96666666666667</v>
      </c>
      <c r="I165" s="260">
        <v>110.38333333333333</v>
      </c>
      <c r="J165" s="260">
        <v>112.36666666666667</v>
      </c>
      <c r="K165" s="259">
        <v>108.4</v>
      </c>
      <c r="L165" s="259">
        <v>105</v>
      </c>
      <c r="M165" s="259">
        <v>29.603100000000001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284.60000000000002</v>
      </c>
      <c r="D166" s="260">
        <v>282.88333333333338</v>
      </c>
      <c r="E166" s="260">
        <v>279.26666666666677</v>
      </c>
      <c r="F166" s="260">
        <v>273.93333333333339</v>
      </c>
      <c r="G166" s="260">
        <v>270.31666666666678</v>
      </c>
      <c r="H166" s="260">
        <v>288.21666666666675</v>
      </c>
      <c r="I166" s="260">
        <v>291.83333333333343</v>
      </c>
      <c r="J166" s="260">
        <v>297.16666666666674</v>
      </c>
      <c r="K166" s="259">
        <v>286.5</v>
      </c>
      <c r="L166" s="259">
        <v>277.55</v>
      </c>
      <c r="M166" s="259">
        <v>7.9733900000000002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1184.0999999999999</v>
      </c>
      <c r="D167" s="260">
        <v>1181.4833333333333</v>
      </c>
      <c r="E167" s="260">
        <v>1167.9666666666667</v>
      </c>
      <c r="F167" s="260">
        <v>1151.8333333333333</v>
      </c>
      <c r="G167" s="260">
        <v>1138.3166666666666</v>
      </c>
      <c r="H167" s="260">
        <v>1197.6166666666668</v>
      </c>
      <c r="I167" s="260">
        <v>1211.1333333333337</v>
      </c>
      <c r="J167" s="260">
        <v>1227.2666666666669</v>
      </c>
      <c r="K167" s="259">
        <v>1195</v>
      </c>
      <c r="L167" s="259">
        <v>1165.3499999999999</v>
      </c>
      <c r="M167" s="259">
        <v>0.32935999999999999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92.1</v>
      </c>
      <c r="D168" s="260">
        <v>91.766666666666666</v>
      </c>
      <c r="E168" s="260">
        <v>91.083333333333329</v>
      </c>
      <c r="F168" s="260">
        <v>90.066666666666663</v>
      </c>
      <c r="G168" s="260">
        <v>89.383333333333326</v>
      </c>
      <c r="H168" s="260">
        <v>92.783333333333331</v>
      </c>
      <c r="I168" s="260">
        <v>93.466666666666669</v>
      </c>
      <c r="J168" s="260">
        <v>94.483333333333334</v>
      </c>
      <c r="K168" s="259">
        <v>92.45</v>
      </c>
      <c r="L168" s="259">
        <v>90.75</v>
      </c>
      <c r="M168" s="259">
        <v>140.11196000000001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1927.6</v>
      </c>
      <c r="D169" s="260">
        <v>1923.8833333333332</v>
      </c>
      <c r="E169" s="260">
        <v>1903.7666666666664</v>
      </c>
      <c r="F169" s="260">
        <v>1879.9333333333332</v>
      </c>
      <c r="G169" s="260">
        <v>1859.8166666666664</v>
      </c>
      <c r="H169" s="260">
        <v>1947.7166666666665</v>
      </c>
      <c r="I169" s="260">
        <v>1967.8333333333333</v>
      </c>
      <c r="J169" s="260">
        <v>1991.6666666666665</v>
      </c>
      <c r="K169" s="259">
        <v>1944</v>
      </c>
      <c r="L169" s="259">
        <v>1900.05</v>
      </c>
      <c r="M169" s="259">
        <v>0.55993999999999999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39.049999999999997</v>
      </c>
      <c r="D170" s="260">
        <v>38.999999999999993</v>
      </c>
      <c r="E170" s="260">
        <v>38.599999999999987</v>
      </c>
      <c r="F170" s="260">
        <v>38.149999999999991</v>
      </c>
      <c r="G170" s="260">
        <v>37.749999999999986</v>
      </c>
      <c r="H170" s="260">
        <v>39.449999999999989</v>
      </c>
      <c r="I170" s="260">
        <v>39.849999999999994</v>
      </c>
      <c r="J170" s="260">
        <v>40.29999999999999</v>
      </c>
      <c r="K170" s="259">
        <v>39.4</v>
      </c>
      <c r="L170" s="259">
        <v>38.549999999999997</v>
      </c>
      <c r="M170" s="259">
        <v>97.273089999999996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2835.4</v>
      </c>
      <c r="D171" s="260">
        <v>2839.4</v>
      </c>
      <c r="E171" s="260">
        <v>2814</v>
      </c>
      <c r="F171" s="260">
        <v>2792.6</v>
      </c>
      <c r="G171" s="260">
        <v>2767.2</v>
      </c>
      <c r="H171" s="260">
        <v>2860.8</v>
      </c>
      <c r="I171" s="260">
        <v>2886.2000000000007</v>
      </c>
      <c r="J171" s="260">
        <v>2907.6000000000004</v>
      </c>
      <c r="K171" s="259">
        <v>2864.8</v>
      </c>
      <c r="L171" s="259">
        <v>2818</v>
      </c>
      <c r="M171" s="259">
        <v>4.904E-2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3304</v>
      </c>
      <c r="D172" s="260">
        <v>3310.0833333333335</v>
      </c>
      <c r="E172" s="260">
        <v>3271.166666666667</v>
      </c>
      <c r="F172" s="260">
        <v>3238.3333333333335</v>
      </c>
      <c r="G172" s="260">
        <v>3199.416666666667</v>
      </c>
      <c r="H172" s="260">
        <v>3342.916666666667</v>
      </c>
      <c r="I172" s="260">
        <v>3381.8333333333339</v>
      </c>
      <c r="J172" s="260">
        <v>3414.666666666667</v>
      </c>
      <c r="K172" s="259">
        <v>3349</v>
      </c>
      <c r="L172" s="259">
        <v>3277.25</v>
      </c>
      <c r="M172" s="259">
        <v>7.4020000000000002E-2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144.05000000000001</v>
      </c>
      <c r="D173" s="260">
        <v>142.98333333333335</v>
      </c>
      <c r="E173" s="260">
        <v>140.16666666666669</v>
      </c>
      <c r="F173" s="260">
        <v>136.28333333333333</v>
      </c>
      <c r="G173" s="260">
        <v>133.46666666666667</v>
      </c>
      <c r="H173" s="260">
        <v>146.8666666666667</v>
      </c>
      <c r="I173" s="260">
        <v>149.68333333333337</v>
      </c>
      <c r="J173" s="260">
        <v>153.56666666666672</v>
      </c>
      <c r="K173" s="259">
        <v>145.80000000000001</v>
      </c>
      <c r="L173" s="259">
        <v>139.1</v>
      </c>
      <c r="M173" s="259">
        <v>12.98335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1697.5</v>
      </c>
      <c r="D174" s="260">
        <v>1702.6000000000001</v>
      </c>
      <c r="E174" s="260">
        <v>1689.2000000000003</v>
      </c>
      <c r="F174" s="260">
        <v>1680.9</v>
      </c>
      <c r="G174" s="260">
        <v>1667.5000000000002</v>
      </c>
      <c r="H174" s="260">
        <v>1710.9000000000003</v>
      </c>
      <c r="I174" s="260">
        <v>1724.3000000000004</v>
      </c>
      <c r="J174" s="260">
        <v>1732.6000000000004</v>
      </c>
      <c r="K174" s="259">
        <v>1716</v>
      </c>
      <c r="L174" s="259">
        <v>1694.3</v>
      </c>
      <c r="M174" s="259">
        <v>1.35568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1300.55</v>
      </c>
      <c r="D175" s="260">
        <v>1301.8500000000001</v>
      </c>
      <c r="E175" s="260">
        <v>1294.7000000000003</v>
      </c>
      <c r="F175" s="260">
        <v>1288.8500000000001</v>
      </c>
      <c r="G175" s="260">
        <v>1281.7000000000003</v>
      </c>
      <c r="H175" s="260">
        <v>1307.7000000000003</v>
      </c>
      <c r="I175" s="260">
        <v>1314.8500000000004</v>
      </c>
      <c r="J175" s="260">
        <v>1320.7000000000003</v>
      </c>
      <c r="K175" s="259">
        <v>1309</v>
      </c>
      <c r="L175" s="259">
        <v>1296</v>
      </c>
      <c r="M175" s="259">
        <v>1.1787099999999999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419.95</v>
      </c>
      <c r="D176" s="260">
        <v>415.64999999999992</v>
      </c>
      <c r="E176" s="260">
        <v>405.44999999999982</v>
      </c>
      <c r="F176" s="260">
        <v>390.94999999999987</v>
      </c>
      <c r="G176" s="260">
        <v>380.74999999999977</v>
      </c>
      <c r="H176" s="260">
        <v>430.14999999999986</v>
      </c>
      <c r="I176" s="260">
        <v>440.35</v>
      </c>
      <c r="J176" s="260">
        <v>454.84999999999991</v>
      </c>
      <c r="K176" s="259">
        <v>425.85</v>
      </c>
      <c r="L176" s="259">
        <v>401.15</v>
      </c>
      <c r="M176" s="259">
        <v>8.6153499999999994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1145.2</v>
      </c>
      <c r="D177" s="260">
        <v>1148.5166666666667</v>
      </c>
      <c r="E177" s="260">
        <v>1132.1833333333334</v>
      </c>
      <c r="F177" s="260">
        <v>1119.1666666666667</v>
      </c>
      <c r="G177" s="260">
        <v>1102.8333333333335</v>
      </c>
      <c r="H177" s="260">
        <v>1161.5333333333333</v>
      </c>
      <c r="I177" s="260">
        <v>1177.8666666666668</v>
      </c>
      <c r="J177" s="260">
        <v>1190.8833333333332</v>
      </c>
      <c r="K177" s="259">
        <v>1164.8499999999999</v>
      </c>
      <c r="L177" s="259">
        <v>1135.5</v>
      </c>
      <c r="M177" s="259">
        <v>1.1044400000000001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1771.95</v>
      </c>
      <c r="D178" s="260">
        <v>1782.6499999999999</v>
      </c>
      <c r="E178" s="260">
        <v>1751.2999999999997</v>
      </c>
      <c r="F178" s="260">
        <v>1730.6499999999999</v>
      </c>
      <c r="G178" s="260">
        <v>1699.2999999999997</v>
      </c>
      <c r="H178" s="260">
        <v>1803.2999999999997</v>
      </c>
      <c r="I178" s="260">
        <v>1834.6499999999996</v>
      </c>
      <c r="J178" s="260">
        <v>1855.2999999999997</v>
      </c>
      <c r="K178" s="259">
        <v>1814</v>
      </c>
      <c r="L178" s="259">
        <v>1762</v>
      </c>
      <c r="M178" s="259">
        <v>0.89081999999999995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467.8</v>
      </c>
      <c r="D179" s="260">
        <v>464.63333333333338</v>
      </c>
      <c r="E179" s="260">
        <v>460.26666666666677</v>
      </c>
      <c r="F179" s="260">
        <v>452.73333333333341</v>
      </c>
      <c r="G179" s="260">
        <v>448.36666666666679</v>
      </c>
      <c r="H179" s="260">
        <v>472.16666666666674</v>
      </c>
      <c r="I179" s="260">
        <v>476.53333333333342</v>
      </c>
      <c r="J179" s="260">
        <v>484.06666666666672</v>
      </c>
      <c r="K179" s="259">
        <v>469</v>
      </c>
      <c r="L179" s="259">
        <v>457.1</v>
      </c>
      <c r="M179" s="259">
        <v>0.90524000000000004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862.8</v>
      </c>
      <c r="D180" s="260">
        <v>859.98333333333323</v>
      </c>
      <c r="E180" s="260">
        <v>852.31666666666649</v>
      </c>
      <c r="F180" s="260">
        <v>841.83333333333326</v>
      </c>
      <c r="G180" s="260">
        <v>834.16666666666652</v>
      </c>
      <c r="H180" s="260">
        <v>870.46666666666647</v>
      </c>
      <c r="I180" s="260">
        <v>878.13333333333321</v>
      </c>
      <c r="J180" s="260">
        <v>888.61666666666645</v>
      </c>
      <c r="K180" s="259">
        <v>867.65</v>
      </c>
      <c r="L180" s="259">
        <v>849.5</v>
      </c>
      <c r="M180" s="259">
        <v>13.768980000000001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420.25</v>
      </c>
      <c r="D181" s="260">
        <v>417.81666666666666</v>
      </c>
      <c r="E181" s="260">
        <v>407.93333333333334</v>
      </c>
      <c r="F181" s="260">
        <v>395.61666666666667</v>
      </c>
      <c r="G181" s="260">
        <v>385.73333333333335</v>
      </c>
      <c r="H181" s="260">
        <v>430.13333333333333</v>
      </c>
      <c r="I181" s="260">
        <v>440.01666666666665</v>
      </c>
      <c r="J181" s="260">
        <v>452.33333333333331</v>
      </c>
      <c r="K181" s="259">
        <v>427.7</v>
      </c>
      <c r="L181" s="259">
        <v>405.5</v>
      </c>
      <c r="M181" s="259">
        <v>15.333069999999999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1269.6500000000001</v>
      </c>
      <c r="D182" s="260">
        <v>1267.5666666666668</v>
      </c>
      <c r="E182" s="260">
        <v>1257.6833333333336</v>
      </c>
      <c r="F182" s="260">
        <v>1245.7166666666667</v>
      </c>
      <c r="G182" s="260">
        <v>1235.8333333333335</v>
      </c>
      <c r="H182" s="260">
        <v>1279.5333333333338</v>
      </c>
      <c r="I182" s="260">
        <v>1289.416666666667</v>
      </c>
      <c r="J182" s="260">
        <v>1301.3833333333339</v>
      </c>
      <c r="K182" s="259">
        <v>1277.45</v>
      </c>
      <c r="L182" s="259">
        <v>1255.5999999999999</v>
      </c>
      <c r="M182" s="259">
        <v>2.85608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357.85</v>
      </c>
      <c r="D183" s="260">
        <v>359.81666666666666</v>
      </c>
      <c r="E183" s="260">
        <v>354.2833333333333</v>
      </c>
      <c r="F183" s="260">
        <v>350.71666666666664</v>
      </c>
      <c r="G183" s="260">
        <v>345.18333333333328</v>
      </c>
      <c r="H183" s="260">
        <v>363.38333333333333</v>
      </c>
      <c r="I183" s="260">
        <v>368.91666666666674</v>
      </c>
      <c r="J183" s="260">
        <v>372.48333333333335</v>
      </c>
      <c r="K183" s="259">
        <v>365.35</v>
      </c>
      <c r="L183" s="259">
        <v>356.25</v>
      </c>
      <c r="M183" s="259">
        <v>4.8353099999999998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373.35</v>
      </c>
      <c r="D184" s="260">
        <v>374.01666666666665</v>
      </c>
      <c r="E184" s="260">
        <v>371.13333333333333</v>
      </c>
      <c r="F184" s="260">
        <v>368.91666666666669</v>
      </c>
      <c r="G184" s="260">
        <v>366.03333333333336</v>
      </c>
      <c r="H184" s="260">
        <v>376.23333333333329</v>
      </c>
      <c r="I184" s="260">
        <v>379.11666666666662</v>
      </c>
      <c r="J184" s="260">
        <v>381.33333333333326</v>
      </c>
      <c r="K184" s="259">
        <v>376.9</v>
      </c>
      <c r="L184" s="259">
        <v>371.8</v>
      </c>
      <c r="M184" s="259">
        <v>2.70017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1723.45</v>
      </c>
      <c r="D185" s="260">
        <v>1718.3833333333332</v>
      </c>
      <c r="E185" s="260">
        <v>1703.0666666666664</v>
      </c>
      <c r="F185" s="260">
        <v>1682.6833333333332</v>
      </c>
      <c r="G185" s="260">
        <v>1667.3666666666663</v>
      </c>
      <c r="H185" s="260">
        <v>1738.7666666666664</v>
      </c>
      <c r="I185" s="260">
        <v>1754.083333333333</v>
      </c>
      <c r="J185" s="260">
        <v>1774.4666666666665</v>
      </c>
      <c r="K185" s="259">
        <v>1733.7</v>
      </c>
      <c r="L185" s="259">
        <v>1698</v>
      </c>
      <c r="M185" s="259">
        <v>8.5783299999999993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641.04999999999995</v>
      </c>
      <c r="D186" s="260">
        <v>638.68333333333328</v>
      </c>
      <c r="E186" s="260">
        <v>632.46666666666658</v>
      </c>
      <c r="F186" s="260">
        <v>623.88333333333333</v>
      </c>
      <c r="G186" s="260">
        <v>617.66666666666663</v>
      </c>
      <c r="H186" s="260">
        <v>647.26666666666654</v>
      </c>
      <c r="I186" s="260">
        <v>653.48333333333323</v>
      </c>
      <c r="J186" s="260">
        <v>662.06666666666649</v>
      </c>
      <c r="K186" s="259">
        <v>644.9</v>
      </c>
      <c r="L186" s="259">
        <v>630.1</v>
      </c>
      <c r="M186" s="259">
        <v>2.5149599999999999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354.2</v>
      </c>
      <c r="D187" s="260">
        <v>351.43333333333339</v>
      </c>
      <c r="E187" s="260">
        <v>346.86666666666679</v>
      </c>
      <c r="F187" s="260">
        <v>339.53333333333342</v>
      </c>
      <c r="G187" s="260">
        <v>334.96666666666681</v>
      </c>
      <c r="H187" s="260">
        <v>358.76666666666677</v>
      </c>
      <c r="I187" s="260">
        <v>363.33333333333337</v>
      </c>
      <c r="J187" s="260">
        <v>370.66666666666674</v>
      </c>
      <c r="K187" s="259">
        <v>356</v>
      </c>
      <c r="L187" s="259">
        <v>344.1</v>
      </c>
      <c r="M187" s="259">
        <v>3.1050900000000001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1941.45</v>
      </c>
      <c r="D188" s="260">
        <v>1956.7166666666665</v>
      </c>
      <c r="E188" s="260">
        <v>1914.7333333333329</v>
      </c>
      <c r="F188" s="260">
        <v>1888.0166666666664</v>
      </c>
      <c r="G188" s="260">
        <v>1846.0333333333328</v>
      </c>
      <c r="H188" s="260">
        <v>1983.4333333333329</v>
      </c>
      <c r="I188" s="260">
        <v>2025.4166666666665</v>
      </c>
      <c r="J188" s="260">
        <v>2052.1333333333332</v>
      </c>
      <c r="K188" s="259">
        <v>1998.7</v>
      </c>
      <c r="L188" s="259">
        <v>1930</v>
      </c>
      <c r="M188" s="259">
        <v>0.70269999999999999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782.1</v>
      </c>
      <c r="D189" s="260">
        <v>788.01666666666677</v>
      </c>
      <c r="E189" s="260">
        <v>773.93333333333351</v>
      </c>
      <c r="F189" s="260">
        <v>765.76666666666677</v>
      </c>
      <c r="G189" s="260">
        <v>751.68333333333351</v>
      </c>
      <c r="H189" s="260">
        <v>796.18333333333351</v>
      </c>
      <c r="I189" s="260">
        <v>810.26666666666677</v>
      </c>
      <c r="J189" s="260">
        <v>818.43333333333351</v>
      </c>
      <c r="K189" s="259">
        <v>802.1</v>
      </c>
      <c r="L189" s="259">
        <v>779.85</v>
      </c>
      <c r="M189" s="259">
        <v>0.79664000000000001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227.4</v>
      </c>
      <c r="D190" s="260">
        <v>228.93333333333337</v>
      </c>
      <c r="E190" s="260">
        <v>225.06666666666672</v>
      </c>
      <c r="F190" s="260">
        <v>222.73333333333335</v>
      </c>
      <c r="G190" s="260">
        <v>218.8666666666667</v>
      </c>
      <c r="H190" s="260">
        <v>231.26666666666674</v>
      </c>
      <c r="I190" s="260">
        <v>235.13333333333335</v>
      </c>
      <c r="J190" s="260">
        <v>237.46666666666675</v>
      </c>
      <c r="K190" s="259">
        <v>232.8</v>
      </c>
      <c r="L190" s="259">
        <v>226.6</v>
      </c>
      <c r="M190" s="259">
        <v>1.62808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3554.8</v>
      </c>
      <c r="D191" s="260">
        <v>3548.4</v>
      </c>
      <c r="E191" s="260">
        <v>3524.4</v>
      </c>
      <c r="F191" s="260">
        <v>3494</v>
      </c>
      <c r="G191" s="260">
        <v>3470</v>
      </c>
      <c r="H191" s="260">
        <v>3578.8</v>
      </c>
      <c r="I191" s="260">
        <v>3602.8</v>
      </c>
      <c r="J191" s="260">
        <v>3633.2000000000003</v>
      </c>
      <c r="K191" s="259">
        <v>3572.4</v>
      </c>
      <c r="L191" s="259">
        <v>3518</v>
      </c>
      <c r="M191" s="259">
        <v>0.72377000000000002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493.95</v>
      </c>
      <c r="D192" s="260">
        <v>497.31666666666666</v>
      </c>
      <c r="E192" s="260">
        <v>487.63333333333333</v>
      </c>
      <c r="F192" s="260">
        <v>481.31666666666666</v>
      </c>
      <c r="G192" s="260">
        <v>471.63333333333333</v>
      </c>
      <c r="H192" s="260">
        <v>503.63333333333333</v>
      </c>
      <c r="I192" s="260">
        <v>513.31666666666661</v>
      </c>
      <c r="J192" s="260">
        <v>519.63333333333333</v>
      </c>
      <c r="K192" s="259">
        <v>507</v>
      </c>
      <c r="L192" s="259">
        <v>491</v>
      </c>
      <c r="M192" s="259">
        <v>10.9657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603.65</v>
      </c>
      <c r="D193" s="260">
        <v>610.85</v>
      </c>
      <c r="E193" s="260">
        <v>593.05000000000007</v>
      </c>
      <c r="F193" s="260">
        <v>582.45000000000005</v>
      </c>
      <c r="G193" s="260">
        <v>564.65000000000009</v>
      </c>
      <c r="H193" s="260">
        <v>621.45000000000005</v>
      </c>
      <c r="I193" s="260">
        <v>639.25</v>
      </c>
      <c r="J193" s="260">
        <v>649.85</v>
      </c>
      <c r="K193" s="259">
        <v>628.65</v>
      </c>
      <c r="L193" s="259">
        <v>600.25</v>
      </c>
      <c r="M193" s="259">
        <v>26.498329999999999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91.25</v>
      </c>
      <c r="D194" s="260">
        <v>91.25</v>
      </c>
      <c r="E194" s="260">
        <v>90.6</v>
      </c>
      <c r="F194" s="260">
        <v>89.949999999999989</v>
      </c>
      <c r="G194" s="260">
        <v>89.299999999999983</v>
      </c>
      <c r="H194" s="260">
        <v>91.9</v>
      </c>
      <c r="I194" s="260">
        <v>92.550000000000011</v>
      </c>
      <c r="J194" s="260">
        <v>93.200000000000017</v>
      </c>
      <c r="K194" s="259">
        <v>91.9</v>
      </c>
      <c r="L194" s="259">
        <v>90.6</v>
      </c>
      <c r="M194" s="259">
        <v>3.6205699999999998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130.15</v>
      </c>
      <c r="D195" s="260">
        <v>129.70000000000002</v>
      </c>
      <c r="E195" s="260">
        <v>128.00000000000003</v>
      </c>
      <c r="F195" s="260">
        <v>125.85000000000001</v>
      </c>
      <c r="G195" s="260">
        <v>124.15000000000002</v>
      </c>
      <c r="H195" s="260">
        <v>131.85000000000002</v>
      </c>
      <c r="I195" s="260">
        <v>133.55000000000001</v>
      </c>
      <c r="J195" s="260">
        <v>135.70000000000005</v>
      </c>
      <c r="K195" s="259">
        <v>131.4</v>
      </c>
      <c r="L195" s="259">
        <v>127.55</v>
      </c>
      <c r="M195" s="259">
        <v>49.842500000000001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260.45</v>
      </c>
      <c r="D196" s="260">
        <v>252.86666666666665</v>
      </c>
      <c r="E196" s="260">
        <v>244.13333333333327</v>
      </c>
      <c r="F196" s="260">
        <v>227.81666666666663</v>
      </c>
      <c r="G196" s="260">
        <v>219.08333333333326</v>
      </c>
      <c r="H196" s="260">
        <v>269.18333333333328</v>
      </c>
      <c r="I196" s="260">
        <v>277.91666666666669</v>
      </c>
      <c r="J196" s="260">
        <v>294.23333333333329</v>
      </c>
      <c r="K196" s="259">
        <v>261.60000000000002</v>
      </c>
      <c r="L196" s="259">
        <v>236.55</v>
      </c>
      <c r="M196" s="259">
        <v>95.015169999999998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1012.2</v>
      </c>
      <c r="D197" s="260">
        <v>1016.6166666666667</v>
      </c>
      <c r="E197" s="260">
        <v>1003.2333333333333</v>
      </c>
      <c r="F197" s="260">
        <v>994.26666666666665</v>
      </c>
      <c r="G197" s="260">
        <v>980.88333333333333</v>
      </c>
      <c r="H197" s="260">
        <v>1025.5833333333335</v>
      </c>
      <c r="I197" s="260">
        <v>1038.9666666666667</v>
      </c>
      <c r="J197" s="260">
        <v>1047.9333333333334</v>
      </c>
      <c r="K197" s="259">
        <v>1030</v>
      </c>
      <c r="L197" s="259">
        <v>1007.65</v>
      </c>
      <c r="M197" s="259">
        <v>1.44275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1129.5999999999999</v>
      </c>
      <c r="D198" s="260">
        <v>1122.7</v>
      </c>
      <c r="E198" s="260">
        <v>1110.4000000000001</v>
      </c>
      <c r="F198" s="260">
        <v>1091.2</v>
      </c>
      <c r="G198" s="260">
        <v>1078.9000000000001</v>
      </c>
      <c r="H198" s="260">
        <v>1141.9000000000001</v>
      </c>
      <c r="I198" s="260">
        <v>1154.1999999999998</v>
      </c>
      <c r="J198" s="260">
        <v>1173.4000000000001</v>
      </c>
      <c r="K198" s="259">
        <v>1135</v>
      </c>
      <c r="L198" s="259">
        <v>1103.5</v>
      </c>
      <c r="M198" s="259">
        <v>32.952019999999997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2124.5500000000002</v>
      </c>
      <c r="D199" s="260">
        <v>2124.5</v>
      </c>
      <c r="E199" s="260">
        <v>2112</v>
      </c>
      <c r="F199" s="260">
        <v>2099.4499999999998</v>
      </c>
      <c r="G199" s="260">
        <v>2086.9499999999998</v>
      </c>
      <c r="H199" s="260">
        <v>2137.0500000000002</v>
      </c>
      <c r="I199" s="260">
        <v>2149.5500000000002</v>
      </c>
      <c r="J199" s="260">
        <v>2162.1000000000004</v>
      </c>
      <c r="K199" s="259">
        <v>2137</v>
      </c>
      <c r="L199" s="259">
        <v>2111.9499999999998</v>
      </c>
      <c r="M199" s="259">
        <v>2.0022500000000001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1625.15</v>
      </c>
      <c r="D200" s="260">
        <v>1618.7666666666667</v>
      </c>
      <c r="E200" s="260">
        <v>1605.5333333333333</v>
      </c>
      <c r="F200" s="260">
        <v>1585.9166666666667</v>
      </c>
      <c r="G200" s="260">
        <v>1572.6833333333334</v>
      </c>
      <c r="H200" s="260">
        <v>1638.3833333333332</v>
      </c>
      <c r="I200" s="260">
        <v>1651.6166666666663</v>
      </c>
      <c r="J200" s="260">
        <v>1671.2333333333331</v>
      </c>
      <c r="K200" s="259">
        <v>1632</v>
      </c>
      <c r="L200" s="259">
        <v>1599.15</v>
      </c>
      <c r="M200" s="259">
        <v>85.989800000000002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572.54999999999995</v>
      </c>
      <c r="D201" s="260">
        <v>565.4</v>
      </c>
      <c r="E201" s="260">
        <v>557.25</v>
      </c>
      <c r="F201" s="260">
        <v>541.95000000000005</v>
      </c>
      <c r="G201" s="260">
        <v>533.80000000000007</v>
      </c>
      <c r="H201" s="260">
        <v>580.69999999999993</v>
      </c>
      <c r="I201" s="260">
        <v>588.8499999999998</v>
      </c>
      <c r="J201" s="260">
        <v>604.14999999999986</v>
      </c>
      <c r="K201" s="259">
        <v>573.54999999999995</v>
      </c>
      <c r="L201" s="259">
        <v>550.1</v>
      </c>
      <c r="M201" s="259">
        <v>105.93189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79.5</v>
      </c>
      <c r="D202" s="260">
        <v>79.483333333333334</v>
      </c>
      <c r="E202" s="260">
        <v>78.566666666666663</v>
      </c>
      <c r="F202" s="260">
        <v>77.633333333333326</v>
      </c>
      <c r="G202" s="260">
        <v>76.716666666666654</v>
      </c>
      <c r="H202" s="260">
        <v>80.416666666666671</v>
      </c>
      <c r="I202" s="260">
        <v>81.333333333333329</v>
      </c>
      <c r="J202" s="260">
        <v>82.26666666666668</v>
      </c>
      <c r="K202" s="259">
        <v>80.400000000000006</v>
      </c>
      <c r="L202" s="259">
        <v>78.55</v>
      </c>
      <c r="M202" s="259">
        <v>58.738199999999999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631.79999999999995</v>
      </c>
      <c r="D203" s="260">
        <v>631.51666666666654</v>
      </c>
      <c r="E203" s="260">
        <v>628.3833333333331</v>
      </c>
      <c r="F203" s="260">
        <v>624.96666666666658</v>
      </c>
      <c r="G203" s="260">
        <v>621.83333333333314</v>
      </c>
      <c r="H203" s="260">
        <v>634.93333333333305</v>
      </c>
      <c r="I203" s="260">
        <v>638.06666666666649</v>
      </c>
      <c r="J203" s="260">
        <v>641.48333333333301</v>
      </c>
      <c r="K203" s="259">
        <v>634.65</v>
      </c>
      <c r="L203" s="259">
        <v>628.1</v>
      </c>
      <c r="M203" s="259">
        <v>0.21747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937.4</v>
      </c>
      <c r="D204" s="260">
        <v>942.4</v>
      </c>
      <c r="E204" s="260">
        <v>915</v>
      </c>
      <c r="F204" s="260">
        <v>892.6</v>
      </c>
      <c r="G204" s="260">
        <v>865.2</v>
      </c>
      <c r="H204" s="260">
        <v>964.8</v>
      </c>
      <c r="I204" s="260">
        <v>992.19999999999982</v>
      </c>
      <c r="J204" s="260">
        <v>1014.5999999999999</v>
      </c>
      <c r="K204" s="259">
        <v>969.8</v>
      </c>
      <c r="L204" s="259">
        <v>920</v>
      </c>
      <c r="M204" s="259">
        <v>6.0271499999999998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906.6</v>
      </c>
      <c r="D205" s="260">
        <v>909.86666666666667</v>
      </c>
      <c r="E205" s="260">
        <v>899.73333333333335</v>
      </c>
      <c r="F205" s="260">
        <v>892.86666666666667</v>
      </c>
      <c r="G205" s="260">
        <v>882.73333333333335</v>
      </c>
      <c r="H205" s="260">
        <v>916.73333333333335</v>
      </c>
      <c r="I205" s="260">
        <v>926.86666666666679</v>
      </c>
      <c r="J205" s="260">
        <v>933.73333333333335</v>
      </c>
      <c r="K205" s="259">
        <v>920</v>
      </c>
      <c r="L205" s="259">
        <v>903</v>
      </c>
      <c r="M205" s="259">
        <v>0.11869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1243</v>
      </c>
      <c r="D206" s="260">
        <v>1242.0166666666667</v>
      </c>
      <c r="E206" s="260">
        <v>1234.6333333333332</v>
      </c>
      <c r="F206" s="260">
        <v>1226.2666666666667</v>
      </c>
      <c r="G206" s="260">
        <v>1218.8833333333332</v>
      </c>
      <c r="H206" s="260">
        <v>1250.3833333333332</v>
      </c>
      <c r="I206" s="260">
        <v>1257.7666666666669</v>
      </c>
      <c r="J206" s="260">
        <v>1266.1333333333332</v>
      </c>
      <c r="K206" s="259">
        <v>1249.4000000000001</v>
      </c>
      <c r="L206" s="259">
        <v>1233.6500000000001</v>
      </c>
      <c r="M206" s="259">
        <v>2.4209299999999998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2673.1</v>
      </c>
      <c r="D207" s="260">
        <v>2666.5166666666669</v>
      </c>
      <c r="E207" s="260">
        <v>2652.3833333333337</v>
      </c>
      <c r="F207" s="260">
        <v>2631.666666666667</v>
      </c>
      <c r="G207" s="260">
        <v>2617.5333333333338</v>
      </c>
      <c r="H207" s="260">
        <v>2687.2333333333336</v>
      </c>
      <c r="I207" s="260">
        <v>2701.3666666666668</v>
      </c>
      <c r="J207" s="260">
        <v>2722.0833333333335</v>
      </c>
      <c r="K207" s="259">
        <v>2680.65</v>
      </c>
      <c r="L207" s="259">
        <v>2645.8</v>
      </c>
      <c r="M207" s="259">
        <v>4.9802299999999997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335.6</v>
      </c>
      <c r="D208" s="260">
        <v>337.84999999999997</v>
      </c>
      <c r="E208" s="260">
        <v>332.74999999999994</v>
      </c>
      <c r="F208" s="260">
        <v>329.9</v>
      </c>
      <c r="G208" s="260">
        <v>324.79999999999995</v>
      </c>
      <c r="H208" s="260">
        <v>340.69999999999993</v>
      </c>
      <c r="I208" s="260">
        <v>345.79999999999995</v>
      </c>
      <c r="J208" s="260">
        <v>348.64999999999992</v>
      </c>
      <c r="K208" s="259">
        <v>342.95</v>
      </c>
      <c r="L208" s="259">
        <v>335</v>
      </c>
      <c r="M208" s="259">
        <v>0.78136000000000005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438.35</v>
      </c>
      <c r="D209" s="260">
        <v>436.86666666666662</v>
      </c>
      <c r="E209" s="260">
        <v>434.13333333333321</v>
      </c>
      <c r="F209" s="260">
        <v>429.91666666666657</v>
      </c>
      <c r="G209" s="260">
        <v>427.18333333333317</v>
      </c>
      <c r="H209" s="260">
        <v>441.08333333333326</v>
      </c>
      <c r="I209" s="260">
        <v>443.81666666666672</v>
      </c>
      <c r="J209" s="260">
        <v>448.0333333333333</v>
      </c>
      <c r="K209" s="259">
        <v>439.6</v>
      </c>
      <c r="L209" s="259">
        <v>432.65</v>
      </c>
      <c r="M209" s="259">
        <v>47.335680000000004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1263.3</v>
      </c>
      <c r="D210" s="260">
        <v>1263.0999999999999</v>
      </c>
      <c r="E210" s="260">
        <v>1252.5499999999997</v>
      </c>
      <c r="F210" s="260">
        <v>1241.7999999999997</v>
      </c>
      <c r="G210" s="260">
        <v>1231.2499999999995</v>
      </c>
      <c r="H210" s="260">
        <v>1273.8499999999999</v>
      </c>
      <c r="I210" s="260">
        <v>1284.4000000000001</v>
      </c>
      <c r="J210" s="260">
        <v>1295.1500000000001</v>
      </c>
      <c r="K210" s="259">
        <v>1273.6500000000001</v>
      </c>
      <c r="L210" s="259">
        <v>1252.3499999999999</v>
      </c>
      <c r="M210" s="259">
        <v>0.27211999999999997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2727.9</v>
      </c>
      <c r="D211" s="260">
        <v>2733.0833333333335</v>
      </c>
      <c r="E211" s="260">
        <v>2703.8166666666671</v>
      </c>
      <c r="F211" s="260">
        <v>2679.7333333333336</v>
      </c>
      <c r="G211" s="260">
        <v>2650.4666666666672</v>
      </c>
      <c r="H211" s="260">
        <v>2757.166666666667</v>
      </c>
      <c r="I211" s="260">
        <v>2786.4333333333334</v>
      </c>
      <c r="J211" s="260">
        <v>2810.5166666666669</v>
      </c>
      <c r="K211" s="259">
        <v>2762.35</v>
      </c>
      <c r="L211" s="259">
        <v>2709</v>
      </c>
      <c r="M211" s="259">
        <v>10.08615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114.1</v>
      </c>
      <c r="D212" s="260">
        <v>113.81666666666666</v>
      </c>
      <c r="E212" s="260">
        <v>113.03333333333333</v>
      </c>
      <c r="F212" s="260">
        <v>111.96666666666667</v>
      </c>
      <c r="G212" s="260">
        <v>111.18333333333334</v>
      </c>
      <c r="H212" s="260">
        <v>114.88333333333333</v>
      </c>
      <c r="I212" s="260">
        <v>115.66666666666666</v>
      </c>
      <c r="J212" s="260">
        <v>116.73333333333332</v>
      </c>
      <c r="K212" s="259">
        <v>114.6</v>
      </c>
      <c r="L212" s="259">
        <v>112.75</v>
      </c>
      <c r="M212" s="259">
        <v>22.786110000000001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221.5</v>
      </c>
      <c r="D213" s="260">
        <v>219.68333333333331</v>
      </c>
      <c r="E213" s="260">
        <v>217.51666666666662</v>
      </c>
      <c r="F213" s="260">
        <v>213.5333333333333</v>
      </c>
      <c r="G213" s="260">
        <v>211.36666666666662</v>
      </c>
      <c r="H213" s="260">
        <v>223.66666666666663</v>
      </c>
      <c r="I213" s="260">
        <v>225.83333333333331</v>
      </c>
      <c r="J213" s="260">
        <v>229.81666666666663</v>
      </c>
      <c r="K213" s="259">
        <v>221.85</v>
      </c>
      <c r="L213" s="259">
        <v>215.7</v>
      </c>
      <c r="M213" s="259">
        <v>46.059460000000001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2549.15</v>
      </c>
      <c r="D214" s="260">
        <v>2540.1</v>
      </c>
      <c r="E214" s="260">
        <v>2520.1999999999998</v>
      </c>
      <c r="F214" s="260">
        <v>2491.25</v>
      </c>
      <c r="G214" s="260">
        <v>2471.35</v>
      </c>
      <c r="H214" s="260">
        <v>2569.0499999999997</v>
      </c>
      <c r="I214" s="260">
        <v>2588.9500000000003</v>
      </c>
      <c r="J214" s="260">
        <v>2617.8999999999996</v>
      </c>
      <c r="K214" s="259">
        <v>2560</v>
      </c>
      <c r="L214" s="259">
        <v>2511.15</v>
      </c>
      <c r="M214" s="259">
        <v>9.9992900000000002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296.2</v>
      </c>
      <c r="D215" s="260">
        <v>296.79999999999995</v>
      </c>
      <c r="E215" s="260">
        <v>292.19999999999993</v>
      </c>
      <c r="F215" s="260">
        <v>288.2</v>
      </c>
      <c r="G215" s="260">
        <v>283.59999999999997</v>
      </c>
      <c r="H215" s="260">
        <v>300.7999999999999</v>
      </c>
      <c r="I215" s="260">
        <v>305.39999999999992</v>
      </c>
      <c r="J215" s="260">
        <v>309.39999999999986</v>
      </c>
      <c r="K215" s="259">
        <v>301.39999999999998</v>
      </c>
      <c r="L215" s="259">
        <v>292.8</v>
      </c>
      <c r="M215" s="259">
        <v>10.88237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2926.95</v>
      </c>
      <c r="D216" s="260">
        <v>2928.6</v>
      </c>
      <c r="E216" s="260">
        <v>2907.2</v>
      </c>
      <c r="F216" s="260">
        <v>2887.45</v>
      </c>
      <c r="G216" s="260">
        <v>2866.0499999999997</v>
      </c>
      <c r="H216" s="260">
        <v>2948.35</v>
      </c>
      <c r="I216" s="260">
        <v>2969.7500000000005</v>
      </c>
      <c r="J216" s="260">
        <v>2989.5</v>
      </c>
      <c r="K216" s="259">
        <v>2950</v>
      </c>
      <c r="L216" s="259">
        <v>2908.85</v>
      </c>
      <c r="M216" s="259">
        <v>0.15851000000000001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708.4</v>
      </c>
      <c r="D217" s="260">
        <v>706.13333333333321</v>
      </c>
      <c r="E217" s="260">
        <v>700.31666666666638</v>
      </c>
      <c r="F217" s="260">
        <v>692.23333333333312</v>
      </c>
      <c r="G217" s="260">
        <v>686.41666666666629</v>
      </c>
      <c r="H217" s="260">
        <v>714.21666666666647</v>
      </c>
      <c r="I217" s="260">
        <v>720.0333333333333</v>
      </c>
      <c r="J217" s="260">
        <v>728.11666666666656</v>
      </c>
      <c r="K217" s="259">
        <v>711.95</v>
      </c>
      <c r="L217" s="259">
        <v>698.05</v>
      </c>
      <c r="M217" s="259">
        <v>0.58343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42316.45</v>
      </c>
      <c r="D218" s="260">
        <v>41807.450000000004</v>
      </c>
      <c r="E218" s="260">
        <v>41109.000000000007</v>
      </c>
      <c r="F218" s="260">
        <v>39901.550000000003</v>
      </c>
      <c r="G218" s="260">
        <v>39203.100000000006</v>
      </c>
      <c r="H218" s="260">
        <v>43014.900000000009</v>
      </c>
      <c r="I218" s="260">
        <v>43713.350000000006</v>
      </c>
      <c r="J218" s="260">
        <v>44920.80000000001</v>
      </c>
      <c r="K218" s="259">
        <v>42505.9</v>
      </c>
      <c r="L218" s="259">
        <v>40600</v>
      </c>
      <c r="M218" s="259">
        <v>0.12642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49.65</v>
      </c>
      <c r="D219" s="260">
        <v>50.166666666666664</v>
      </c>
      <c r="E219" s="260">
        <v>48.983333333333327</v>
      </c>
      <c r="F219" s="260">
        <v>48.316666666666663</v>
      </c>
      <c r="G219" s="260">
        <v>47.133333333333326</v>
      </c>
      <c r="H219" s="260">
        <v>50.833333333333329</v>
      </c>
      <c r="I219" s="260">
        <v>52.016666666666666</v>
      </c>
      <c r="J219" s="260">
        <v>52.68333333333333</v>
      </c>
      <c r="K219" s="259">
        <v>51.35</v>
      </c>
      <c r="L219" s="259">
        <v>49.5</v>
      </c>
      <c r="M219" s="259">
        <v>129.36931999999999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2689.05</v>
      </c>
      <c r="D220" s="260">
        <v>2677.0166666666669</v>
      </c>
      <c r="E220" s="260">
        <v>2654.0333333333338</v>
      </c>
      <c r="F220" s="260">
        <v>2619.0166666666669</v>
      </c>
      <c r="G220" s="260">
        <v>2596.0333333333338</v>
      </c>
      <c r="H220" s="260">
        <v>2712.0333333333338</v>
      </c>
      <c r="I220" s="260">
        <v>2735.0166666666664</v>
      </c>
      <c r="J220" s="260">
        <v>2770.0333333333338</v>
      </c>
      <c r="K220" s="259">
        <v>2700</v>
      </c>
      <c r="L220" s="259">
        <v>2642</v>
      </c>
      <c r="M220" s="259">
        <v>21.796099999999999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938.85</v>
      </c>
      <c r="D221" s="260">
        <v>935.68333333333339</v>
      </c>
      <c r="E221" s="260">
        <v>930.71666666666681</v>
      </c>
      <c r="F221" s="260">
        <v>922.58333333333337</v>
      </c>
      <c r="G221" s="260">
        <v>917.61666666666679</v>
      </c>
      <c r="H221" s="260">
        <v>943.81666666666683</v>
      </c>
      <c r="I221" s="260">
        <v>948.78333333333353</v>
      </c>
      <c r="J221" s="260">
        <v>956.91666666666686</v>
      </c>
      <c r="K221" s="259">
        <v>940.65</v>
      </c>
      <c r="L221" s="259">
        <v>927.55</v>
      </c>
      <c r="M221" s="259">
        <v>108.44395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1169.9000000000001</v>
      </c>
      <c r="D222" s="260">
        <v>1158.5833333333333</v>
      </c>
      <c r="E222" s="260">
        <v>1146.1666666666665</v>
      </c>
      <c r="F222" s="260">
        <v>1122.4333333333332</v>
      </c>
      <c r="G222" s="260">
        <v>1110.0166666666664</v>
      </c>
      <c r="H222" s="260">
        <v>1182.3166666666666</v>
      </c>
      <c r="I222" s="260">
        <v>1194.7333333333331</v>
      </c>
      <c r="J222" s="260">
        <v>1218.4666666666667</v>
      </c>
      <c r="K222" s="259">
        <v>1171</v>
      </c>
      <c r="L222" s="259">
        <v>1134.8499999999999</v>
      </c>
      <c r="M222" s="259">
        <v>14.62853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462</v>
      </c>
      <c r="D223" s="260">
        <v>462.63333333333338</v>
      </c>
      <c r="E223" s="260">
        <v>458.36666666666679</v>
      </c>
      <c r="F223" s="260">
        <v>454.73333333333341</v>
      </c>
      <c r="G223" s="260">
        <v>450.46666666666681</v>
      </c>
      <c r="H223" s="260">
        <v>466.26666666666677</v>
      </c>
      <c r="I223" s="260">
        <v>470.5333333333333</v>
      </c>
      <c r="J223" s="260">
        <v>474.16666666666674</v>
      </c>
      <c r="K223" s="259">
        <v>466.9</v>
      </c>
      <c r="L223" s="259">
        <v>459</v>
      </c>
      <c r="M223" s="259">
        <v>26.391770000000001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519.20000000000005</v>
      </c>
      <c r="D224" s="260">
        <v>520.63333333333333</v>
      </c>
      <c r="E224" s="260">
        <v>514.66666666666663</v>
      </c>
      <c r="F224" s="260">
        <v>510.13333333333333</v>
      </c>
      <c r="G224" s="260">
        <v>504.16666666666663</v>
      </c>
      <c r="H224" s="260">
        <v>525.16666666666663</v>
      </c>
      <c r="I224" s="260">
        <v>531.13333333333333</v>
      </c>
      <c r="J224" s="260">
        <v>535.66666666666663</v>
      </c>
      <c r="K224" s="259">
        <v>526.6</v>
      </c>
      <c r="L224" s="259">
        <v>516.1</v>
      </c>
      <c r="M224" s="259">
        <v>1.0379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48.95</v>
      </c>
      <c r="D225" s="260">
        <v>49.016666666666673</v>
      </c>
      <c r="E225" s="260">
        <v>48.533333333333346</v>
      </c>
      <c r="F225" s="260">
        <v>48.116666666666674</v>
      </c>
      <c r="G225" s="260">
        <v>47.633333333333347</v>
      </c>
      <c r="H225" s="260">
        <v>49.433333333333344</v>
      </c>
      <c r="I225" s="260">
        <v>49.916666666666679</v>
      </c>
      <c r="J225" s="260">
        <v>50.333333333333343</v>
      </c>
      <c r="K225" s="259">
        <v>49.5</v>
      </c>
      <c r="L225" s="259">
        <v>48.6</v>
      </c>
      <c r="M225" s="259">
        <v>83.094059999999999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56.8</v>
      </c>
      <c r="D226" s="260">
        <v>57.033333333333339</v>
      </c>
      <c r="E226" s="260">
        <v>56.466666666666676</v>
      </c>
      <c r="F226" s="260">
        <v>56.13333333333334</v>
      </c>
      <c r="G226" s="260">
        <v>55.566666666666677</v>
      </c>
      <c r="H226" s="260">
        <v>57.366666666666674</v>
      </c>
      <c r="I226" s="260">
        <v>57.933333333333337</v>
      </c>
      <c r="J226" s="260">
        <v>58.266666666666673</v>
      </c>
      <c r="K226" s="259">
        <v>57.6</v>
      </c>
      <c r="L226" s="259">
        <v>56.7</v>
      </c>
      <c r="M226" s="259">
        <v>173.61595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78.400000000000006</v>
      </c>
      <c r="D227" s="260">
        <v>79.2</v>
      </c>
      <c r="E227" s="260">
        <v>77.150000000000006</v>
      </c>
      <c r="F227" s="260">
        <v>75.900000000000006</v>
      </c>
      <c r="G227" s="260">
        <v>73.850000000000009</v>
      </c>
      <c r="H227" s="260">
        <v>80.45</v>
      </c>
      <c r="I227" s="260">
        <v>82.499999999999986</v>
      </c>
      <c r="J227" s="260">
        <v>83.75</v>
      </c>
      <c r="K227" s="259">
        <v>81.25</v>
      </c>
      <c r="L227" s="259">
        <v>77.95</v>
      </c>
      <c r="M227" s="259">
        <v>73.783760000000001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986.1</v>
      </c>
      <c r="D228" s="260">
        <v>992.53333333333342</v>
      </c>
      <c r="E228" s="260">
        <v>970.76666666666688</v>
      </c>
      <c r="F228" s="260">
        <v>955.43333333333351</v>
      </c>
      <c r="G228" s="260">
        <v>933.66666666666697</v>
      </c>
      <c r="H228" s="260">
        <v>1007.8666666666668</v>
      </c>
      <c r="I228" s="260">
        <v>1029.6333333333334</v>
      </c>
      <c r="J228" s="260">
        <v>1044.9666666666667</v>
      </c>
      <c r="K228" s="259">
        <v>1014.3</v>
      </c>
      <c r="L228" s="259">
        <v>977.2</v>
      </c>
      <c r="M228" s="259">
        <v>0.65400999999999998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477.35</v>
      </c>
      <c r="D229" s="260">
        <v>471.88333333333338</v>
      </c>
      <c r="E229" s="260">
        <v>463.76666666666677</v>
      </c>
      <c r="F229" s="260">
        <v>450.18333333333339</v>
      </c>
      <c r="G229" s="260">
        <v>442.06666666666678</v>
      </c>
      <c r="H229" s="260">
        <v>485.46666666666675</v>
      </c>
      <c r="I229" s="260">
        <v>493.58333333333343</v>
      </c>
      <c r="J229" s="260">
        <v>507.16666666666674</v>
      </c>
      <c r="K229" s="259">
        <v>480</v>
      </c>
      <c r="L229" s="259">
        <v>458.3</v>
      </c>
      <c r="M229" s="259">
        <v>10.03412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1820.15</v>
      </c>
      <c r="D230" s="260">
        <v>1790.4666666666665</v>
      </c>
      <c r="E230" s="260">
        <v>1739.6833333333329</v>
      </c>
      <c r="F230" s="260">
        <v>1659.2166666666665</v>
      </c>
      <c r="G230" s="260">
        <v>1608.4333333333329</v>
      </c>
      <c r="H230" s="260">
        <v>1870.9333333333329</v>
      </c>
      <c r="I230" s="260">
        <v>1921.7166666666662</v>
      </c>
      <c r="J230" s="260">
        <v>2002.1833333333329</v>
      </c>
      <c r="K230" s="259">
        <v>1841.25</v>
      </c>
      <c r="L230" s="259">
        <v>1710</v>
      </c>
      <c r="M230" s="259">
        <v>0.37236000000000002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249.55</v>
      </c>
      <c r="D231" s="260">
        <v>250.51666666666665</v>
      </c>
      <c r="E231" s="260">
        <v>247.0333333333333</v>
      </c>
      <c r="F231" s="260">
        <v>244.51666666666665</v>
      </c>
      <c r="G231" s="260">
        <v>241.0333333333333</v>
      </c>
      <c r="H231" s="260">
        <v>253.0333333333333</v>
      </c>
      <c r="I231" s="260">
        <v>256.51666666666665</v>
      </c>
      <c r="J231" s="260">
        <v>259.0333333333333</v>
      </c>
      <c r="K231" s="259">
        <v>254</v>
      </c>
      <c r="L231" s="259">
        <v>248</v>
      </c>
      <c r="M231" s="259">
        <v>9.7905300000000004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340.75</v>
      </c>
      <c r="D232" s="260">
        <v>340.26666666666665</v>
      </c>
      <c r="E232" s="260">
        <v>338.0333333333333</v>
      </c>
      <c r="F232" s="260">
        <v>335.31666666666666</v>
      </c>
      <c r="G232" s="260">
        <v>333.08333333333331</v>
      </c>
      <c r="H232" s="260">
        <v>342.98333333333329</v>
      </c>
      <c r="I232" s="260">
        <v>345.21666666666664</v>
      </c>
      <c r="J232" s="260">
        <v>347.93333333333328</v>
      </c>
      <c r="K232" s="259">
        <v>342.5</v>
      </c>
      <c r="L232" s="259">
        <v>337.55</v>
      </c>
      <c r="M232" s="259">
        <v>81.408569999999997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111.7</v>
      </c>
      <c r="D233" s="260">
        <v>112.21666666666668</v>
      </c>
      <c r="E233" s="260">
        <v>109.53333333333336</v>
      </c>
      <c r="F233" s="260">
        <v>107.36666666666667</v>
      </c>
      <c r="G233" s="260">
        <v>104.68333333333335</v>
      </c>
      <c r="H233" s="260">
        <v>114.38333333333337</v>
      </c>
      <c r="I233" s="260">
        <v>117.06666666666668</v>
      </c>
      <c r="J233" s="260">
        <v>119.23333333333338</v>
      </c>
      <c r="K233" s="259">
        <v>114.9</v>
      </c>
      <c r="L233" s="259">
        <v>110.05</v>
      </c>
      <c r="M233" s="259">
        <v>8.9013600000000004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234.65</v>
      </c>
      <c r="D234" s="260">
        <v>235.03333333333333</v>
      </c>
      <c r="E234" s="260">
        <v>231.66666666666666</v>
      </c>
      <c r="F234" s="260">
        <v>228.68333333333334</v>
      </c>
      <c r="G234" s="260">
        <v>225.31666666666666</v>
      </c>
      <c r="H234" s="260">
        <v>238.01666666666665</v>
      </c>
      <c r="I234" s="260">
        <v>241.38333333333333</v>
      </c>
      <c r="J234" s="260">
        <v>244.36666666666665</v>
      </c>
      <c r="K234" s="259">
        <v>238.4</v>
      </c>
      <c r="L234" s="259">
        <v>232.05</v>
      </c>
      <c r="M234" s="259">
        <v>22.04768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123.75</v>
      </c>
      <c r="D235" s="260">
        <v>123.58333333333333</v>
      </c>
      <c r="E235" s="260">
        <v>121.56666666666666</v>
      </c>
      <c r="F235" s="260">
        <v>119.38333333333334</v>
      </c>
      <c r="G235" s="260">
        <v>117.36666666666667</v>
      </c>
      <c r="H235" s="260">
        <v>125.76666666666665</v>
      </c>
      <c r="I235" s="260">
        <v>127.78333333333333</v>
      </c>
      <c r="J235" s="260">
        <v>129.96666666666664</v>
      </c>
      <c r="K235" s="259">
        <v>125.6</v>
      </c>
      <c r="L235" s="259">
        <v>121.4</v>
      </c>
      <c r="M235" s="259">
        <v>108.27046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79.599999999999994</v>
      </c>
      <c r="D236" s="260">
        <v>80.533333333333331</v>
      </c>
      <c r="E236" s="260">
        <v>78.316666666666663</v>
      </c>
      <c r="F236" s="260">
        <v>77.033333333333331</v>
      </c>
      <c r="G236" s="260">
        <v>74.816666666666663</v>
      </c>
      <c r="H236" s="260">
        <v>81.816666666666663</v>
      </c>
      <c r="I236" s="260">
        <v>84.033333333333331</v>
      </c>
      <c r="J236" s="260">
        <v>85.316666666666663</v>
      </c>
      <c r="K236" s="259">
        <v>82.75</v>
      </c>
      <c r="L236" s="259">
        <v>79.25</v>
      </c>
      <c r="M236" s="259">
        <v>63.53633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4338.1499999999996</v>
      </c>
      <c r="D237" s="260">
        <v>4335.55</v>
      </c>
      <c r="E237" s="260">
        <v>4294.6000000000004</v>
      </c>
      <c r="F237" s="260">
        <v>4251.05</v>
      </c>
      <c r="G237" s="260">
        <v>4210.1000000000004</v>
      </c>
      <c r="H237" s="260">
        <v>4379.1000000000004</v>
      </c>
      <c r="I237" s="260">
        <v>4420.0499999999993</v>
      </c>
      <c r="J237" s="260">
        <v>4463.6000000000004</v>
      </c>
      <c r="K237" s="259">
        <v>4376.5</v>
      </c>
      <c r="L237" s="259">
        <v>4292</v>
      </c>
      <c r="M237" s="259">
        <v>1.31203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275.95</v>
      </c>
      <c r="D238" s="260">
        <v>276.63333333333333</v>
      </c>
      <c r="E238" s="260">
        <v>272.41666666666663</v>
      </c>
      <c r="F238" s="260">
        <v>268.88333333333333</v>
      </c>
      <c r="G238" s="260">
        <v>264.66666666666663</v>
      </c>
      <c r="H238" s="260">
        <v>280.16666666666663</v>
      </c>
      <c r="I238" s="260">
        <v>284.38333333333333</v>
      </c>
      <c r="J238" s="260">
        <v>287.91666666666663</v>
      </c>
      <c r="K238" s="259">
        <v>280.85000000000002</v>
      </c>
      <c r="L238" s="259">
        <v>273.10000000000002</v>
      </c>
      <c r="M238" s="259">
        <v>15.46503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146.94999999999999</v>
      </c>
      <c r="D239" s="260">
        <v>145.23333333333332</v>
      </c>
      <c r="E239" s="260">
        <v>142.51666666666665</v>
      </c>
      <c r="F239" s="260">
        <v>138.08333333333334</v>
      </c>
      <c r="G239" s="260">
        <v>135.36666666666667</v>
      </c>
      <c r="H239" s="260">
        <v>149.66666666666663</v>
      </c>
      <c r="I239" s="260">
        <v>152.38333333333327</v>
      </c>
      <c r="J239" s="260">
        <v>156.81666666666661</v>
      </c>
      <c r="K239" s="259">
        <v>147.94999999999999</v>
      </c>
      <c r="L239" s="259">
        <v>140.80000000000001</v>
      </c>
      <c r="M239" s="259">
        <v>127.95404000000001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317.75</v>
      </c>
      <c r="D240" s="260">
        <v>317.56666666666666</v>
      </c>
      <c r="E240" s="260">
        <v>315.2833333333333</v>
      </c>
      <c r="F240" s="260">
        <v>312.81666666666666</v>
      </c>
      <c r="G240" s="260">
        <v>310.5333333333333</v>
      </c>
      <c r="H240" s="260">
        <v>320.0333333333333</v>
      </c>
      <c r="I240" s="260">
        <v>322.31666666666672</v>
      </c>
      <c r="J240" s="260">
        <v>324.7833333333333</v>
      </c>
      <c r="K240" s="259">
        <v>319.85000000000002</v>
      </c>
      <c r="L240" s="259">
        <v>315.10000000000002</v>
      </c>
      <c r="M240" s="259">
        <v>52.454009999999997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72.05</v>
      </c>
      <c r="D241" s="260">
        <v>71.63333333333334</v>
      </c>
      <c r="E241" s="260">
        <v>70.566666666666677</v>
      </c>
      <c r="F241" s="260">
        <v>69.083333333333343</v>
      </c>
      <c r="G241" s="260">
        <v>68.01666666666668</v>
      </c>
      <c r="H241" s="260">
        <v>73.116666666666674</v>
      </c>
      <c r="I241" s="260">
        <v>74.183333333333337</v>
      </c>
      <c r="J241" s="260">
        <v>75.666666666666671</v>
      </c>
      <c r="K241" s="259">
        <v>72.7</v>
      </c>
      <c r="L241" s="259">
        <v>70.150000000000006</v>
      </c>
      <c r="M241" s="259">
        <v>294.44796000000002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22.05</v>
      </c>
      <c r="D242" s="260">
        <v>22.483333333333334</v>
      </c>
      <c r="E242" s="260">
        <v>21.416666666666668</v>
      </c>
      <c r="F242" s="260">
        <v>20.783333333333335</v>
      </c>
      <c r="G242" s="260">
        <v>19.716666666666669</v>
      </c>
      <c r="H242" s="260">
        <v>23.116666666666667</v>
      </c>
      <c r="I242" s="260">
        <v>24.18333333333333</v>
      </c>
      <c r="J242" s="260">
        <v>24.816666666666666</v>
      </c>
      <c r="K242" s="259">
        <v>23.55</v>
      </c>
      <c r="L242" s="259">
        <v>21.85</v>
      </c>
      <c r="M242" s="259">
        <v>248.84815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723.55</v>
      </c>
      <c r="D243" s="260">
        <v>724.25</v>
      </c>
      <c r="E243" s="260">
        <v>720.7</v>
      </c>
      <c r="F243" s="260">
        <v>717.85</v>
      </c>
      <c r="G243" s="260">
        <v>714.30000000000007</v>
      </c>
      <c r="H243" s="260">
        <v>727.1</v>
      </c>
      <c r="I243" s="260">
        <v>730.65</v>
      </c>
      <c r="J243" s="260">
        <v>733.5</v>
      </c>
      <c r="K243" s="259">
        <v>727.8</v>
      </c>
      <c r="L243" s="259">
        <v>721.4</v>
      </c>
      <c r="M243" s="259">
        <v>11.103020000000001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30.9</v>
      </c>
      <c r="D244" s="260">
        <v>30.666666666666668</v>
      </c>
      <c r="E244" s="260">
        <v>29.633333333333336</v>
      </c>
      <c r="F244" s="260">
        <v>28.366666666666667</v>
      </c>
      <c r="G244" s="260">
        <v>27.333333333333336</v>
      </c>
      <c r="H244" s="260">
        <v>31.933333333333337</v>
      </c>
      <c r="I244" s="260">
        <v>32.966666666666669</v>
      </c>
      <c r="J244" s="260">
        <v>34.233333333333334</v>
      </c>
      <c r="K244" s="259">
        <v>31.7</v>
      </c>
      <c r="L244" s="259">
        <v>29.4</v>
      </c>
      <c r="M244" s="259">
        <v>2399.8516100000002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1319.1</v>
      </c>
      <c r="D245" s="260">
        <v>1321.8666666666666</v>
      </c>
      <c r="E245" s="260">
        <v>1310.2333333333331</v>
      </c>
      <c r="F245" s="260">
        <v>1301.3666666666666</v>
      </c>
      <c r="G245" s="260">
        <v>1289.7333333333331</v>
      </c>
      <c r="H245" s="260">
        <v>1330.7333333333331</v>
      </c>
      <c r="I245" s="260">
        <v>1342.3666666666668</v>
      </c>
      <c r="J245" s="260">
        <v>1351.2333333333331</v>
      </c>
      <c r="K245" s="259">
        <v>1333.5</v>
      </c>
      <c r="L245" s="259">
        <v>1313</v>
      </c>
      <c r="M245" s="259">
        <v>0.42387000000000002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415.35</v>
      </c>
      <c r="D246" s="260">
        <v>410.08333333333331</v>
      </c>
      <c r="E246" s="260">
        <v>396.26666666666665</v>
      </c>
      <c r="F246" s="260">
        <v>377.18333333333334</v>
      </c>
      <c r="G246" s="260">
        <v>363.36666666666667</v>
      </c>
      <c r="H246" s="260">
        <v>429.16666666666663</v>
      </c>
      <c r="I246" s="260">
        <v>442.98333333333335</v>
      </c>
      <c r="J246" s="260">
        <v>462.06666666666661</v>
      </c>
      <c r="K246" s="259">
        <v>423.9</v>
      </c>
      <c r="L246" s="259">
        <v>391</v>
      </c>
      <c r="M246" s="259">
        <v>10.78593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416.7</v>
      </c>
      <c r="D247" s="260">
        <v>414.51666666666665</v>
      </c>
      <c r="E247" s="260">
        <v>410.68333333333328</v>
      </c>
      <c r="F247" s="260">
        <v>404.66666666666663</v>
      </c>
      <c r="G247" s="260">
        <v>400.83333333333326</v>
      </c>
      <c r="H247" s="260">
        <v>420.5333333333333</v>
      </c>
      <c r="I247" s="260">
        <v>424.36666666666667</v>
      </c>
      <c r="J247" s="260">
        <v>430.38333333333333</v>
      </c>
      <c r="K247" s="259">
        <v>418.35</v>
      </c>
      <c r="L247" s="259">
        <v>408.5</v>
      </c>
      <c r="M247" s="259">
        <v>18.653490000000001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201.5</v>
      </c>
      <c r="D248" s="260">
        <v>201.46666666666667</v>
      </c>
      <c r="E248" s="260">
        <v>200.53333333333333</v>
      </c>
      <c r="F248" s="260">
        <v>199.56666666666666</v>
      </c>
      <c r="G248" s="260">
        <v>198.63333333333333</v>
      </c>
      <c r="H248" s="260">
        <v>202.43333333333334</v>
      </c>
      <c r="I248" s="260">
        <v>203.36666666666667</v>
      </c>
      <c r="J248" s="260">
        <v>204.33333333333334</v>
      </c>
      <c r="K248" s="259">
        <v>202.4</v>
      </c>
      <c r="L248" s="259">
        <v>200.5</v>
      </c>
      <c r="M248" s="259">
        <v>10.789960000000001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1175.55</v>
      </c>
      <c r="D249" s="260">
        <v>1176.7</v>
      </c>
      <c r="E249" s="260">
        <v>1166.45</v>
      </c>
      <c r="F249" s="260">
        <v>1157.3499999999999</v>
      </c>
      <c r="G249" s="260">
        <v>1147.0999999999999</v>
      </c>
      <c r="H249" s="260">
        <v>1185.8000000000002</v>
      </c>
      <c r="I249" s="260">
        <v>1196.0500000000002</v>
      </c>
      <c r="J249" s="260">
        <v>1205.1500000000003</v>
      </c>
      <c r="K249" s="259">
        <v>1186.95</v>
      </c>
      <c r="L249" s="259">
        <v>1167.5999999999999</v>
      </c>
      <c r="M249" s="259">
        <v>34.9617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16.350000000000001</v>
      </c>
      <c r="D250" s="260">
        <v>16.283333333333335</v>
      </c>
      <c r="E250" s="260">
        <v>16.06666666666667</v>
      </c>
      <c r="F250" s="260">
        <v>15.783333333333335</v>
      </c>
      <c r="G250" s="260">
        <v>15.56666666666667</v>
      </c>
      <c r="H250" s="260">
        <v>16.56666666666667</v>
      </c>
      <c r="I250" s="260">
        <v>16.783333333333331</v>
      </c>
      <c r="J250" s="260">
        <v>17.06666666666667</v>
      </c>
      <c r="K250" s="259">
        <v>16.5</v>
      </c>
      <c r="L250" s="259">
        <v>16</v>
      </c>
      <c r="M250" s="259">
        <v>41.950879999999998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3862.05</v>
      </c>
      <c r="D251" s="260">
        <v>3865.9500000000003</v>
      </c>
      <c r="E251" s="260">
        <v>3832.1500000000005</v>
      </c>
      <c r="F251" s="260">
        <v>3802.2500000000005</v>
      </c>
      <c r="G251" s="260">
        <v>3768.4500000000007</v>
      </c>
      <c r="H251" s="260">
        <v>3895.8500000000004</v>
      </c>
      <c r="I251" s="260">
        <v>3929.6500000000005</v>
      </c>
      <c r="J251" s="260">
        <v>3959.55</v>
      </c>
      <c r="K251" s="259">
        <v>3899.75</v>
      </c>
      <c r="L251" s="259">
        <v>3836.05</v>
      </c>
      <c r="M251" s="259">
        <v>3.0495199999999998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1629.8</v>
      </c>
      <c r="D252" s="260">
        <v>1616.8500000000001</v>
      </c>
      <c r="E252" s="260">
        <v>1597.7000000000003</v>
      </c>
      <c r="F252" s="260">
        <v>1565.6000000000001</v>
      </c>
      <c r="G252" s="260">
        <v>1546.4500000000003</v>
      </c>
      <c r="H252" s="260">
        <v>1648.9500000000003</v>
      </c>
      <c r="I252" s="260">
        <v>1668.1000000000004</v>
      </c>
      <c r="J252" s="260">
        <v>1700.2000000000003</v>
      </c>
      <c r="K252" s="259">
        <v>1636</v>
      </c>
      <c r="L252" s="259">
        <v>1584.75</v>
      </c>
      <c r="M252" s="259">
        <v>52.822150000000001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528.9</v>
      </c>
      <c r="D253" s="260">
        <v>527.55000000000007</v>
      </c>
      <c r="E253" s="260">
        <v>523.10000000000014</v>
      </c>
      <c r="F253" s="260">
        <v>517.30000000000007</v>
      </c>
      <c r="G253" s="260">
        <v>512.85000000000014</v>
      </c>
      <c r="H253" s="260">
        <v>533.35000000000014</v>
      </c>
      <c r="I253" s="260">
        <v>537.80000000000018</v>
      </c>
      <c r="J253" s="260">
        <v>543.60000000000014</v>
      </c>
      <c r="K253" s="259">
        <v>532</v>
      </c>
      <c r="L253" s="259">
        <v>521.75</v>
      </c>
      <c r="M253" s="259">
        <v>3.0562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445.7</v>
      </c>
      <c r="D254" s="260">
        <v>443.81666666666666</v>
      </c>
      <c r="E254" s="260">
        <v>439.63333333333333</v>
      </c>
      <c r="F254" s="260">
        <v>433.56666666666666</v>
      </c>
      <c r="G254" s="260">
        <v>429.38333333333333</v>
      </c>
      <c r="H254" s="260">
        <v>449.88333333333333</v>
      </c>
      <c r="I254" s="260">
        <v>454.06666666666661</v>
      </c>
      <c r="J254" s="260">
        <v>460.13333333333333</v>
      </c>
      <c r="K254" s="259">
        <v>448</v>
      </c>
      <c r="L254" s="259">
        <v>437.75</v>
      </c>
      <c r="M254" s="259">
        <v>3.2220499999999999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1897.3</v>
      </c>
      <c r="D255" s="260">
        <v>1917.7666666666667</v>
      </c>
      <c r="E255" s="260">
        <v>1867.5333333333333</v>
      </c>
      <c r="F255" s="260">
        <v>1837.7666666666667</v>
      </c>
      <c r="G255" s="260">
        <v>1787.5333333333333</v>
      </c>
      <c r="H255" s="260">
        <v>1947.5333333333333</v>
      </c>
      <c r="I255" s="260">
        <v>1997.7666666666664</v>
      </c>
      <c r="J255" s="260">
        <v>2027.5333333333333</v>
      </c>
      <c r="K255" s="259">
        <v>1968</v>
      </c>
      <c r="L255" s="259">
        <v>1888</v>
      </c>
      <c r="M255" s="259">
        <v>21.020420000000001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853.2</v>
      </c>
      <c r="D256" s="260">
        <v>852.9666666666667</v>
      </c>
      <c r="E256" s="260">
        <v>843.48333333333335</v>
      </c>
      <c r="F256" s="260">
        <v>833.76666666666665</v>
      </c>
      <c r="G256" s="260">
        <v>824.2833333333333</v>
      </c>
      <c r="H256" s="260">
        <v>862.68333333333339</v>
      </c>
      <c r="I256" s="260">
        <v>872.16666666666674</v>
      </c>
      <c r="J256" s="260">
        <v>881.88333333333344</v>
      </c>
      <c r="K256" s="259">
        <v>862.45</v>
      </c>
      <c r="L256" s="259">
        <v>843.25</v>
      </c>
      <c r="M256" s="259">
        <v>3.0072000000000001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2069.85</v>
      </c>
      <c r="D257" s="260">
        <v>2068.6</v>
      </c>
      <c r="E257" s="260">
        <v>2039.1999999999998</v>
      </c>
      <c r="F257" s="260">
        <v>2008.55</v>
      </c>
      <c r="G257" s="260">
        <v>1979.1499999999999</v>
      </c>
      <c r="H257" s="260">
        <v>2099.25</v>
      </c>
      <c r="I257" s="260">
        <v>2128.6500000000005</v>
      </c>
      <c r="J257" s="260">
        <v>2159.2999999999997</v>
      </c>
      <c r="K257" s="259">
        <v>2098</v>
      </c>
      <c r="L257" s="259">
        <v>2037.95</v>
      </c>
      <c r="M257" s="259">
        <v>0.48781000000000002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2944.5</v>
      </c>
      <c r="D258" s="260">
        <v>2953.7833333333333</v>
      </c>
      <c r="E258" s="260">
        <v>2919.5666666666666</v>
      </c>
      <c r="F258" s="260">
        <v>2894.6333333333332</v>
      </c>
      <c r="G258" s="260">
        <v>2860.4166666666665</v>
      </c>
      <c r="H258" s="260">
        <v>2978.7166666666667</v>
      </c>
      <c r="I258" s="260">
        <v>3012.9333333333329</v>
      </c>
      <c r="J258" s="260">
        <v>3037.8666666666668</v>
      </c>
      <c r="K258" s="259">
        <v>2988</v>
      </c>
      <c r="L258" s="259">
        <v>2928.85</v>
      </c>
      <c r="M258" s="259">
        <v>0.91302000000000005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426.95</v>
      </c>
      <c r="D259" s="260">
        <v>425.41666666666669</v>
      </c>
      <c r="E259" s="260">
        <v>414.43333333333339</v>
      </c>
      <c r="F259" s="260">
        <v>401.91666666666669</v>
      </c>
      <c r="G259" s="260">
        <v>390.93333333333339</v>
      </c>
      <c r="H259" s="260">
        <v>437.93333333333339</v>
      </c>
      <c r="I259" s="260">
        <v>448.91666666666663</v>
      </c>
      <c r="J259" s="260">
        <v>461.43333333333339</v>
      </c>
      <c r="K259" s="259">
        <v>436.4</v>
      </c>
      <c r="L259" s="259">
        <v>412.9</v>
      </c>
      <c r="M259" s="259">
        <v>1.3092900000000001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666.45</v>
      </c>
      <c r="D260" s="260">
        <v>657.4</v>
      </c>
      <c r="E260" s="260">
        <v>645.79999999999995</v>
      </c>
      <c r="F260" s="260">
        <v>625.15</v>
      </c>
      <c r="G260" s="260">
        <v>613.54999999999995</v>
      </c>
      <c r="H260" s="260">
        <v>678.05</v>
      </c>
      <c r="I260" s="260">
        <v>689.65000000000009</v>
      </c>
      <c r="J260" s="260">
        <v>710.3</v>
      </c>
      <c r="K260" s="259">
        <v>669</v>
      </c>
      <c r="L260" s="259">
        <v>636.75</v>
      </c>
      <c r="M260" s="259">
        <v>5.2987900000000003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416.35</v>
      </c>
      <c r="D261" s="260">
        <v>417.45</v>
      </c>
      <c r="E261" s="260">
        <v>412.9</v>
      </c>
      <c r="F261" s="260">
        <v>409.45</v>
      </c>
      <c r="G261" s="260">
        <v>404.9</v>
      </c>
      <c r="H261" s="260">
        <v>420.9</v>
      </c>
      <c r="I261" s="260">
        <v>425.45000000000005</v>
      </c>
      <c r="J261" s="260">
        <v>428.9</v>
      </c>
      <c r="K261" s="259">
        <v>422</v>
      </c>
      <c r="L261" s="259">
        <v>414</v>
      </c>
      <c r="M261" s="259">
        <v>5.3374300000000003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71.099999999999994</v>
      </c>
      <c r="D262" s="260">
        <v>71.100000000000009</v>
      </c>
      <c r="E262" s="260">
        <v>70.500000000000014</v>
      </c>
      <c r="F262" s="260">
        <v>69.900000000000006</v>
      </c>
      <c r="G262" s="260">
        <v>69.300000000000011</v>
      </c>
      <c r="H262" s="260">
        <v>71.700000000000017</v>
      </c>
      <c r="I262" s="260">
        <v>72.300000000000011</v>
      </c>
      <c r="J262" s="260">
        <v>72.90000000000002</v>
      </c>
      <c r="K262" s="259">
        <v>71.7</v>
      </c>
      <c r="L262" s="259">
        <v>70.5</v>
      </c>
      <c r="M262" s="259">
        <v>6.8475400000000004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300.89999999999998</v>
      </c>
      <c r="D263" s="260">
        <v>302.3</v>
      </c>
      <c r="E263" s="260">
        <v>298</v>
      </c>
      <c r="F263" s="260">
        <v>295.09999999999997</v>
      </c>
      <c r="G263" s="260">
        <v>290.79999999999995</v>
      </c>
      <c r="H263" s="260">
        <v>305.20000000000005</v>
      </c>
      <c r="I263" s="260">
        <v>309.50000000000011</v>
      </c>
      <c r="J263" s="260">
        <v>312.40000000000009</v>
      </c>
      <c r="K263" s="259">
        <v>306.60000000000002</v>
      </c>
      <c r="L263" s="259">
        <v>299.39999999999998</v>
      </c>
      <c r="M263" s="259">
        <v>7.8177199999999996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725.95</v>
      </c>
      <c r="D264" s="260">
        <v>723.83333333333337</v>
      </c>
      <c r="E264" s="260">
        <v>719.2166666666667</v>
      </c>
      <c r="F264" s="260">
        <v>712.48333333333335</v>
      </c>
      <c r="G264" s="260">
        <v>707.86666666666667</v>
      </c>
      <c r="H264" s="260">
        <v>730.56666666666672</v>
      </c>
      <c r="I264" s="260">
        <v>735.18333333333328</v>
      </c>
      <c r="J264" s="260">
        <v>741.91666666666674</v>
      </c>
      <c r="K264" s="259">
        <v>728.45</v>
      </c>
      <c r="L264" s="259">
        <v>717.1</v>
      </c>
      <c r="M264" s="259">
        <v>16.547599999999999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105.65</v>
      </c>
      <c r="D265" s="260">
        <v>106.23333333333335</v>
      </c>
      <c r="E265" s="260">
        <v>104.56666666666669</v>
      </c>
      <c r="F265" s="260">
        <v>103.48333333333335</v>
      </c>
      <c r="G265" s="260">
        <v>101.81666666666669</v>
      </c>
      <c r="H265" s="260">
        <v>107.31666666666669</v>
      </c>
      <c r="I265" s="260">
        <v>108.98333333333335</v>
      </c>
      <c r="J265" s="260">
        <v>110.06666666666669</v>
      </c>
      <c r="K265" s="259">
        <v>107.9</v>
      </c>
      <c r="L265" s="259">
        <v>105.15</v>
      </c>
      <c r="M265" s="259">
        <v>4.6631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173.35</v>
      </c>
      <c r="D266" s="260">
        <v>174.35</v>
      </c>
      <c r="E266" s="260">
        <v>171.29999999999998</v>
      </c>
      <c r="F266" s="260">
        <v>169.25</v>
      </c>
      <c r="G266" s="260">
        <v>166.2</v>
      </c>
      <c r="H266" s="260">
        <v>176.39999999999998</v>
      </c>
      <c r="I266" s="260">
        <v>179.45</v>
      </c>
      <c r="J266" s="260">
        <v>181.49999999999997</v>
      </c>
      <c r="K266" s="259">
        <v>177.4</v>
      </c>
      <c r="L266" s="259">
        <v>172.3</v>
      </c>
      <c r="M266" s="259">
        <v>5.4005599999999996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522</v>
      </c>
      <c r="D267" s="260">
        <v>523.33333333333337</v>
      </c>
      <c r="E267" s="260">
        <v>517.66666666666674</v>
      </c>
      <c r="F267" s="260">
        <v>513.33333333333337</v>
      </c>
      <c r="G267" s="260">
        <v>507.66666666666674</v>
      </c>
      <c r="H267" s="260">
        <v>527.66666666666674</v>
      </c>
      <c r="I267" s="260">
        <v>533.33333333333348</v>
      </c>
      <c r="J267" s="260">
        <v>537.66666666666674</v>
      </c>
      <c r="K267" s="259">
        <v>529</v>
      </c>
      <c r="L267" s="259">
        <v>519</v>
      </c>
      <c r="M267" s="259">
        <v>17.82095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549.9</v>
      </c>
      <c r="D268" s="260">
        <v>546.98333333333323</v>
      </c>
      <c r="E268" s="260">
        <v>542.91666666666652</v>
      </c>
      <c r="F268" s="260">
        <v>535.93333333333328</v>
      </c>
      <c r="G268" s="260">
        <v>531.86666666666656</v>
      </c>
      <c r="H268" s="260">
        <v>553.96666666666647</v>
      </c>
      <c r="I268" s="260">
        <v>558.0333333333333</v>
      </c>
      <c r="J268" s="260">
        <v>565.01666666666642</v>
      </c>
      <c r="K268" s="259">
        <v>551.04999999999995</v>
      </c>
      <c r="L268" s="259">
        <v>540</v>
      </c>
      <c r="M268" s="259">
        <v>32.332560000000001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532.5</v>
      </c>
      <c r="D269" s="260">
        <v>531.86666666666667</v>
      </c>
      <c r="E269" s="260">
        <v>526.73333333333335</v>
      </c>
      <c r="F269" s="260">
        <v>520.9666666666667</v>
      </c>
      <c r="G269" s="260">
        <v>515.83333333333337</v>
      </c>
      <c r="H269" s="260">
        <v>537.63333333333333</v>
      </c>
      <c r="I269" s="260">
        <v>542.76666666666677</v>
      </c>
      <c r="J269" s="260">
        <v>548.5333333333333</v>
      </c>
      <c r="K269" s="259">
        <v>537</v>
      </c>
      <c r="L269" s="259">
        <v>526.1</v>
      </c>
      <c r="M269" s="259">
        <v>3.49376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381.1</v>
      </c>
      <c r="D270" s="260">
        <v>379.08333333333331</v>
      </c>
      <c r="E270" s="260">
        <v>375.36666666666662</v>
      </c>
      <c r="F270" s="260">
        <v>369.63333333333333</v>
      </c>
      <c r="G270" s="260">
        <v>365.91666666666663</v>
      </c>
      <c r="H270" s="260">
        <v>384.81666666666661</v>
      </c>
      <c r="I270" s="260">
        <v>388.5333333333333</v>
      </c>
      <c r="J270" s="260">
        <v>394.26666666666659</v>
      </c>
      <c r="K270" s="259">
        <v>382.8</v>
      </c>
      <c r="L270" s="259">
        <v>373.35</v>
      </c>
      <c r="M270" s="259">
        <v>0.69837000000000005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593.6</v>
      </c>
      <c r="D271" s="260">
        <v>594.51666666666677</v>
      </c>
      <c r="E271" s="260">
        <v>590.08333333333348</v>
      </c>
      <c r="F271" s="260">
        <v>586.56666666666672</v>
      </c>
      <c r="G271" s="260">
        <v>582.13333333333344</v>
      </c>
      <c r="H271" s="260">
        <v>598.03333333333353</v>
      </c>
      <c r="I271" s="260">
        <v>602.4666666666667</v>
      </c>
      <c r="J271" s="260">
        <v>605.98333333333358</v>
      </c>
      <c r="K271" s="259">
        <v>598.95000000000005</v>
      </c>
      <c r="L271" s="259">
        <v>591</v>
      </c>
      <c r="M271" s="259">
        <v>0.78308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189.9</v>
      </c>
      <c r="D272" s="260">
        <v>190.4</v>
      </c>
      <c r="E272" s="260">
        <v>188.5</v>
      </c>
      <c r="F272" s="260">
        <v>187.1</v>
      </c>
      <c r="G272" s="260">
        <v>185.2</v>
      </c>
      <c r="H272" s="260">
        <v>191.8</v>
      </c>
      <c r="I272" s="260">
        <v>193.70000000000005</v>
      </c>
      <c r="J272" s="260">
        <v>195.10000000000002</v>
      </c>
      <c r="K272" s="259">
        <v>192.3</v>
      </c>
      <c r="L272" s="259">
        <v>189</v>
      </c>
      <c r="M272" s="259">
        <v>3.0578599999999998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568.45000000000005</v>
      </c>
      <c r="D273" s="260">
        <v>561.06666666666672</v>
      </c>
      <c r="E273" s="260">
        <v>550.38333333333344</v>
      </c>
      <c r="F273" s="260">
        <v>532.31666666666672</v>
      </c>
      <c r="G273" s="260">
        <v>521.63333333333344</v>
      </c>
      <c r="H273" s="260">
        <v>579.13333333333344</v>
      </c>
      <c r="I273" s="260">
        <v>589.81666666666661</v>
      </c>
      <c r="J273" s="260">
        <v>607.88333333333344</v>
      </c>
      <c r="K273" s="259">
        <v>571.75</v>
      </c>
      <c r="L273" s="259">
        <v>543</v>
      </c>
      <c r="M273" s="259">
        <v>3.4292500000000001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1580</v>
      </c>
      <c r="D274" s="260">
        <v>1576.6833333333334</v>
      </c>
      <c r="E274" s="260">
        <v>1563.3666666666668</v>
      </c>
      <c r="F274" s="260">
        <v>1546.7333333333333</v>
      </c>
      <c r="G274" s="260">
        <v>1533.4166666666667</v>
      </c>
      <c r="H274" s="260">
        <v>1593.3166666666668</v>
      </c>
      <c r="I274" s="260">
        <v>1606.6333333333334</v>
      </c>
      <c r="J274" s="260">
        <v>1623.2666666666669</v>
      </c>
      <c r="K274" s="259">
        <v>1590</v>
      </c>
      <c r="L274" s="259">
        <v>1560.05</v>
      </c>
      <c r="M274" s="259">
        <v>1.17204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245.7</v>
      </c>
      <c r="D275" s="260">
        <v>245.33333333333334</v>
      </c>
      <c r="E275" s="260">
        <v>240.66666666666669</v>
      </c>
      <c r="F275" s="260">
        <v>235.63333333333335</v>
      </c>
      <c r="G275" s="260">
        <v>230.9666666666667</v>
      </c>
      <c r="H275" s="260">
        <v>250.36666666666667</v>
      </c>
      <c r="I275" s="260">
        <v>255.03333333333336</v>
      </c>
      <c r="J275" s="260">
        <v>260.06666666666666</v>
      </c>
      <c r="K275" s="259">
        <v>250</v>
      </c>
      <c r="L275" s="259">
        <v>240.3</v>
      </c>
      <c r="M275" s="259">
        <v>2.1379100000000002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718.25</v>
      </c>
      <c r="D276" s="260">
        <v>722.11666666666679</v>
      </c>
      <c r="E276" s="260">
        <v>710.8333333333336</v>
      </c>
      <c r="F276" s="260">
        <v>703.41666666666686</v>
      </c>
      <c r="G276" s="260">
        <v>692.13333333333367</v>
      </c>
      <c r="H276" s="260">
        <v>729.53333333333353</v>
      </c>
      <c r="I276" s="260">
        <v>740.81666666666683</v>
      </c>
      <c r="J276" s="260">
        <v>748.23333333333346</v>
      </c>
      <c r="K276" s="259">
        <v>733.4</v>
      </c>
      <c r="L276" s="259">
        <v>714.7</v>
      </c>
      <c r="M276" s="259">
        <v>13.66119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399.95</v>
      </c>
      <c r="D277" s="260">
        <v>404.2166666666667</v>
      </c>
      <c r="E277" s="260">
        <v>393.98333333333341</v>
      </c>
      <c r="F277" s="260">
        <v>388.01666666666671</v>
      </c>
      <c r="G277" s="260">
        <v>377.78333333333342</v>
      </c>
      <c r="H277" s="260">
        <v>410.18333333333339</v>
      </c>
      <c r="I277" s="260">
        <v>420.41666666666674</v>
      </c>
      <c r="J277" s="260">
        <v>426.38333333333338</v>
      </c>
      <c r="K277" s="259">
        <v>414.45</v>
      </c>
      <c r="L277" s="259">
        <v>398.25</v>
      </c>
      <c r="M277" s="259">
        <v>5.3619300000000001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1045</v>
      </c>
      <c r="D278" s="260">
        <v>1044.8666666666666</v>
      </c>
      <c r="E278" s="260">
        <v>1038.2333333333331</v>
      </c>
      <c r="F278" s="260">
        <v>1031.4666666666665</v>
      </c>
      <c r="G278" s="260">
        <v>1024.833333333333</v>
      </c>
      <c r="H278" s="260">
        <v>1051.6333333333332</v>
      </c>
      <c r="I278" s="260">
        <v>1058.2666666666669</v>
      </c>
      <c r="J278" s="260">
        <v>1065.0333333333333</v>
      </c>
      <c r="K278" s="259">
        <v>1051.5</v>
      </c>
      <c r="L278" s="259">
        <v>1038.0999999999999</v>
      </c>
      <c r="M278" s="259">
        <v>0.60757000000000005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515.35</v>
      </c>
      <c r="D279" s="260">
        <v>514.93333333333328</v>
      </c>
      <c r="E279" s="260">
        <v>509.36666666666656</v>
      </c>
      <c r="F279" s="260">
        <v>503.38333333333327</v>
      </c>
      <c r="G279" s="260">
        <v>497.81666666666655</v>
      </c>
      <c r="H279" s="260">
        <v>520.91666666666652</v>
      </c>
      <c r="I279" s="260">
        <v>526.48333333333335</v>
      </c>
      <c r="J279" s="260">
        <v>532.46666666666658</v>
      </c>
      <c r="K279" s="259">
        <v>520.5</v>
      </c>
      <c r="L279" s="259">
        <v>508.95</v>
      </c>
      <c r="M279" s="259">
        <v>1.1472199999999999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98.95</v>
      </c>
      <c r="D280" s="260">
        <v>99.083333333333329</v>
      </c>
      <c r="E280" s="260">
        <v>97.266666666666652</v>
      </c>
      <c r="F280" s="260">
        <v>95.583333333333329</v>
      </c>
      <c r="G280" s="260">
        <v>93.766666666666652</v>
      </c>
      <c r="H280" s="260">
        <v>100.76666666666665</v>
      </c>
      <c r="I280" s="260">
        <v>102.58333333333334</v>
      </c>
      <c r="J280" s="260">
        <v>104.26666666666665</v>
      </c>
      <c r="K280" s="259">
        <v>100.9</v>
      </c>
      <c r="L280" s="259">
        <v>97.4</v>
      </c>
      <c r="M280" s="259">
        <v>34.694940000000003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433</v>
      </c>
      <c r="D281" s="260">
        <v>433.45</v>
      </c>
      <c r="E281" s="260">
        <v>430.15</v>
      </c>
      <c r="F281" s="260">
        <v>427.3</v>
      </c>
      <c r="G281" s="260">
        <v>424</v>
      </c>
      <c r="H281" s="260">
        <v>436.29999999999995</v>
      </c>
      <c r="I281" s="260">
        <v>439.6</v>
      </c>
      <c r="J281" s="260">
        <v>442.44999999999993</v>
      </c>
      <c r="K281" s="259">
        <v>436.75</v>
      </c>
      <c r="L281" s="259">
        <v>430.6</v>
      </c>
      <c r="M281" s="259">
        <v>1.8057000000000001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102.75</v>
      </c>
      <c r="D282" s="260">
        <v>102.66666666666667</v>
      </c>
      <c r="E282" s="260">
        <v>101.33333333333334</v>
      </c>
      <c r="F282" s="260">
        <v>99.916666666666671</v>
      </c>
      <c r="G282" s="260">
        <v>98.583333333333343</v>
      </c>
      <c r="H282" s="260">
        <v>104.08333333333334</v>
      </c>
      <c r="I282" s="260">
        <v>105.41666666666669</v>
      </c>
      <c r="J282" s="260">
        <v>106.83333333333334</v>
      </c>
      <c r="K282" s="259">
        <v>104</v>
      </c>
      <c r="L282" s="259">
        <v>101.25</v>
      </c>
      <c r="M282" s="259">
        <v>30.47907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417.85</v>
      </c>
      <c r="D283" s="260">
        <v>418.2833333333333</v>
      </c>
      <c r="E283" s="260">
        <v>412.56666666666661</v>
      </c>
      <c r="F283" s="260">
        <v>407.2833333333333</v>
      </c>
      <c r="G283" s="260">
        <v>401.56666666666661</v>
      </c>
      <c r="H283" s="260">
        <v>423.56666666666661</v>
      </c>
      <c r="I283" s="260">
        <v>429.2833333333333</v>
      </c>
      <c r="J283" s="260">
        <v>434.56666666666661</v>
      </c>
      <c r="K283" s="259">
        <v>424</v>
      </c>
      <c r="L283" s="259">
        <v>413</v>
      </c>
      <c r="M283" s="259">
        <v>2.3134100000000002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1944.85</v>
      </c>
      <c r="D284" s="260">
        <v>1944.7333333333333</v>
      </c>
      <c r="E284" s="260">
        <v>1933.1666666666667</v>
      </c>
      <c r="F284" s="260">
        <v>1921.4833333333333</v>
      </c>
      <c r="G284" s="260">
        <v>1909.9166666666667</v>
      </c>
      <c r="H284" s="260">
        <v>1956.4166666666667</v>
      </c>
      <c r="I284" s="260">
        <v>1967.9833333333333</v>
      </c>
      <c r="J284" s="260">
        <v>1979.6666666666667</v>
      </c>
      <c r="K284" s="259">
        <v>1956.3</v>
      </c>
      <c r="L284" s="259">
        <v>1933.05</v>
      </c>
      <c r="M284" s="259">
        <v>14.00421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1476.7</v>
      </c>
      <c r="D285" s="260">
        <v>1490.8499999999997</v>
      </c>
      <c r="E285" s="260">
        <v>1455.9499999999994</v>
      </c>
      <c r="F285" s="260">
        <v>1435.1999999999996</v>
      </c>
      <c r="G285" s="260">
        <v>1400.2999999999993</v>
      </c>
      <c r="H285" s="260">
        <v>1511.5999999999995</v>
      </c>
      <c r="I285" s="260">
        <v>1546.4999999999995</v>
      </c>
      <c r="J285" s="260">
        <v>1567.2499999999995</v>
      </c>
      <c r="K285" s="259">
        <v>1525.75</v>
      </c>
      <c r="L285" s="259">
        <v>1470.1</v>
      </c>
      <c r="M285" s="259">
        <v>0.76622000000000001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82.4</v>
      </c>
      <c r="D286" s="260">
        <v>82.6</v>
      </c>
      <c r="E286" s="260">
        <v>81.899999999999991</v>
      </c>
      <c r="F286" s="260">
        <v>81.399999999999991</v>
      </c>
      <c r="G286" s="260">
        <v>80.699999999999989</v>
      </c>
      <c r="H286" s="260">
        <v>83.1</v>
      </c>
      <c r="I286" s="260">
        <v>83.799999999999983</v>
      </c>
      <c r="J286" s="260">
        <v>84.3</v>
      </c>
      <c r="K286" s="259">
        <v>83.3</v>
      </c>
      <c r="L286" s="259">
        <v>82.1</v>
      </c>
      <c r="M286" s="259">
        <v>53.656700000000001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3890.5</v>
      </c>
      <c r="D287" s="260">
        <v>3871.1666666666665</v>
      </c>
      <c r="E287" s="260">
        <v>3842.333333333333</v>
      </c>
      <c r="F287" s="260">
        <v>3794.1666666666665</v>
      </c>
      <c r="G287" s="260">
        <v>3765.333333333333</v>
      </c>
      <c r="H287" s="260">
        <v>3919.333333333333</v>
      </c>
      <c r="I287" s="260">
        <v>3948.1666666666661</v>
      </c>
      <c r="J287" s="260">
        <v>3996.333333333333</v>
      </c>
      <c r="K287" s="259">
        <v>3900</v>
      </c>
      <c r="L287" s="259">
        <v>3823</v>
      </c>
      <c r="M287" s="259">
        <v>2.0823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371.3</v>
      </c>
      <c r="D288" s="260">
        <v>371.41666666666669</v>
      </c>
      <c r="E288" s="260">
        <v>369.63333333333338</v>
      </c>
      <c r="F288" s="260">
        <v>367.9666666666667</v>
      </c>
      <c r="G288" s="260">
        <v>366.18333333333339</v>
      </c>
      <c r="H288" s="260">
        <v>373.08333333333337</v>
      </c>
      <c r="I288" s="260">
        <v>374.86666666666667</v>
      </c>
      <c r="J288" s="260">
        <v>376.53333333333336</v>
      </c>
      <c r="K288" s="259">
        <v>373.2</v>
      </c>
      <c r="L288" s="259">
        <v>369.75</v>
      </c>
      <c r="M288" s="259">
        <v>11.649089999999999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13132.9</v>
      </c>
      <c r="D289" s="260">
        <v>13154.85</v>
      </c>
      <c r="E289" s="260">
        <v>13089.800000000001</v>
      </c>
      <c r="F289" s="260">
        <v>13046.7</v>
      </c>
      <c r="G289" s="260">
        <v>12981.650000000001</v>
      </c>
      <c r="H289" s="260">
        <v>13197.95</v>
      </c>
      <c r="I289" s="260">
        <v>13263</v>
      </c>
      <c r="J289" s="260">
        <v>13306.1</v>
      </c>
      <c r="K289" s="259">
        <v>13219.9</v>
      </c>
      <c r="L289" s="259">
        <v>13111.75</v>
      </c>
      <c r="M289" s="259">
        <v>3.0540000000000001E-2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4945.55</v>
      </c>
      <c r="D290" s="260">
        <v>4892.0166666666664</v>
      </c>
      <c r="E290" s="260">
        <v>4799.0333333333328</v>
      </c>
      <c r="F290" s="260">
        <v>4652.5166666666664</v>
      </c>
      <c r="G290" s="260">
        <v>4559.5333333333328</v>
      </c>
      <c r="H290" s="260">
        <v>5038.5333333333328</v>
      </c>
      <c r="I290" s="260">
        <v>5131.5166666666664</v>
      </c>
      <c r="J290" s="260">
        <v>5278.0333333333328</v>
      </c>
      <c r="K290" s="259">
        <v>4985</v>
      </c>
      <c r="L290" s="259">
        <v>4745.5</v>
      </c>
      <c r="M290" s="259">
        <v>5.4956699999999996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2052.1999999999998</v>
      </c>
      <c r="D291" s="260">
        <v>2046.8666666666668</v>
      </c>
      <c r="E291" s="260">
        <v>2033.7333333333336</v>
      </c>
      <c r="F291" s="260">
        <v>2015.2666666666669</v>
      </c>
      <c r="G291" s="260">
        <v>2002.1333333333337</v>
      </c>
      <c r="H291" s="260">
        <v>2065.3333333333335</v>
      </c>
      <c r="I291" s="260">
        <v>2078.4666666666667</v>
      </c>
      <c r="J291" s="260">
        <v>2096.9333333333334</v>
      </c>
      <c r="K291" s="259">
        <v>2060</v>
      </c>
      <c r="L291" s="259">
        <v>2028.4</v>
      </c>
      <c r="M291" s="259">
        <v>16.11889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376.05</v>
      </c>
      <c r="D292" s="260">
        <v>373.08333333333331</v>
      </c>
      <c r="E292" s="260">
        <v>366.66666666666663</v>
      </c>
      <c r="F292" s="260">
        <v>357.2833333333333</v>
      </c>
      <c r="G292" s="260">
        <v>350.86666666666662</v>
      </c>
      <c r="H292" s="260">
        <v>382.46666666666664</v>
      </c>
      <c r="I292" s="260">
        <v>388.88333333333327</v>
      </c>
      <c r="J292" s="260">
        <v>398.26666666666665</v>
      </c>
      <c r="K292" s="259">
        <v>379.5</v>
      </c>
      <c r="L292" s="259">
        <v>363.7</v>
      </c>
      <c r="M292" s="259">
        <v>2.1880899999999999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449.15</v>
      </c>
      <c r="D293" s="260">
        <v>451.09999999999997</v>
      </c>
      <c r="E293" s="260">
        <v>445.24999999999994</v>
      </c>
      <c r="F293" s="260">
        <v>441.34999999999997</v>
      </c>
      <c r="G293" s="260">
        <v>435.49999999999994</v>
      </c>
      <c r="H293" s="260">
        <v>454.99999999999994</v>
      </c>
      <c r="I293" s="260">
        <v>460.84999999999997</v>
      </c>
      <c r="J293" s="260">
        <v>464.74999999999994</v>
      </c>
      <c r="K293" s="259">
        <v>456.95</v>
      </c>
      <c r="L293" s="259">
        <v>447.2</v>
      </c>
      <c r="M293" s="259">
        <v>7.4299400000000002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305.25</v>
      </c>
      <c r="D294" s="260">
        <v>305.5</v>
      </c>
      <c r="E294" s="260">
        <v>302.05</v>
      </c>
      <c r="F294" s="260">
        <v>298.85000000000002</v>
      </c>
      <c r="G294" s="260">
        <v>295.40000000000003</v>
      </c>
      <c r="H294" s="260">
        <v>308.7</v>
      </c>
      <c r="I294" s="260">
        <v>312.15000000000003</v>
      </c>
      <c r="J294" s="260">
        <v>315.34999999999997</v>
      </c>
      <c r="K294" s="259">
        <v>308.95</v>
      </c>
      <c r="L294" s="259">
        <v>302.3</v>
      </c>
      <c r="M294" s="259">
        <v>6.38835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624.25</v>
      </c>
      <c r="D295" s="260">
        <v>626.08333333333337</v>
      </c>
      <c r="E295" s="260">
        <v>621.16666666666674</v>
      </c>
      <c r="F295" s="260">
        <v>618.08333333333337</v>
      </c>
      <c r="G295" s="260">
        <v>613.16666666666674</v>
      </c>
      <c r="H295" s="260">
        <v>629.16666666666674</v>
      </c>
      <c r="I295" s="260">
        <v>634.08333333333348</v>
      </c>
      <c r="J295" s="260">
        <v>637.16666666666674</v>
      </c>
      <c r="K295" s="259">
        <v>631</v>
      </c>
      <c r="L295" s="259">
        <v>623</v>
      </c>
      <c r="M295" s="259">
        <v>11.99253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3051.85</v>
      </c>
      <c r="D296" s="260">
        <v>3049.9666666666672</v>
      </c>
      <c r="E296" s="260">
        <v>3037.9333333333343</v>
      </c>
      <c r="F296" s="260">
        <v>3024.0166666666673</v>
      </c>
      <c r="G296" s="260">
        <v>3011.9833333333345</v>
      </c>
      <c r="H296" s="260">
        <v>3063.8833333333341</v>
      </c>
      <c r="I296" s="260">
        <v>3075.916666666667</v>
      </c>
      <c r="J296" s="260">
        <v>3089.8333333333339</v>
      </c>
      <c r="K296" s="259">
        <v>3062</v>
      </c>
      <c r="L296" s="259">
        <v>3036.05</v>
      </c>
      <c r="M296" s="259">
        <v>0.1401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719.1</v>
      </c>
      <c r="D297" s="260">
        <v>717.9666666666667</v>
      </c>
      <c r="E297" s="260">
        <v>712.53333333333342</v>
      </c>
      <c r="F297" s="260">
        <v>705.9666666666667</v>
      </c>
      <c r="G297" s="260">
        <v>700.53333333333342</v>
      </c>
      <c r="H297" s="260">
        <v>724.53333333333342</v>
      </c>
      <c r="I297" s="260">
        <v>729.96666666666681</v>
      </c>
      <c r="J297" s="260">
        <v>736.53333333333342</v>
      </c>
      <c r="K297" s="259">
        <v>723.4</v>
      </c>
      <c r="L297" s="259">
        <v>711.4</v>
      </c>
      <c r="M297" s="259">
        <v>6.4114199999999997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1692.25</v>
      </c>
      <c r="D298" s="260">
        <v>1699.6499999999999</v>
      </c>
      <c r="E298" s="260">
        <v>1681.6499999999996</v>
      </c>
      <c r="F298" s="260">
        <v>1671.0499999999997</v>
      </c>
      <c r="G298" s="260">
        <v>1653.0499999999995</v>
      </c>
      <c r="H298" s="260">
        <v>1710.2499999999998</v>
      </c>
      <c r="I298" s="260">
        <v>1728.2500000000002</v>
      </c>
      <c r="J298" s="260">
        <v>1738.85</v>
      </c>
      <c r="K298" s="259">
        <v>1717.65</v>
      </c>
      <c r="L298" s="259">
        <v>1689.05</v>
      </c>
      <c r="M298" s="259">
        <v>0.25259999999999999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37.65</v>
      </c>
      <c r="D299" s="260">
        <v>37.733333333333334</v>
      </c>
      <c r="E299" s="260">
        <v>36.966666666666669</v>
      </c>
      <c r="F299" s="260">
        <v>36.283333333333331</v>
      </c>
      <c r="G299" s="260">
        <v>35.516666666666666</v>
      </c>
      <c r="H299" s="260">
        <v>38.416666666666671</v>
      </c>
      <c r="I299" s="260">
        <v>39.183333333333337</v>
      </c>
      <c r="J299" s="260">
        <v>39.866666666666674</v>
      </c>
      <c r="K299" s="259">
        <v>38.5</v>
      </c>
      <c r="L299" s="259">
        <v>37.049999999999997</v>
      </c>
      <c r="M299" s="259">
        <v>30.38599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157.05000000000001</v>
      </c>
      <c r="D300" s="260">
        <v>157.23333333333335</v>
      </c>
      <c r="E300" s="260">
        <v>156.16666666666669</v>
      </c>
      <c r="F300" s="260">
        <v>155.28333333333333</v>
      </c>
      <c r="G300" s="260">
        <v>154.21666666666667</v>
      </c>
      <c r="H300" s="260">
        <v>158.1166666666667</v>
      </c>
      <c r="I300" s="260">
        <v>159.18333333333337</v>
      </c>
      <c r="J300" s="260">
        <v>160.06666666666672</v>
      </c>
      <c r="K300" s="259">
        <v>158.30000000000001</v>
      </c>
      <c r="L300" s="259">
        <v>156.35</v>
      </c>
      <c r="M300" s="259">
        <v>1.02417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89404.65</v>
      </c>
      <c r="D301" s="260">
        <v>89230.616666666654</v>
      </c>
      <c r="E301" s="260">
        <v>88861.233333333308</v>
      </c>
      <c r="F301" s="260">
        <v>88317.816666666651</v>
      </c>
      <c r="G301" s="260">
        <v>87948.433333333305</v>
      </c>
      <c r="H301" s="260">
        <v>89774.033333333311</v>
      </c>
      <c r="I301" s="260">
        <v>90143.416666666642</v>
      </c>
      <c r="J301" s="260">
        <v>90686.833333333314</v>
      </c>
      <c r="K301" s="259">
        <v>89600</v>
      </c>
      <c r="L301" s="259">
        <v>88687.2</v>
      </c>
      <c r="M301" s="259">
        <v>0.06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1596.85</v>
      </c>
      <c r="D302" s="260">
        <v>1582.1333333333332</v>
      </c>
      <c r="E302" s="260">
        <v>1556.4666666666665</v>
      </c>
      <c r="F302" s="260">
        <v>1516.0833333333333</v>
      </c>
      <c r="G302" s="260">
        <v>1490.4166666666665</v>
      </c>
      <c r="H302" s="260">
        <v>1622.5166666666664</v>
      </c>
      <c r="I302" s="260">
        <v>1648.1833333333334</v>
      </c>
      <c r="J302" s="260">
        <v>1688.5666666666664</v>
      </c>
      <c r="K302" s="259">
        <v>1607.8</v>
      </c>
      <c r="L302" s="259">
        <v>1541.75</v>
      </c>
      <c r="M302" s="259">
        <v>1.494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1016.85</v>
      </c>
      <c r="D303" s="260">
        <v>1006.1</v>
      </c>
      <c r="E303" s="260">
        <v>987.8</v>
      </c>
      <c r="F303" s="260">
        <v>958.74999999999989</v>
      </c>
      <c r="G303" s="260">
        <v>940.44999999999982</v>
      </c>
      <c r="H303" s="260">
        <v>1035.1500000000001</v>
      </c>
      <c r="I303" s="260">
        <v>1053.45</v>
      </c>
      <c r="J303" s="260">
        <v>1082.5000000000002</v>
      </c>
      <c r="K303" s="259">
        <v>1024.4000000000001</v>
      </c>
      <c r="L303" s="259">
        <v>977.05</v>
      </c>
      <c r="M303" s="259">
        <v>6.4082400000000002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870.7</v>
      </c>
      <c r="D304" s="260">
        <v>865.5</v>
      </c>
      <c r="E304" s="260">
        <v>850.25</v>
      </c>
      <c r="F304" s="260">
        <v>829.8</v>
      </c>
      <c r="G304" s="260">
        <v>814.55</v>
      </c>
      <c r="H304" s="260">
        <v>885.95</v>
      </c>
      <c r="I304" s="260">
        <v>901.2</v>
      </c>
      <c r="J304" s="260">
        <v>921.65000000000009</v>
      </c>
      <c r="K304" s="259">
        <v>880.75</v>
      </c>
      <c r="L304" s="259">
        <v>845.05</v>
      </c>
      <c r="M304" s="259">
        <v>5.9266800000000002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208.6</v>
      </c>
      <c r="D305" s="260">
        <v>207.58333333333334</v>
      </c>
      <c r="E305" s="260">
        <v>205.86666666666667</v>
      </c>
      <c r="F305" s="260">
        <v>203.13333333333333</v>
      </c>
      <c r="G305" s="260">
        <v>201.41666666666666</v>
      </c>
      <c r="H305" s="260">
        <v>210.31666666666669</v>
      </c>
      <c r="I305" s="260">
        <v>212.03333333333333</v>
      </c>
      <c r="J305" s="260">
        <v>214.76666666666671</v>
      </c>
      <c r="K305" s="259">
        <v>209.3</v>
      </c>
      <c r="L305" s="259">
        <v>204.85</v>
      </c>
      <c r="M305" s="259">
        <v>21.28379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1254.05</v>
      </c>
      <c r="D306" s="260">
        <v>1249.9000000000001</v>
      </c>
      <c r="E306" s="260">
        <v>1242.8000000000002</v>
      </c>
      <c r="F306" s="260">
        <v>1231.5500000000002</v>
      </c>
      <c r="G306" s="260">
        <v>1224.4500000000003</v>
      </c>
      <c r="H306" s="260">
        <v>1261.1500000000001</v>
      </c>
      <c r="I306" s="260">
        <v>1268.25</v>
      </c>
      <c r="J306" s="260">
        <v>1279.5</v>
      </c>
      <c r="K306" s="259">
        <v>1257</v>
      </c>
      <c r="L306" s="259">
        <v>1238.6500000000001</v>
      </c>
      <c r="M306" s="259">
        <v>21.335229999999999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292.45</v>
      </c>
      <c r="D307" s="260">
        <v>290.08333333333331</v>
      </c>
      <c r="E307" s="260">
        <v>284.66666666666663</v>
      </c>
      <c r="F307" s="260">
        <v>276.88333333333333</v>
      </c>
      <c r="G307" s="260">
        <v>271.46666666666664</v>
      </c>
      <c r="H307" s="260">
        <v>297.86666666666662</v>
      </c>
      <c r="I307" s="260">
        <v>303.28333333333325</v>
      </c>
      <c r="J307" s="260">
        <v>311.06666666666661</v>
      </c>
      <c r="K307" s="259">
        <v>295.5</v>
      </c>
      <c r="L307" s="259">
        <v>282.3</v>
      </c>
      <c r="M307" s="259">
        <v>4.3587100000000003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272.8</v>
      </c>
      <c r="D308" s="260">
        <v>272.86666666666662</v>
      </c>
      <c r="E308" s="260">
        <v>268.23333333333323</v>
      </c>
      <c r="F308" s="260">
        <v>263.66666666666663</v>
      </c>
      <c r="G308" s="260">
        <v>259.03333333333325</v>
      </c>
      <c r="H308" s="260">
        <v>277.43333333333322</v>
      </c>
      <c r="I308" s="260">
        <v>282.06666666666655</v>
      </c>
      <c r="J308" s="260">
        <v>286.63333333333321</v>
      </c>
      <c r="K308" s="259">
        <v>277.5</v>
      </c>
      <c r="L308" s="259">
        <v>268.3</v>
      </c>
      <c r="M308" s="259">
        <v>3.0495199999999998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373.4</v>
      </c>
      <c r="D309" s="260">
        <v>372.66666666666669</v>
      </c>
      <c r="E309" s="260">
        <v>367.83333333333337</v>
      </c>
      <c r="F309" s="260">
        <v>362.26666666666671</v>
      </c>
      <c r="G309" s="260">
        <v>357.43333333333339</v>
      </c>
      <c r="H309" s="260">
        <v>378.23333333333335</v>
      </c>
      <c r="I309" s="260">
        <v>383.06666666666672</v>
      </c>
      <c r="J309" s="260">
        <v>388.63333333333333</v>
      </c>
      <c r="K309" s="259">
        <v>377.5</v>
      </c>
      <c r="L309" s="259">
        <v>367.1</v>
      </c>
      <c r="M309" s="259">
        <v>0.85794999999999999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504.85</v>
      </c>
      <c r="D310" s="260">
        <v>504.86666666666673</v>
      </c>
      <c r="E310" s="260">
        <v>497.03333333333342</v>
      </c>
      <c r="F310" s="260">
        <v>489.2166666666667</v>
      </c>
      <c r="G310" s="260">
        <v>481.38333333333338</v>
      </c>
      <c r="H310" s="260">
        <v>512.68333333333339</v>
      </c>
      <c r="I310" s="260">
        <v>520.51666666666688</v>
      </c>
      <c r="J310" s="260">
        <v>528.33333333333348</v>
      </c>
      <c r="K310" s="259">
        <v>512.70000000000005</v>
      </c>
      <c r="L310" s="259">
        <v>497.05</v>
      </c>
      <c r="M310" s="259">
        <v>0.80289999999999995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112</v>
      </c>
      <c r="D311" s="260">
        <v>111.58333333333333</v>
      </c>
      <c r="E311" s="260">
        <v>110.81666666666666</v>
      </c>
      <c r="F311" s="260">
        <v>109.63333333333334</v>
      </c>
      <c r="G311" s="260">
        <v>108.86666666666667</v>
      </c>
      <c r="H311" s="260">
        <v>112.76666666666665</v>
      </c>
      <c r="I311" s="260">
        <v>113.53333333333333</v>
      </c>
      <c r="J311" s="260">
        <v>114.71666666666664</v>
      </c>
      <c r="K311" s="259">
        <v>112.35</v>
      </c>
      <c r="L311" s="259">
        <v>110.4</v>
      </c>
      <c r="M311" s="259">
        <v>53.979860000000002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56.05</v>
      </c>
      <c r="D312" s="260">
        <v>55.566666666666663</v>
      </c>
      <c r="E312" s="260">
        <v>53.683333333333323</v>
      </c>
      <c r="F312" s="260">
        <v>51.316666666666663</v>
      </c>
      <c r="G312" s="260">
        <v>49.433333333333323</v>
      </c>
      <c r="H312" s="260">
        <v>57.933333333333323</v>
      </c>
      <c r="I312" s="260">
        <v>59.816666666666663</v>
      </c>
      <c r="J312" s="260">
        <v>62.183333333333323</v>
      </c>
      <c r="K312" s="259">
        <v>57.45</v>
      </c>
      <c r="L312" s="259">
        <v>53.2</v>
      </c>
      <c r="M312" s="259">
        <v>121.65882000000001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489.5</v>
      </c>
      <c r="D313" s="260">
        <v>489.36666666666662</v>
      </c>
      <c r="E313" s="260">
        <v>486.83333333333326</v>
      </c>
      <c r="F313" s="260">
        <v>484.16666666666663</v>
      </c>
      <c r="G313" s="260">
        <v>481.63333333333327</v>
      </c>
      <c r="H313" s="260">
        <v>492.03333333333325</v>
      </c>
      <c r="I313" s="260">
        <v>494.56666666666666</v>
      </c>
      <c r="J313" s="260">
        <v>497.23333333333323</v>
      </c>
      <c r="K313" s="259">
        <v>491.9</v>
      </c>
      <c r="L313" s="259">
        <v>486.7</v>
      </c>
      <c r="M313" s="259">
        <v>15.76614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8967.1</v>
      </c>
      <c r="D314" s="260">
        <v>8961</v>
      </c>
      <c r="E314" s="260">
        <v>8927.1</v>
      </c>
      <c r="F314" s="260">
        <v>8887.1</v>
      </c>
      <c r="G314" s="260">
        <v>8853.2000000000007</v>
      </c>
      <c r="H314" s="260">
        <v>9001</v>
      </c>
      <c r="I314" s="260">
        <v>9034.9000000000015</v>
      </c>
      <c r="J314" s="260">
        <v>9074.9</v>
      </c>
      <c r="K314" s="259">
        <v>8994.9</v>
      </c>
      <c r="L314" s="259">
        <v>8921</v>
      </c>
      <c r="M314" s="259">
        <v>4.5534299999999996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1666.95</v>
      </c>
      <c r="D315" s="260">
        <v>1663.6499999999999</v>
      </c>
      <c r="E315" s="260">
        <v>1652.2999999999997</v>
      </c>
      <c r="F315" s="260">
        <v>1637.6499999999999</v>
      </c>
      <c r="G315" s="260">
        <v>1626.2999999999997</v>
      </c>
      <c r="H315" s="260">
        <v>1678.2999999999997</v>
      </c>
      <c r="I315" s="260">
        <v>1689.6499999999996</v>
      </c>
      <c r="J315" s="260">
        <v>1704.2999999999997</v>
      </c>
      <c r="K315" s="259">
        <v>1675</v>
      </c>
      <c r="L315" s="259">
        <v>1649</v>
      </c>
      <c r="M315" s="259">
        <v>0.62846999999999997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657.25</v>
      </c>
      <c r="D316" s="260">
        <v>654.86666666666667</v>
      </c>
      <c r="E316" s="260">
        <v>647.43333333333339</v>
      </c>
      <c r="F316" s="260">
        <v>637.61666666666667</v>
      </c>
      <c r="G316" s="260">
        <v>630.18333333333339</v>
      </c>
      <c r="H316" s="260">
        <v>664.68333333333339</v>
      </c>
      <c r="I316" s="260">
        <v>672.11666666666656</v>
      </c>
      <c r="J316" s="260">
        <v>681.93333333333339</v>
      </c>
      <c r="K316" s="259">
        <v>662.3</v>
      </c>
      <c r="L316" s="259">
        <v>645.04999999999995</v>
      </c>
      <c r="M316" s="259">
        <v>10.550990000000001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436.15</v>
      </c>
      <c r="D317" s="260">
        <v>436.2</v>
      </c>
      <c r="E317" s="260">
        <v>429.04999999999995</v>
      </c>
      <c r="F317" s="260">
        <v>421.95</v>
      </c>
      <c r="G317" s="260">
        <v>414.79999999999995</v>
      </c>
      <c r="H317" s="260">
        <v>443.29999999999995</v>
      </c>
      <c r="I317" s="260">
        <v>450.44999999999993</v>
      </c>
      <c r="J317" s="260">
        <v>457.54999999999995</v>
      </c>
      <c r="K317" s="259">
        <v>443.35</v>
      </c>
      <c r="L317" s="259">
        <v>429.1</v>
      </c>
      <c r="M317" s="259">
        <v>30.922540000000001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881.55</v>
      </c>
      <c r="D318" s="260">
        <v>884.7833333333333</v>
      </c>
      <c r="E318" s="260">
        <v>872.86666666666656</v>
      </c>
      <c r="F318" s="260">
        <v>864.18333333333328</v>
      </c>
      <c r="G318" s="260">
        <v>852.26666666666654</v>
      </c>
      <c r="H318" s="260">
        <v>893.46666666666658</v>
      </c>
      <c r="I318" s="260">
        <v>905.38333333333333</v>
      </c>
      <c r="J318" s="260">
        <v>914.06666666666661</v>
      </c>
      <c r="K318" s="259">
        <v>896.7</v>
      </c>
      <c r="L318" s="259">
        <v>876.1</v>
      </c>
      <c r="M318" s="259">
        <v>46.827710000000003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659.7</v>
      </c>
      <c r="D319" s="260">
        <v>662.48333333333346</v>
      </c>
      <c r="E319" s="260">
        <v>651.1166666666669</v>
      </c>
      <c r="F319" s="260">
        <v>642.53333333333342</v>
      </c>
      <c r="G319" s="260">
        <v>631.16666666666686</v>
      </c>
      <c r="H319" s="260">
        <v>671.06666666666695</v>
      </c>
      <c r="I319" s="260">
        <v>682.43333333333351</v>
      </c>
      <c r="J319" s="260">
        <v>691.01666666666699</v>
      </c>
      <c r="K319" s="259">
        <v>673.85</v>
      </c>
      <c r="L319" s="259">
        <v>653.9</v>
      </c>
      <c r="M319" s="259">
        <v>1.12164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813.05</v>
      </c>
      <c r="D320" s="260">
        <v>806.68333333333339</v>
      </c>
      <c r="E320" s="260">
        <v>798.36666666666679</v>
      </c>
      <c r="F320" s="260">
        <v>783.68333333333339</v>
      </c>
      <c r="G320" s="260">
        <v>775.36666666666679</v>
      </c>
      <c r="H320" s="260">
        <v>821.36666666666679</v>
      </c>
      <c r="I320" s="260">
        <v>829.68333333333339</v>
      </c>
      <c r="J320" s="260">
        <v>844.36666666666679</v>
      </c>
      <c r="K320" s="259">
        <v>815</v>
      </c>
      <c r="L320" s="259">
        <v>792</v>
      </c>
      <c r="M320" s="259">
        <v>1.80341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1443.5</v>
      </c>
      <c r="D321" s="260">
        <v>1440.8333333333333</v>
      </c>
      <c r="E321" s="260">
        <v>1427.7666666666664</v>
      </c>
      <c r="F321" s="260">
        <v>1412.0333333333331</v>
      </c>
      <c r="G321" s="260">
        <v>1398.9666666666662</v>
      </c>
      <c r="H321" s="260">
        <v>1456.5666666666666</v>
      </c>
      <c r="I321" s="260">
        <v>1469.6333333333337</v>
      </c>
      <c r="J321" s="260">
        <v>1485.3666666666668</v>
      </c>
      <c r="K321" s="259">
        <v>1453.9</v>
      </c>
      <c r="L321" s="259">
        <v>1425.1</v>
      </c>
      <c r="M321" s="259">
        <v>2.3003900000000002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58</v>
      </c>
      <c r="D322" s="260">
        <v>58.016666666666673</v>
      </c>
      <c r="E322" s="260">
        <v>57.533333333333346</v>
      </c>
      <c r="F322" s="260">
        <v>57.06666666666667</v>
      </c>
      <c r="G322" s="260">
        <v>56.583333333333343</v>
      </c>
      <c r="H322" s="260">
        <v>58.483333333333348</v>
      </c>
      <c r="I322" s="260">
        <v>58.966666666666683</v>
      </c>
      <c r="J322" s="260">
        <v>59.433333333333351</v>
      </c>
      <c r="K322" s="259">
        <v>58.5</v>
      </c>
      <c r="L322" s="259">
        <v>57.55</v>
      </c>
      <c r="M322" s="259">
        <v>17.501560000000001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659.5</v>
      </c>
      <c r="D323" s="260">
        <v>660.80000000000007</v>
      </c>
      <c r="E323" s="260">
        <v>655.80000000000018</v>
      </c>
      <c r="F323" s="260">
        <v>652.10000000000014</v>
      </c>
      <c r="G323" s="260">
        <v>647.10000000000025</v>
      </c>
      <c r="H323" s="260">
        <v>664.50000000000011</v>
      </c>
      <c r="I323" s="260">
        <v>669.49999999999989</v>
      </c>
      <c r="J323" s="260">
        <v>673.2</v>
      </c>
      <c r="K323" s="259">
        <v>665.8</v>
      </c>
      <c r="L323" s="259">
        <v>657.1</v>
      </c>
      <c r="M323" s="259">
        <v>0.65417000000000003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1941.25</v>
      </c>
      <c r="D324" s="260">
        <v>1930.1666666666667</v>
      </c>
      <c r="E324" s="260">
        <v>1912.1333333333334</v>
      </c>
      <c r="F324" s="260">
        <v>1883.0166666666667</v>
      </c>
      <c r="G324" s="260">
        <v>1864.9833333333333</v>
      </c>
      <c r="H324" s="260">
        <v>1959.2833333333335</v>
      </c>
      <c r="I324" s="260">
        <v>1977.3166666666668</v>
      </c>
      <c r="J324" s="260">
        <v>2006.4333333333336</v>
      </c>
      <c r="K324" s="259">
        <v>1948.2</v>
      </c>
      <c r="L324" s="259">
        <v>1901.05</v>
      </c>
      <c r="M324" s="259">
        <v>7.1739899999999999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1537.3</v>
      </c>
      <c r="D325" s="260">
        <v>1548.9666666666665</v>
      </c>
      <c r="E325" s="260">
        <v>1520.4333333333329</v>
      </c>
      <c r="F325" s="260">
        <v>1503.5666666666664</v>
      </c>
      <c r="G325" s="260">
        <v>1475.0333333333328</v>
      </c>
      <c r="H325" s="260">
        <v>1565.833333333333</v>
      </c>
      <c r="I325" s="260">
        <v>1594.3666666666663</v>
      </c>
      <c r="J325" s="260">
        <v>1611.2333333333331</v>
      </c>
      <c r="K325" s="259">
        <v>1577.5</v>
      </c>
      <c r="L325" s="259">
        <v>1532.1</v>
      </c>
      <c r="M325" s="259">
        <v>6.34544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1074.05</v>
      </c>
      <c r="D326" s="260">
        <v>1067.4000000000001</v>
      </c>
      <c r="E326" s="260">
        <v>1058.8000000000002</v>
      </c>
      <c r="F326" s="260">
        <v>1043.5500000000002</v>
      </c>
      <c r="G326" s="260">
        <v>1034.9500000000003</v>
      </c>
      <c r="H326" s="260">
        <v>1082.6500000000001</v>
      </c>
      <c r="I326" s="260">
        <v>1091.25</v>
      </c>
      <c r="J326" s="260">
        <v>1106.5</v>
      </c>
      <c r="K326" s="259">
        <v>1076</v>
      </c>
      <c r="L326" s="259">
        <v>1052.1500000000001</v>
      </c>
      <c r="M326" s="259">
        <v>8.5645699999999998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567.25</v>
      </c>
      <c r="D327" s="260">
        <v>568.25</v>
      </c>
      <c r="E327" s="260">
        <v>564.70000000000005</v>
      </c>
      <c r="F327" s="260">
        <v>562.15000000000009</v>
      </c>
      <c r="G327" s="260">
        <v>558.60000000000014</v>
      </c>
      <c r="H327" s="260">
        <v>570.79999999999995</v>
      </c>
      <c r="I327" s="260">
        <v>574.34999999999991</v>
      </c>
      <c r="J327" s="260">
        <v>576.89999999999986</v>
      </c>
      <c r="K327" s="259">
        <v>571.79999999999995</v>
      </c>
      <c r="L327" s="259">
        <v>565.70000000000005</v>
      </c>
      <c r="M327" s="259">
        <v>1.60321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40.700000000000003</v>
      </c>
      <c r="D328" s="260">
        <v>41.216666666666669</v>
      </c>
      <c r="E328" s="260">
        <v>39.88333333333334</v>
      </c>
      <c r="F328" s="260">
        <v>39.06666666666667</v>
      </c>
      <c r="G328" s="260">
        <v>37.733333333333341</v>
      </c>
      <c r="H328" s="260">
        <v>42.033333333333339</v>
      </c>
      <c r="I328" s="260">
        <v>43.366666666666667</v>
      </c>
      <c r="J328" s="260">
        <v>44.183333333333337</v>
      </c>
      <c r="K328" s="259">
        <v>42.55</v>
      </c>
      <c r="L328" s="259">
        <v>40.4</v>
      </c>
      <c r="M328" s="259">
        <v>168.07778999999999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80.400000000000006</v>
      </c>
      <c r="D329" s="260">
        <v>80.666666666666671</v>
      </c>
      <c r="E329" s="260">
        <v>78.833333333333343</v>
      </c>
      <c r="F329" s="260">
        <v>77.266666666666666</v>
      </c>
      <c r="G329" s="260">
        <v>75.433333333333337</v>
      </c>
      <c r="H329" s="260">
        <v>82.233333333333348</v>
      </c>
      <c r="I329" s="260">
        <v>84.066666666666691</v>
      </c>
      <c r="J329" s="260">
        <v>85.633333333333354</v>
      </c>
      <c r="K329" s="259">
        <v>82.5</v>
      </c>
      <c r="L329" s="259">
        <v>79.099999999999994</v>
      </c>
      <c r="M329" s="259">
        <v>119.0574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43.45</v>
      </c>
      <c r="D330" s="260">
        <v>42.966666666666669</v>
      </c>
      <c r="E330" s="260">
        <v>42.183333333333337</v>
      </c>
      <c r="F330" s="260">
        <v>40.916666666666671</v>
      </c>
      <c r="G330" s="260">
        <v>40.13333333333334</v>
      </c>
      <c r="H330" s="260">
        <v>44.233333333333334</v>
      </c>
      <c r="I330" s="260">
        <v>45.016666666666666</v>
      </c>
      <c r="J330" s="260">
        <v>46.283333333333331</v>
      </c>
      <c r="K330" s="259">
        <v>43.75</v>
      </c>
      <c r="L330" s="259">
        <v>41.7</v>
      </c>
      <c r="M330" s="259">
        <v>247.70715000000001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308.45</v>
      </c>
      <c r="D331" s="260">
        <v>308.25</v>
      </c>
      <c r="E331" s="260">
        <v>304.95</v>
      </c>
      <c r="F331" s="260">
        <v>301.45</v>
      </c>
      <c r="G331" s="260">
        <v>298.14999999999998</v>
      </c>
      <c r="H331" s="260">
        <v>311.75</v>
      </c>
      <c r="I331" s="260">
        <v>315.04999999999995</v>
      </c>
      <c r="J331" s="260">
        <v>318.55</v>
      </c>
      <c r="K331" s="259">
        <v>311.55</v>
      </c>
      <c r="L331" s="259">
        <v>304.75</v>
      </c>
      <c r="M331" s="259">
        <v>2.5560499999999999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83.55</v>
      </c>
      <c r="D332" s="260">
        <v>82.633333333333326</v>
      </c>
      <c r="E332" s="260">
        <v>80.616666666666646</v>
      </c>
      <c r="F332" s="260">
        <v>77.683333333333323</v>
      </c>
      <c r="G332" s="260">
        <v>75.666666666666643</v>
      </c>
      <c r="H332" s="260">
        <v>85.566666666666649</v>
      </c>
      <c r="I332" s="260">
        <v>87.583333333333329</v>
      </c>
      <c r="J332" s="260">
        <v>90.516666666666652</v>
      </c>
      <c r="K332" s="259">
        <v>84.65</v>
      </c>
      <c r="L332" s="259">
        <v>79.7</v>
      </c>
      <c r="M332" s="259">
        <v>160.76788999999999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231.25</v>
      </c>
      <c r="D333" s="260">
        <v>231</v>
      </c>
      <c r="E333" s="260">
        <v>229.75</v>
      </c>
      <c r="F333" s="260">
        <v>228.25</v>
      </c>
      <c r="G333" s="260">
        <v>227</v>
      </c>
      <c r="H333" s="260">
        <v>232.5</v>
      </c>
      <c r="I333" s="260">
        <v>233.75</v>
      </c>
      <c r="J333" s="260">
        <v>235.25</v>
      </c>
      <c r="K333" s="259">
        <v>232.25</v>
      </c>
      <c r="L333" s="259">
        <v>229.5</v>
      </c>
      <c r="M333" s="259">
        <v>2.6223200000000002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169.5</v>
      </c>
      <c r="D334" s="260">
        <v>169.03333333333333</v>
      </c>
      <c r="E334" s="260">
        <v>168.06666666666666</v>
      </c>
      <c r="F334" s="260">
        <v>166.63333333333333</v>
      </c>
      <c r="G334" s="260">
        <v>165.66666666666666</v>
      </c>
      <c r="H334" s="260">
        <v>170.46666666666667</v>
      </c>
      <c r="I334" s="260">
        <v>171.43333333333331</v>
      </c>
      <c r="J334" s="260">
        <v>172.86666666666667</v>
      </c>
      <c r="K334" s="259">
        <v>170</v>
      </c>
      <c r="L334" s="259">
        <v>167.6</v>
      </c>
      <c r="M334" s="259">
        <v>109.8635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763.3</v>
      </c>
      <c r="D335" s="260">
        <v>760.7833333333333</v>
      </c>
      <c r="E335" s="260">
        <v>753.56666666666661</v>
      </c>
      <c r="F335" s="260">
        <v>743.83333333333326</v>
      </c>
      <c r="G335" s="260">
        <v>736.61666666666656</v>
      </c>
      <c r="H335" s="260">
        <v>770.51666666666665</v>
      </c>
      <c r="I335" s="260">
        <v>777.73333333333335</v>
      </c>
      <c r="J335" s="260">
        <v>787.4666666666667</v>
      </c>
      <c r="K335" s="259">
        <v>768</v>
      </c>
      <c r="L335" s="259">
        <v>751.05</v>
      </c>
      <c r="M335" s="259">
        <v>1.3530899999999999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74.900000000000006</v>
      </c>
      <c r="D336" s="260">
        <v>74.63333333333334</v>
      </c>
      <c r="E336" s="260">
        <v>74.166666666666686</v>
      </c>
      <c r="F336" s="260">
        <v>73.433333333333351</v>
      </c>
      <c r="G336" s="260">
        <v>72.966666666666697</v>
      </c>
      <c r="H336" s="260">
        <v>75.366666666666674</v>
      </c>
      <c r="I336" s="260">
        <v>75.833333333333343</v>
      </c>
      <c r="J336" s="260">
        <v>76.566666666666663</v>
      </c>
      <c r="K336" s="259">
        <v>75.099999999999994</v>
      </c>
      <c r="L336" s="259">
        <v>73.900000000000006</v>
      </c>
      <c r="M336" s="259">
        <v>65.049480000000003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4314.75</v>
      </c>
      <c r="D337" s="260">
        <v>4311.2333333333336</v>
      </c>
      <c r="E337" s="260">
        <v>4277.5166666666673</v>
      </c>
      <c r="F337" s="260">
        <v>4240.2833333333338</v>
      </c>
      <c r="G337" s="260">
        <v>4206.5666666666675</v>
      </c>
      <c r="H337" s="260">
        <v>4348.4666666666672</v>
      </c>
      <c r="I337" s="260">
        <v>4382.1833333333343</v>
      </c>
      <c r="J337" s="260">
        <v>4419.416666666667</v>
      </c>
      <c r="K337" s="259">
        <v>4344.95</v>
      </c>
      <c r="L337" s="259">
        <v>4274</v>
      </c>
      <c r="M337" s="259">
        <v>0.87758999999999998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604.15</v>
      </c>
      <c r="D338" s="260">
        <v>603.38333333333333</v>
      </c>
      <c r="E338" s="260">
        <v>598.26666666666665</v>
      </c>
      <c r="F338" s="260">
        <v>592.38333333333333</v>
      </c>
      <c r="G338" s="260">
        <v>587.26666666666665</v>
      </c>
      <c r="H338" s="260">
        <v>609.26666666666665</v>
      </c>
      <c r="I338" s="260">
        <v>614.38333333333321</v>
      </c>
      <c r="J338" s="260">
        <v>620.26666666666665</v>
      </c>
      <c r="K338" s="259">
        <v>608.5</v>
      </c>
      <c r="L338" s="259">
        <v>597.5</v>
      </c>
      <c r="M338" s="259">
        <v>1.90663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19735.45</v>
      </c>
      <c r="D339" s="260">
        <v>19703.566666666669</v>
      </c>
      <c r="E339" s="260">
        <v>19532.733333333337</v>
      </c>
      <c r="F339" s="260">
        <v>19330.016666666666</v>
      </c>
      <c r="G339" s="260">
        <v>19159.183333333334</v>
      </c>
      <c r="H339" s="260">
        <v>19906.28333333334</v>
      </c>
      <c r="I339" s="260">
        <v>20077.116666666676</v>
      </c>
      <c r="J339" s="260">
        <v>20279.833333333343</v>
      </c>
      <c r="K339" s="259">
        <v>19874.400000000001</v>
      </c>
      <c r="L339" s="259">
        <v>19500.849999999999</v>
      </c>
      <c r="M339" s="259">
        <v>0.59696000000000005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60.4</v>
      </c>
      <c r="D340" s="260">
        <v>60.633333333333333</v>
      </c>
      <c r="E340" s="260">
        <v>59.766666666666666</v>
      </c>
      <c r="F340" s="260">
        <v>59.133333333333333</v>
      </c>
      <c r="G340" s="260">
        <v>58.266666666666666</v>
      </c>
      <c r="H340" s="260">
        <v>61.266666666666666</v>
      </c>
      <c r="I340" s="260">
        <v>62.133333333333326</v>
      </c>
      <c r="J340" s="260">
        <v>62.766666666666666</v>
      </c>
      <c r="K340" s="259">
        <v>61.5</v>
      </c>
      <c r="L340" s="259">
        <v>60</v>
      </c>
      <c r="M340" s="259">
        <v>6.49587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258.10000000000002</v>
      </c>
      <c r="D341" s="260">
        <v>259.48333333333329</v>
      </c>
      <c r="E341" s="260">
        <v>256.26666666666659</v>
      </c>
      <c r="F341" s="260">
        <v>254.43333333333328</v>
      </c>
      <c r="G341" s="260">
        <v>251.21666666666658</v>
      </c>
      <c r="H341" s="260">
        <v>261.31666666666661</v>
      </c>
      <c r="I341" s="260">
        <v>264.5333333333333</v>
      </c>
      <c r="J341" s="260">
        <v>266.36666666666662</v>
      </c>
      <c r="K341" s="259">
        <v>262.7</v>
      </c>
      <c r="L341" s="259">
        <v>257.64999999999998</v>
      </c>
      <c r="M341" s="259">
        <v>2.2275499999999999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370.15</v>
      </c>
      <c r="D342" s="260">
        <v>370.73333333333335</v>
      </c>
      <c r="E342" s="260">
        <v>367.7166666666667</v>
      </c>
      <c r="F342" s="260">
        <v>365.28333333333336</v>
      </c>
      <c r="G342" s="260">
        <v>362.26666666666671</v>
      </c>
      <c r="H342" s="260">
        <v>373.16666666666669</v>
      </c>
      <c r="I342" s="260">
        <v>376.18333333333334</v>
      </c>
      <c r="J342" s="260">
        <v>378.61666666666667</v>
      </c>
      <c r="K342" s="259">
        <v>373.75</v>
      </c>
      <c r="L342" s="259">
        <v>368.3</v>
      </c>
      <c r="M342" s="259">
        <v>2.9333499999999999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877.5</v>
      </c>
      <c r="D343" s="260">
        <v>877.9</v>
      </c>
      <c r="E343" s="260">
        <v>866.5</v>
      </c>
      <c r="F343" s="260">
        <v>855.5</v>
      </c>
      <c r="G343" s="260">
        <v>844.1</v>
      </c>
      <c r="H343" s="260">
        <v>888.9</v>
      </c>
      <c r="I343" s="260">
        <v>900.29999999999984</v>
      </c>
      <c r="J343" s="260">
        <v>911.3</v>
      </c>
      <c r="K343" s="259">
        <v>889.3</v>
      </c>
      <c r="L343" s="259">
        <v>866.9</v>
      </c>
      <c r="M343" s="259">
        <v>3.2341600000000001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139.44999999999999</v>
      </c>
      <c r="D344" s="260">
        <v>138.31666666666666</v>
      </c>
      <c r="E344" s="260">
        <v>136.63333333333333</v>
      </c>
      <c r="F344" s="260">
        <v>133.81666666666666</v>
      </c>
      <c r="G344" s="260">
        <v>132.13333333333333</v>
      </c>
      <c r="H344" s="260">
        <v>141.13333333333333</v>
      </c>
      <c r="I344" s="260">
        <v>142.81666666666666</v>
      </c>
      <c r="J344" s="260">
        <v>145.63333333333333</v>
      </c>
      <c r="K344" s="259">
        <v>140</v>
      </c>
      <c r="L344" s="259">
        <v>135.5</v>
      </c>
      <c r="M344" s="259">
        <v>118.03086999999999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197.15</v>
      </c>
      <c r="D345" s="260">
        <v>196.4</v>
      </c>
      <c r="E345" s="260">
        <v>194.95000000000002</v>
      </c>
      <c r="F345" s="260">
        <v>192.75</v>
      </c>
      <c r="G345" s="260">
        <v>191.3</v>
      </c>
      <c r="H345" s="260">
        <v>198.60000000000002</v>
      </c>
      <c r="I345" s="260">
        <v>200.05</v>
      </c>
      <c r="J345" s="260">
        <v>202.25000000000003</v>
      </c>
      <c r="K345" s="259">
        <v>197.85</v>
      </c>
      <c r="L345" s="259">
        <v>194.2</v>
      </c>
      <c r="M345" s="259">
        <v>8.8766099999999994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513.45000000000005</v>
      </c>
      <c r="D346" s="260">
        <v>494.66666666666669</v>
      </c>
      <c r="E346" s="260">
        <v>475.88333333333333</v>
      </c>
      <c r="F346" s="260">
        <v>438.31666666666666</v>
      </c>
      <c r="G346" s="260">
        <v>419.5333333333333</v>
      </c>
      <c r="H346" s="260">
        <v>532.23333333333335</v>
      </c>
      <c r="I346" s="260">
        <v>551.01666666666677</v>
      </c>
      <c r="J346" s="260">
        <v>588.58333333333337</v>
      </c>
      <c r="K346" s="259">
        <v>513.45000000000005</v>
      </c>
      <c r="L346" s="259">
        <v>457.1</v>
      </c>
      <c r="M346" s="259">
        <v>19.03116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441.1</v>
      </c>
      <c r="D347" s="260">
        <v>449.36666666666662</v>
      </c>
      <c r="E347" s="260">
        <v>431.73333333333323</v>
      </c>
      <c r="F347" s="260">
        <v>422.36666666666662</v>
      </c>
      <c r="G347" s="260">
        <v>404.73333333333323</v>
      </c>
      <c r="H347" s="260">
        <v>458.73333333333323</v>
      </c>
      <c r="I347" s="260">
        <v>476.36666666666656</v>
      </c>
      <c r="J347" s="260">
        <v>485.73333333333323</v>
      </c>
      <c r="K347" s="259">
        <v>467</v>
      </c>
      <c r="L347" s="259">
        <v>440</v>
      </c>
      <c r="M347" s="259">
        <v>163.15960999999999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3045.75</v>
      </c>
      <c r="D348" s="260">
        <v>3051</v>
      </c>
      <c r="E348" s="260">
        <v>3031</v>
      </c>
      <c r="F348" s="260">
        <v>3016.25</v>
      </c>
      <c r="G348" s="260">
        <v>2996.25</v>
      </c>
      <c r="H348" s="260">
        <v>3065.75</v>
      </c>
      <c r="I348" s="260">
        <v>3085.75</v>
      </c>
      <c r="J348" s="260">
        <v>3100.5</v>
      </c>
      <c r="K348" s="259">
        <v>3071</v>
      </c>
      <c r="L348" s="259">
        <v>3036.25</v>
      </c>
      <c r="M348" s="259">
        <v>0.55420999999999998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285.95</v>
      </c>
      <c r="D349" s="260">
        <v>283.68333333333334</v>
      </c>
      <c r="E349" s="260">
        <v>280.56666666666666</v>
      </c>
      <c r="F349" s="260">
        <v>275.18333333333334</v>
      </c>
      <c r="G349" s="260">
        <v>272.06666666666666</v>
      </c>
      <c r="H349" s="260">
        <v>289.06666666666666</v>
      </c>
      <c r="I349" s="260">
        <v>292.18333333333334</v>
      </c>
      <c r="J349" s="260">
        <v>297.56666666666666</v>
      </c>
      <c r="K349" s="259">
        <v>286.8</v>
      </c>
      <c r="L349" s="259">
        <v>278.3</v>
      </c>
      <c r="M349" s="259">
        <v>2.9661499999999998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432</v>
      </c>
      <c r="D350" s="260">
        <v>426.66666666666669</v>
      </c>
      <c r="E350" s="260">
        <v>405.33333333333337</v>
      </c>
      <c r="F350" s="260">
        <v>378.66666666666669</v>
      </c>
      <c r="G350" s="260">
        <v>357.33333333333337</v>
      </c>
      <c r="H350" s="260">
        <v>453.33333333333337</v>
      </c>
      <c r="I350" s="260">
        <v>474.66666666666674</v>
      </c>
      <c r="J350" s="260">
        <v>501.33333333333337</v>
      </c>
      <c r="K350" s="259">
        <v>448</v>
      </c>
      <c r="L350" s="259">
        <v>400</v>
      </c>
      <c r="M350" s="259">
        <v>223.77697000000001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135.6</v>
      </c>
      <c r="D351" s="260">
        <v>136.28333333333333</v>
      </c>
      <c r="E351" s="260">
        <v>134.46666666666667</v>
      </c>
      <c r="F351" s="260">
        <v>133.33333333333334</v>
      </c>
      <c r="G351" s="260">
        <v>131.51666666666668</v>
      </c>
      <c r="H351" s="260">
        <v>137.41666666666666</v>
      </c>
      <c r="I351" s="260">
        <v>139.23333333333332</v>
      </c>
      <c r="J351" s="260">
        <v>140.36666666666665</v>
      </c>
      <c r="K351" s="259">
        <v>138.1</v>
      </c>
      <c r="L351" s="259">
        <v>135.15</v>
      </c>
      <c r="M351" s="259">
        <v>9.3679500000000004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3389.65</v>
      </c>
      <c r="D352" s="260">
        <v>3382.4166666666665</v>
      </c>
      <c r="E352" s="260">
        <v>3359.3833333333332</v>
      </c>
      <c r="F352" s="260">
        <v>3329.1166666666668</v>
      </c>
      <c r="G352" s="260">
        <v>3306.0833333333335</v>
      </c>
      <c r="H352" s="260">
        <v>3412.6833333333329</v>
      </c>
      <c r="I352" s="260">
        <v>3435.7166666666667</v>
      </c>
      <c r="J352" s="260">
        <v>3465.9833333333327</v>
      </c>
      <c r="K352" s="259">
        <v>3405.45</v>
      </c>
      <c r="L352" s="259">
        <v>3352.15</v>
      </c>
      <c r="M352" s="259">
        <v>2.1710099999999999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438.75</v>
      </c>
      <c r="D353" s="260">
        <v>433.9666666666667</v>
      </c>
      <c r="E353" s="260">
        <v>425.93333333333339</v>
      </c>
      <c r="F353" s="260">
        <v>413.11666666666667</v>
      </c>
      <c r="G353" s="260">
        <v>405.08333333333337</v>
      </c>
      <c r="H353" s="260">
        <v>446.78333333333342</v>
      </c>
      <c r="I353" s="260">
        <v>454.81666666666672</v>
      </c>
      <c r="J353" s="260">
        <v>467.63333333333344</v>
      </c>
      <c r="K353" s="259">
        <v>442</v>
      </c>
      <c r="L353" s="259">
        <v>421.15</v>
      </c>
      <c r="M353" s="259">
        <v>7.0520800000000001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272</v>
      </c>
      <c r="D354" s="260">
        <v>274.33333333333331</v>
      </c>
      <c r="E354" s="260">
        <v>268.66666666666663</v>
      </c>
      <c r="F354" s="260">
        <v>265.33333333333331</v>
      </c>
      <c r="G354" s="260">
        <v>259.66666666666663</v>
      </c>
      <c r="H354" s="260">
        <v>277.66666666666663</v>
      </c>
      <c r="I354" s="260">
        <v>283.33333333333326</v>
      </c>
      <c r="J354" s="260">
        <v>286.66666666666663</v>
      </c>
      <c r="K354" s="259">
        <v>280</v>
      </c>
      <c r="L354" s="259">
        <v>271</v>
      </c>
      <c r="M354" s="259">
        <v>2.0909800000000001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1821.7</v>
      </c>
      <c r="D355" s="260">
        <v>1811.7666666666664</v>
      </c>
      <c r="E355" s="260">
        <v>1798.5333333333328</v>
      </c>
      <c r="F355" s="260">
        <v>1775.3666666666663</v>
      </c>
      <c r="G355" s="260">
        <v>1762.1333333333328</v>
      </c>
      <c r="H355" s="260">
        <v>1834.9333333333329</v>
      </c>
      <c r="I355" s="260">
        <v>1848.1666666666665</v>
      </c>
      <c r="J355" s="260">
        <v>1871.333333333333</v>
      </c>
      <c r="K355" s="259">
        <v>1825</v>
      </c>
      <c r="L355" s="259">
        <v>1788.6</v>
      </c>
      <c r="M355" s="259">
        <v>6.6771399999999996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46585.55</v>
      </c>
      <c r="D356" s="260">
        <v>46777.5</v>
      </c>
      <c r="E356" s="260">
        <v>46158.05</v>
      </c>
      <c r="F356" s="260">
        <v>45730.55</v>
      </c>
      <c r="G356" s="260">
        <v>45111.100000000006</v>
      </c>
      <c r="H356" s="260">
        <v>47205</v>
      </c>
      <c r="I356" s="260">
        <v>47824.45</v>
      </c>
      <c r="J356" s="260">
        <v>48251.95</v>
      </c>
      <c r="K356" s="259">
        <v>47396.95</v>
      </c>
      <c r="L356" s="259">
        <v>46350</v>
      </c>
      <c r="M356" s="259">
        <v>0.13975000000000001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1251.95</v>
      </c>
      <c r="D357" s="260">
        <v>1248.9666666666669</v>
      </c>
      <c r="E357" s="260">
        <v>1238.0333333333338</v>
      </c>
      <c r="F357" s="260">
        <v>1224.1166666666668</v>
      </c>
      <c r="G357" s="260">
        <v>1213.1833333333336</v>
      </c>
      <c r="H357" s="260">
        <v>1262.8833333333339</v>
      </c>
      <c r="I357" s="260">
        <v>1273.8166666666668</v>
      </c>
      <c r="J357" s="260">
        <v>1287.733333333334</v>
      </c>
      <c r="K357" s="259">
        <v>1259.9000000000001</v>
      </c>
      <c r="L357" s="259">
        <v>1235.05</v>
      </c>
      <c r="M357" s="259">
        <v>2.9544299999999999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3888.3</v>
      </c>
      <c r="D358" s="260">
        <v>3841.7999999999997</v>
      </c>
      <c r="E358" s="260">
        <v>3783.5999999999995</v>
      </c>
      <c r="F358" s="260">
        <v>3678.8999999999996</v>
      </c>
      <c r="G358" s="260">
        <v>3620.6999999999994</v>
      </c>
      <c r="H358" s="260">
        <v>3946.4999999999995</v>
      </c>
      <c r="I358" s="260">
        <v>4004.6999999999994</v>
      </c>
      <c r="J358" s="260">
        <v>4109.3999999999996</v>
      </c>
      <c r="K358" s="259">
        <v>3900</v>
      </c>
      <c r="L358" s="259">
        <v>3737.1</v>
      </c>
      <c r="M358" s="259">
        <v>3.9588199999999998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207.1</v>
      </c>
      <c r="D359" s="260">
        <v>207.6</v>
      </c>
      <c r="E359" s="260">
        <v>205.7</v>
      </c>
      <c r="F359" s="260">
        <v>204.29999999999998</v>
      </c>
      <c r="G359" s="260">
        <v>202.39999999999998</v>
      </c>
      <c r="H359" s="260">
        <v>209</v>
      </c>
      <c r="I359" s="260">
        <v>210.90000000000003</v>
      </c>
      <c r="J359" s="260">
        <v>212.3</v>
      </c>
      <c r="K359" s="259">
        <v>209.5</v>
      </c>
      <c r="L359" s="259">
        <v>206.2</v>
      </c>
      <c r="M359" s="259">
        <v>7.6899899999999999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4390.75</v>
      </c>
      <c r="D360" s="260">
        <v>4398.916666666667</v>
      </c>
      <c r="E360" s="260">
        <v>4372.8333333333339</v>
      </c>
      <c r="F360" s="260">
        <v>4354.916666666667</v>
      </c>
      <c r="G360" s="260">
        <v>4328.8333333333339</v>
      </c>
      <c r="H360" s="260">
        <v>4416.8333333333339</v>
      </c>
      <c r="I360" s="260">
        <v>4442.9166666666679</v>
      </c>
      <c r="J360" s="260">
        <v>4460.8333333333339</v>
      </c>
      <c r="K360" s="259">
        <v>4425</v>
      </c>
      <c r="L360" s="259">
        <v>4381</v>
      </c>
      <c r="M360" s="259">
        <v>6.1539999999999997E-2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1445.5</v>
      </c>
      <c r="D361" s="260">
        <v>1442.1666666666667</v>
      </c>
      <c r="E361" s="260">
        <v>1425.3333333333335</v>
      </c>
      <c r="F361" s="260">
        <v>1405.1666666666667</v>
      </c>
      <c r="G361" s="260">
        <v>1388.3333333333335</v>
      </c>
      <c r="H361" s="260">
        <v>1462.3333333333335</v>
      </c>
      <c r="I361" s="260">
        <v>1479.166666666667</v>
      </c>
      <c r="J361" s="260">
        <v>1499.3333333333335</v>
      </c>
      <c r="K361" s="259">
        <v>1459</v>
      </c>
      <c r="L361" s="259">
        <v>1422</v>
      </c>
      <c r="M361" s="259">
        <v>1.28566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2703.9</v>
      </c>
      <c r="D362" s="260">
        <v>2704.6833333333329</v>
      </c>
      <c r="E362" s="260">
        <v>2693.3666666666659</v>
      </c>
      <c r="F362" s="260">
        <v>2682.833333333333</v>
      </c>
      <c r="G362" s="260">
        <v>2671.516666666666</v>
      </c>
      <c r="H362" s="260">
        <v>2715.2166666666658</v>
      </c>
      <c r="I362" s="260">
        <v>2726.5333333333324</v>
      </c>
      <c r="J362" s="260">
        <v>2737.0666666666657</v>
      </c>
      <c r="K362" s="259">
        <v>2716</v>
      </c>
      <c r="L362" s="259">
        <v>2694.15</v>
      </c>
      <c r="M362" s="259">
        <v>1.4261699999999999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975.35</v>
      </c>
      <c r="D363" s="260">
        <v>973.06666666666661</v>
      </c>
      <c r="E363" s="260">
        <v>962.08333333333326</v>
      </c>
      <c r="F363" s="260">
        <v>948.81666666666661</v>
      </c>
      <c r="G363" s="260">
        <v>937.83333333333326</v>
      </c>
      <c r="H363" s="260">
        <v>986.33333333333326</v>
      </c>
      <c r="I363" s="260">
        <v>997.31666666666661</v>
      </c>
      <c r="J363" s="260">
        <v>1010.5833333333333</v>
      </c>
      <c r="K363" s="259">
        <v>984.05</v>
      </c>
      <c r="L363" s="259">
        <v>959.8</v>
      </c>
      <c r="M363" s="259">
        <v>0.49149999999999999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2520.25</v>
      </c>
      <c r="D364" s="260">
        <v>2525.5166666666669</v>
      </c>
      <c r="E364" s="260">
        <v>2504.7333333333336</v>
      </c>
      <c r="F364" s="260">
        <v>2489.2166666666667</v>
      </c>
      <c r="G364" s="260">
        <v>2468.4333333333334</v>
      </c>
      <c r="H364" s="260">
        <v>2541.0333333333338</v>
      </c>
      <c r="I364" s="260">
        <v>2561.8166666666675</v>
      </c>
      <c r="J364" s="260">
        <v>2577.3333333333339</v>
      </c>
      <c r="K364" s="259">
        <v>2546.3000000000002</v>
      </c>
      <c r="L364" s="259">
        <v>2510</v>
      </c>
      <c r="M364" s="259">
        <v>3.2197399999999998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1791.5</v>
      </c>
      <c r="D365" s="260">
        <v>1790.6666666666667</v>
      </c>
      <c r="E365" s="260">
        <v>1777.3333333333335</v>
      </c>
      <c r="F365" s="260">
        <v>1763.1666666666667</v>
      </c>
      <c r="G365" s="260">
        <v>1749.8333333333335</v>
      </c>
      <c r="H365" s="260">
        <v>1804.8333333333335</v>
      </c>
      <c r="I365" s="260">
        <v>1818.166666666667</v>
      </c>
      <c r="J365" s="260">
        <v>1832.3333333333335</v>
      </c>
      <c r="K365" s="259">
        <v>1804</v>
      </c>
      <c r="L365" s="259">
        <v>1776.5</v>
      </c>
      <c r="M365" s="259">
        <v>0.81947000000000003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309.35000000000002</v>
      </c>
      <c r="D366" s="260">
        <v>310.51666666666665</v>
      </c>
      <c r="E366" s="260">
        <v>306.33333333333331</v>
      </c>
      <c r="F366" s="260">
        <v>303.31666666666666</v>
      </c>
      <c r="G366" s="260">
        <v>299.13333333333333</v>
      </c>
      <c r="H366" s="260">
        <v>313.5333333333333</v>
      </c>
      <c r="I366" s="260">
        <v>317.7166666666667</v>
      </c>
      <c r="J366" s="260">
        <v>320.73333333333329</v>
      </c>
      <c r="K366" s="259">
        <v>314.7</v>
      </c>
      <c r="L366" s="259">
        <v>307.5</v>
      </c>
      <c r="M366" s="259">
        <v>19.170750000000002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129.1</v>
      </c>
      <c r="D367" s="260">
        <v>127.08333333333333</v>
      </c>
      <c r="E367" s="260">
        <v>124.16666666666666</v>
      </c>
      <c r="F367" s="260">
        <v>119.23333333333333</v>
      </c>
      <c r="G367" s="260">
        <v>116.31666666666666</v>
      </c>
      <c r="H367" s="260">
        <v>132.01666666666665</v>
      </c>
      <c r="I367" s="260">
        <v>134.93333333333331</v>
      </c>
      <c r="J367" s="260">
        <v>139.86666666666665</v>
      </c>
      <c r="K367" s="259">
        <v>130</v>
      </c>
      <c r="L367" s="259">
        <v>122.15</v>
      </c>
      <c r="M367" s="259">
        <v>152.40082000000001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220.75</v>
      </c>
      <c r="D368" s="260">
        <v>218.95000000000002</v>
      </c>
      <c r="E368" s="260">
        <v>216.90000000000003</v>
      </c>
      <c r="F368" s="260">
        <v>213.05</v>
      </c>
      <c r="G368" s="260">
        <v>211.00000000000003</v>
      </c>
      <c r="H368" s="260">
        <v>222.80000000000004</v>
      </c>
      <c r="I368" s="260">
        <v>224.85000000000005</v>
      </c>
      <c r="J368" s="260">
        <v>228.70000000000005</v>
      </c>
      <c r="K368" s="259">
        <v>221</v>
      </c>
      <c r="L368" s="259">
        <v>215.1</v>
      </c>
      <c r="M368" s="259">
        <v>57.166829999999997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389.25</v>
      </c>
      <c r="D369" s="260">
        <v>391.0333333333333</v>
      </c>
      <c r="E369" s="260">
        <v>385.21666666666658</v>
      </c>
      <c r="F369" s="260">
        <v>381.18333333333328</v>
      </c>
      <c r="G369" s="260">
        <v>375.36666666666656</v>
      </c>
      <c r="H369" s="260">
        <v>395.06666666666661</v>
      </c>
      <c r="I369" s="260">
        <v>400.88333333333333</v>
      </c>
      <c r="J369" s="260">
        <v>404.91666666666663</v>
      </c>
      <c r="K369" s="259">
        <v>396.85</v>
      </c>
      <c r="L369" s="259">
        <v>387</v>
      </c>
      <c r="M369" s="259">
        <v>6.3651799999999996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457.35</v>
      </c>
      <c r="D370" s="260">
        <v>461.5</v>
      </c>
      <c r="E370" s="260">
        <v>451.85</v>
      </c>
      <c r="F370" s="260">
        <v>446.35</v>
      </c>
      <c r="G370" s="260">
        <v>436.70000000000005</v>
      </c>
      <c r="H370" s="260">
        <v>467</v>
      </c>
      <c r="I370" s="260">
        <v>476.65</v>
      </c>
      <c r="J370" s="260">
        <v>482.15</v>
      </c>
      <c r="K370" s="259">
        <v>471.15</v>
      </c>
      <c r="L370" s="259">
        <v>456</v>
      </c>
      <c r="M370" s="259">
        <v>0.94340999999999997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550.20000000000005</v>
      </c>
      <c r="D371" s="260">
        <v>550.03333333333342</v>
      </c>
      <c r="E371" s="260">
        <v>547.21666666666681</v>
      </c>
      <c r="F371" s="260">
        <v>544.23333333333335</v>
      </c>
      <c r="G371" s="260">
        <v>541.41666666666674</v>
      </c>
      <c r="H371" s="260">
        <v>553.01666666666688</v>
      </c>
      <c r="I371" s="260">
        <v>555.83333333333348</v>
      </c>
      <c r="J371" s="260">
        <v>558.81666666666695</v>
      </c>
      <c r="K371" s="259">
        <v>552.85</v>
      </c>
      <c r="L371" s="259">
        <v>547.04999999999995</v>
      </c>
      <c r="M371" s="259">
        <v>0.85989000000000004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119</v>
      </c>
      <c r="D372" s="260">
        <v>119.06666666666666</v>
      </c>
      <c r="E372" s="260">
        <v>117.53333333333333</v>
      </c>
      <c r="F372" s="260">
        <v>116.06666666666666</v>
      </c>
      <c r="G372" s="260">
        <v>114.53333333333333</v>
      </c>
      <c r="H372" s="260">
        <v>120.53333333333333</v>
      </c>
      <c r="I372" s="260">
        <v>122.06666666666666</v>
      </c>
      <c r="J372" s="260">
        <v>123.53333333333333</v>
      </c>
      <c r="K372" s="259">
        <v>120.6</v>
      </c>
      <c r="L372" s="259">
        <v>117.6</v>
      </c>
      <c r="M372" s="259">
        <v>1.2207600000000001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1184.6500000000001</v>
      </c>
      <c r="D373" s="260">
        <v>1196.6666666666667</v>
      </c>
      <c r="E373" s="260">
        <v>1169.2333333333336</v>
      </c>
      <c r="F373" s="260">
        <v>1153.8166666666668</v>
      </c>
      <c r="G373" s="260">
        <v>1126.3833333333337</v>
      </c>
      <c r="H373" s="260">
        <v>1212.0833333333335</v>
      </c>
      <c r="I373" s="260">
        <v>1239.5166666666664</v>
      </c>
      <c r="J373" s="260">
        <v>1254.9333333333334</v>
      </c>
      <c r="K373" s="259">
        <v>1224.0999999999999</v>
      </c>
      <c r="L373" s="259">
        <v>1181.25</v>
      </c>
      <c r="M373" s="259">
        <v>5.8250000000000003E-2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4090.75</v>
      </c>
      <c r="D374" s="260">
        <v>4108.8</v>
      </c>
      <c r="E374" s="260">
        <v>4048.9500000000007</v>
      </c>
      <c r="F374" s="260">
        <v>4007.1500000000005</v>
      </c>
      <c r="G374" s="260">
        <v>3947.3000000000011</v>
      </c>
      <c r="H374" s="260">
        <v>4150.6000000000004</v>
      </c>
      <c r="I374" s="260">
        <v>4210.4500000000007</v>
      </c>
      <c r="J374" s="260">
        <v>4252.25</v>
      </c>
      <c r="K374" s="259">
        <v>4168.6499999999996</v>
      </c>
      <c r="L374" s="259">
        <v>4067</v>
      </c>
      <c r="M374" s="259">
        <v>0.10642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13912.05</v>
      </c>
      <c r="D375" s="260">
        <v>13961.366666666667</v>
      </c>
      <c r="E375" s="260">
        <v>13830.733333333334</v>
      </c>
      <c r="F375" s="260">
        <v>13749.416666666666</v>
      </c>
      <c r="G375" s="260">
        <v>13618.783333333333</v>
      </c>
      <c r="H375" s="260">
        <v>14042.683333333334</v>
      </c>
      <c r="I375" s="260">
        <v>14173.316666666669</v>
      </c>
      <c r="J375" s="260">
        <v>14254.633333333335</v>
      </c>
      <c r="K375" s="259">
        <v>14092</v>
      </c>
      <c r="L375" s="259">
        <v>13880.05</v>
      </c>
      <c r="M375" s="259">
        <v>1.746E-2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50.85</v>
      </c>
      <c r="D376" s="260">
        <v>50.783333333333339</v>
      </c>
      <c r="E376" s="260">
        <v>50.366666666666674</v>
      </c>
      <c r="F376" s="260">
        <v>49.883333333333333</v>
      </c>
      <c r="G376" s="260">
        <v>49.466666666666669</v>
      </c>
      <c r="H376" s="260">
        <v>51.26666666666668</v>
      </c>
      <c r="I376" s="260">
        <v>51.683333333333351</v>
      </c>
      <c r="J376" s="260">
        <v>52.166666666666686</v>
      </c>
      <c r="K376" s="259">
        <v>51.2</v>
      </c>
      <c r="L376" s="259">
        <v>50.3</v>
      </c>
      <c r="M376" s="259">
        <v>1041.8091199999999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423.6</v>
      </c>
      <c r="D377" s="260">
        <v>425.8</v>
      </c>
      <c r="E377" s="260">
        <v>418.6</v>
      </c>
      <c r="F377" s="260">
        <v>413.6</v>
      </c>
      <c r="G377" s="260">
        <v>406.40000000000003</v>
      </c>
      <c r="H377" s="260">
        <v>430.8</v>
      </c>
      <c r="I377" s="260">
        <v>437.99999999999994</v>
      </c>
      <c r="J377" s="260">
        <v>443</v>
      </c>
      <c r="K377" s="259">
        <v>433</v>
      </c>
      <c r="L377" s="259">
        <v>420.8</v>
      </c>
      <c r="M377" s="259">
        <v>2.67266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141.94999999999999</v>
      </c>
      <c r="D378" s="260">
        <v>141.65</v>
      </c>
      <c r="E378" s="260">
        <v>140.80000000000001</v>
      </c>
      <c r="F378" s="260">
        <v>139.65</v>
      </c>
      <c r="G378" s="260">
        <v>138.80000000000001</v>
      </c>
      <c r="H378" s="260">
        <v>142.80000000000001</v>
      </c>
      <c r="I378" s="260">
        <v>143.64999999999998</v>
      </c>
      <c r="J378" s="260">
        <v>144.80000000000001</v>
      </c>
      <c r="K378" s="259">
        <v>142.5</v>
      </c>
      <c r="L378" s="259">
        <v>140.5</v>
      </c>
      <c r="M378" s="259">
        <v>64.618729999999999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103.3</v>
      </c>
      <c r="D379" s="260">
        <v>102.25</v>
      </c>
      <c r="E379" s="260">
        <v>100.75</v>
      </c>
      <c r="F379" s="260">
        <v>98.2</v>
      </c>
      <c r="G379" s="260">
        <v>96.7</v>
      </c>
      <c r="H379" s="260">
        <v>104.8</v>
      </c>
      <c r="I379" s="260">
        <v>106.3</v>
      </c>
      <c r="J379" s="260">
        <v>108.85</v>
      </c>
      <c r="K379" s="259">
        <v>103.75</v>
      </c>
      <c r="L379" s="259">
        <v>99.7</v>
      </c>
      <c r="M379" s="259">
        <v>188.75981999999999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783</v>
      </c>
      <c r="D380" s="260">
        <v>781.2166666666667</v>
      </c>
      <c r="E380" s="260">
        <v>766.78333333333342</v>
      </c>
      <c r="F380" s="260">
        <v>750.56666666666672</v>
      </c>
      <c r="G380" s="260">
        <v>736.13333333333344</v>
      </c>
      <c r="H380" s="260">
        <v>797.43333333333339</v>
      </c>
      <c r="I380" s="260">
        <v>811.86666666666679</v>
      </c>
      <c r="J380" s="260">
        <v>828.08333333333337</v>
      </c>
      <c r="K380" s="259">
        <v>795.65</v>
      </c>
      <c r="L380" s="259">
        <v>765</v>
      </c>
      <c r="M380" s="259">
        <v>16.186389999999999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393.9</v>
      </c>
      <c r="D381" s="260">
        <v>395.81666666666666</v>
      </c>
      <c r="E381" s="260">
        <v>383.63333333333333</v>
      </c>
      <c r="F381" s="260">
        <v>373.36666666666667</v>
      </c>
      <c r="G381" s="260">
        <v>361.18333333333334</v>
      </c>
      <c r="H381" s="260">
        <v>406.08333333333331</v>
      </c>
      <c r="I381" s="260">
        <v>418.26666666666659</v>
      </c>
      <c r="J381" s="260">
        <v>428.5333333333333</v>
      </c>
      <c r="K381" s="259">
        <v>408</v>
      </c>
      <c r="L381" s="259">
        <v>385.55</v>
      </c>
      <c r="M381" s="259">
        <v>28.486979999999999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1047.95</v>
      </c>
      <c r="D382" s="260">
        <v>1045.3666666666668</v>
      </c>
      <c r="E382" s="260">
        <v>1033.5833333333335</v>
      </c>
      <c r="F382" s="260">
        <v>1019.2166666666667</v>
      </c>
      <c r="G382" s="260">
        <v>1007.4333333333334</v>
      </c>
      <c r="H382" s="260">
        <v>1059.7333333333336</v>
      </c>
      <c r="I382" s="260">
        <v>1071.5166666666669</v>
      </c>
      <c r="J382" s="260">
        <v>1085.8833333333337</v>
      </c>
      <c r="K382" s="259">
        <v>1057.1500000000001</v>
      </c>
      <c r="L382" s="259">
        <v>1031</v>
      </c>
      <c r="M382" s="259">
        <v>2.0306299999999999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67.150000000000006</v>
      </c>
      <c r="D383" s="260">
        <v>67.133333333333326</v>
      </c>
      <c r="E383" s="260">
        <v>64.466666666666654</v>
      </c>
      <c r="F383" s="260">
        <v>61.783333333333331</v>
      </c>
      <c r="G383" s="260">
        <v>59.11666666666666</v>
      </c>
      <c r="H383" s="260">
        <v>69.816666666666649</v>
      </c>
      <c r="I383" s="260">
        <v>72.483333333333334</v>
      </c>
      <c r="J383" s="260">
        <v>75.166666666666643</v>
      </c>
      <c r="K383" s="259">
        <v>69.8</v>
      </c>
      <c r="L383" s="259">
        <v>64.45</v>
      </c>
      <c r="M383" s="259">
        <v>924.74824999999998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175.5</v>
      </c>
      <c r="D384" s="260">
        <v>175.43333333333331</v>
      </c>
      <c r="E384" s="260">
        <v>174.06666666666661</v>
      </c>
      <c r="F384" s="260">
        <v>172.6333333333333</v>
      </c>
      <c r="G384" s="260">
        <v>171.26666666666659</v>
      </c>
      <c r="H384" s="260">
        <v>176.86666666666662</v>
      </c>
      <c r="I384" s="260">
        <v>178.23333333333335</v>
      </c>
      <c r="J384" s="260">
        <v>179.66666666666663</v>
      </c>
      <c r="K384" s="259">
        <v>176.8</v>
      </c>
      <c r="L384" s="259">
        <v>174</v>
      </c>
      <c r="M384" s="259">
        <v>9.0461500000000008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672.4</v>
      </c>
      <c r="D385" s="260">
        <v>685.28333333333342</v>
      </c>
      <c r="E385" s="260">
        <v>653.56666666666683</v>
      </c>
      <c r="F385" s="260">
        <v>634.73333333333346</v>
      </c>
      <c r="G385" s="260">
        <v>603.01666666666688</v>
      </c>
      <c r="H385" s="260">
        <v>704.11666666666679</v>
      </c>
      <c r="I385" s="260">
        <v>735.83333333333326</v>
      </c>
      <c r="J385" s="260">
        <v>754.66666666666674</v>
      </c>
      <c r="K385" s="259">
        <v>717</v>
      </c>
      <c r="L385" s="259">
        <v>666.45</v>
      </c>
      <c r="M385" s="259">
        <v>2.5010599999999998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241.35</v>
      </c>
      <c r="D386" s="260">
        <v>242.11666666666667</v>
      </c>
      <c r="E386" s="260">
        <v>239.23333333333335</v>
      </c>
      <c r="F386" s="260">
        <v>237.11666666666667</v>
      </c>
      <c r="G386" s="260">
        <v>234.23333333333335</v>
      </c>
      <c r="H386" s="260">
        <v>244.23333333333335</v>
      </c>
      <c r="I386" s="260">
        <v>247.11666666666667</v>
      </c>
      <c r="J386" s="260">
        <v>249.23333333333335</v>
      </c>
      <c r="K386" s="259">
        <v>245</v>
      </c>
      <c r="L386" s="259">
        <v>240</v>
      </c>
      <c r="M386" s="259">
        <v>12.14902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122</v>
      </c>
      <c r="D387" s="260">
        <v>120.16666666666667</v>
      </c>
      <c r="E387" s="260">
        <v>116.03333333333335</v>
      </c>
      <c r="F387" s="260">
        <v>110.06666666666668</v>
      </c>
      <c r="G387" s="260">
        <v>105.93333333333335</v>
      </c>
      <c r="H387" s="260">
        <v>126.13333333333334</v>
      </c>
      <c r="I387" s="260">
        <v>130.26666666666665</v>
      </c>
      <c r="J387" s="260">
        <v>136.23333333333335</v>
      </c>
      <c r="K387" s="259">
        <v>124.3</v>
      </c>
      <c r="L387" s="259">
        <v>114.2</v>
      </c>
      <c r="M387" s="259">
        <v>326.93164999999999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1948.2</v>
      </c>
      <c r="D388" s="260">
        <v>1952.0333333333335</v>
      </c>
      <c r="E388" s="260">
        <v>1937.2166666666672</v>
      </c>
      <c r="F388" s="260">
        <v>1926.2333333333336</v>
      </c>
      <c r="G388" s="260">
        <v>1911.4166666666672</v>
      </c>
      <c r="H388" s="260">
        <v>1963.0166666666671</v>
      </c>
      <c r="I388" s="260">
        <v>1977.8333333333333</v>
      </c>
      <c r="J388" s="260">
        <v>1988.8166666666671</v>
      </c>
      <c r="K388" s="259">
        <v>1966.85</v>
      </c>
      <c r="L388" s="259">
        <v>1941.05</v>
      </c>
      <c r="M388" s="259">
        <v>2.929E-2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48.65</v>
      </c>
      <c r="D389" s="260">
        <v>48.816666666666663</v>
      </c>
      <c r="E389" s="260">
        <v>47.783333333333324</v>
      </c>
      <c r="F389" s="260">
        <v>46.916666666666664</v>
      </c>
      <c r="G389" s="260">
        <v>45.883333333333326</v>
      </c>
      <c r="H389" s="260">
        <v>49.683333333333323</v>
      </c>
      <c r="I389" s="260">
        <v>50.716666666666654</v>
      </c>
      <c r="J389" s="260">
        <v>51.583333333333321</v>
      </c>
      <c r="K389" s="259">
        <v>49.85</v>
      </c>
      <c r="L389" s="259">
        <v>47.95</v>
      </c>
      <c r="M389" s="259">
        <v>17.13026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1323.55</v>
      </c>
      <c r="D390" s="260">
        <v>1322.9833333333333</v>
      </c>
      <c r="E390" s="260">
        <v>1296.0666666666666</v>
      </c>
      <c r="F390" s="260">
        <v>1268.5833333333333</v>
      </c>
      <c r="G390" s="260">
        <v>1241.6666666666665</v>
      </c>
      <c r="H390" s="260">
        <v>1350.4666666666667</v>
      </c>
      <c r="I390" s="260">
        <v>1377.3833333333332</v>
      </c>
      <c r="J390" s="260">
        <v>1404.8666666666668</v>
      </c>
      <c r="K390" s="259">
        <v>1349.9</v>
      </c>
      <c r="L390" s="259">
        <v>1295.5</v>
      </c>
      <c r="M390" s="259">
        <v>4.3135000000000003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176.2</v>
      </c>
      <c r="D391" s="260">
        <v>173.06666666666669</v>
      </c>
      <c r="E391" s="260">
        <v>168.88333333333338</v>
      </c>
      <c r="F391" s="260">
        <v>161.56666666666669</v>
      </c>
      <c r="G391" s="260">
        <v>157.38333333333338</v>
      </c>
      <c r="H391" s="260">
        <v>180.38333333333338</v>
      </c>
      <c r="I391" s="260">
        <v>184.56666666666672</v>
      </c>
      <c r="J391" s="260">
        <v>191.88333333333338</v>
      </c>
      <c r="K391" s="259">
        <v>177.25</v>
      </c>
      <c r="L391" s="259">
        <v>165.75</v>
      </c>
      <c r="M391" s="259">
        <v>110.21919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906.95</v>
      </c>
      <c r="D392" s="260">
        <v>902.98333333333323</v>
      </c>
      <c r="E392" s="260">
        <v>895.96666666666647</v>
      </c>
      <c r="F392" s="260">
        <v>884.98333333333323</v>
      </c>
      <c r="G392" s="260">
        <v>877.96666666666647</v>
      </c>
      <c r="H392" s="260">
        <v>913.96666666666647</v>
      </c>
      <c r="I392" s="260">
        <v>920.98333333333312</v>
      </c>
      <c r="J392" s="260">
        <v>931.96666666666647</v>
      </c>
      <c r="K392" s="259">
        <v>910</v>
      </c>
      <c r="L392" s="259">
        <v>892</v>
      </c>
      <c r="M392" s="259">
        <v>3.2703199999999999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2579.1</v>
      </c>
      <c r="D393" s="260">
        <v>2573.7666666666669</v>
      </c>
      <c r="E393" s="260">
        <v>2553.5333333333338</v>
      </c>
      <c r="F393" s="260">
        <v>2527.9666666666667</v>
      </c>
      <c r="G393" s="260">
        <v>2507.7333333333336</v>
      </c>
      <c r="H393" s="260">
        <v>2599.3333333333339</v>
      </c>
      <c r="I393" s="260">
        <v>2619.5666666666666</v>
      </c>
      <c r="J393" s="260">
        <v>2645.1333333333341</v>
      </c>
      <c r="K393" s="259">
        <v>2594</v>
      </c>
      <c r="L393" s="259">
        <v>2548.1999999999998</v>
      </c>
      <c r="M393" s="259">
        <v>43.332250000000002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116</v>
      </c>
      <c r="D394" s="260">
        <v>114.81666666666666</v>
      </c>
      <c r="E394" s="260">
        <v>113.28333333333333</v>
      </c>
      <c r="F394" s="260">
        <v>110.56666666666666</v>
      </c>
      <c r="G394" s="260">
        <v>109.03333333333333</v>
      </c>
      <c r="H394" s="260">
        <v>117.53333333333333</v>
      </c>
      <c r="I394" s="260">
        <v>119.06666666666666</v>
      </c>
      <c r="J394" s="260">
        <v>121.78333333333333</v>
      </c>
      <c r="K394" s="259">
        <v>116.35</v>
      </c>
      <c r="L394" s="259">
        <v>112.1</v>
      </c>
      <c r="M394" s="259">
        <v>10.64076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796.25</v>
      </c>
      <c r="D395" s="260">
        <v>793.88333333333333</v>
      </c>
      <c r="E395" s="260">
        <v>787.76666666666665</v>
      </c>
      <c r="F395" s="260">
        <v>779.2833333333333</v>
      </c>
      <c r="G395" s="260">
        <v>773.16666666666663</v>
      </c>
      <c r="H395" s="260">
        <v>802.36666666666667</v>
      </c>
      <c r="I395" s="260">
        <v>808.48333333333323</v>
      </c>
      <c r="J395" s="260">
        <v>816.9666666666667</v>
      </c>
      <c r="K395" s="259">
        <v>800</v>
      </c>
      <c r="L395" s="259">
        <v>785.4</v>
      </c>
      <c r="M395" s="259">
        <v>0.24304999999999999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1289.5</v>
      </c>
      <c r="D396" s="260">
        <v>1293.7666666666667</v>
      </c>
      <c r="E396" s="260">
        <v>1275.9833333333333</v>
      </c>
      <c r="F396" s="260">
        <v>1262.4666666666667</v>
      </c>
      <c r="G396" s="260">
        <v>1244.6833333333334</v>
      </c>
      <c r="H396" s="260">
        <v>1307.2833333333333</v>
      </c>
      <c r="I396" s="260">
        <v>1325.0666666666666</v>
      </c>
      <c r="J396" s="260">
        <v>1338.5833333333333</v>
      </c>
      <c r="K396" s="259">
        <v>1311.55</v>
      </c>
      <c r="L396" s="259">
        <v>1280.25</v>
      </c>
      <c r="M396" s="259">
        <v>1.4371799999999999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799.45</v>
      </c>
      <c r="D397" s="260">
        <v>796.83333333333337</v>
      </c>
      <c r="E397" s="260">
        <v>791.61666666666679</v>
      </c>
      <c r="F397" s="260">
        <v>783.78333333333342</v>
      </c>
      <c r="G397" s="260">
        <v>778.56666666666683</v>
      </c>
      <c r="H397" s="260">
        <v>804.66666666666674</v>
      </c>
      <c r="I397" s="260">
        <v>809.88333333333321</v>
      </c>
      <c r="J397" s="260">
        <v>817.7166666666667</v>
      </c>
      <c r="K397" s="259">
        <v>802.05</v>
      </c>
      <c r="L397" s="259">
        <v>789</v>
      </c>
      <c r="M397" s="259">
        <v>16.933389999999999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1240.6500000000001</v>
      </c>
      <c r="D398" s="260">
        <v>1235.4166666666667</v>
      </c>
      <c r="E398" s="260">
        <v>1225.4833333333336</v>
      </c>
      <c r="F398" s="260">
        <v>1210.3166666666668</v>
      </c>
      <c r="G398" s="260">
        <v>1200.3833333333337</v>
      </c>
      <c r="H398" s="260">
        <v>1250.5833333333335</v>
      </c>
      <c r="I398" s="260">
        <v>1260.5166666666664</v>
      </c>
      <c r="J398" s="260">
        <v>1275.6833333333334</v>
      </c>
      <c r="K398" s="259">
        <v>1245.3499999999999</v>
      </c>
      <c r="L398" s="259">
        <v>1220.25</v>
      </c>
      <c r="M398" s="259">
        <v>17.1798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389.45</v>
      </c>
      <c r="D399" s="260">
        <v>390.05</v>
      </c>
      <c r="E399" s="260">
        <v>386.40000000000003</v>
      </c>
      <c r="F399" s="260">
        <v>383.35</v>
      </c>
      <c r="G399" s="260">
        <v>379.70000000000005</v>
      </c>
      <c r="H399" s="260">
        <v>393.1</v>
      </c>
      <c r="I399" s="260">
        <v>396.75</v>
      </c>
      <c r="J399" s="260">
        <v>399.8</v>
      </c>
      <c r="K399" s="259">
        <v>393.7</v>
      </c>
      <c r="L399" s="259">
        <v>387</v>
      </c>
      <c r="M399" s="259">
        <v>0.58204999999999996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38.9</v>
      </c>
      <c r="D400" s="260">
        <v>38.416666666666664</v>
      </c>
      <c r="E400" s="260">
        <v>36.93333333333333</v>
      </c>
      <c r="F400" s="260">
        <v>34.966666666666669</v>
      </c>
      <c r="G400" s="260">
        <v>33.483333333333334</v>
      </c>
      <c r="H400" s="260">
        <v>40.383333333333326</v>
      </c>
      <c r="I400" s="260">
        <v>41.86666666666666</v>
      </c>
      <c r="J400" s="260">
        <v>43.833333333333321</v>
      </c>
      <c r="K400" s="259">
        <v>39.9</v>
      </c>
      <c r="L400" s="259">
        <v>36.450000000000003</v>
      </c>
      <c r="M400" s="259">
        <v>313.37389999999999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5012.8500000000004</v>
      </c>
      <c r="D401" s="260">
        <v>5009.8</v>
      </c>
      <c r="E401" s="260">
        <v>4969.6000000000004</v>
      </c>
      <c r="F401" s="260">
        <v>4926.3500000000004</v>
      </c>
      <c r="G401" s="260">
        <v>4886.1500000000005</v>
      </c>
      <c r="H401" s="260">
        <v>5053.05</v>
      </c>
      <c r="I401" s="260">
        <v>5093.2499999999991</v>
      </c>
      <c r="J401" s="260">
        <v>5136.5</v>
      </c>
      <c r="K401" s="259">
        <v>5050</v>
      </c>
      <c r="L401" s="259">
        <v>4966.55</v>
      </c>
      <c r="M401" s="259">
        <v>0.35918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2259.4499999999998</v>
      </c>
      <c r="D402" s="260">
        <v>2268.1833333333329</v>
      </c>
      <c r="E402" s="260">
        <v>2241.3666666666659</v>
      </c>
      <c r="F402" s="260">
        <v>2223.2833333333328</v>
      </c>
      <c r="G402" s="260">
        <v>2196.4666666666658</v>
      </c>
      <c r="H402" s="260">
        <v>2286.266666666666</v>
      </c>
      <c r="I402" s="260">
        <v>2313.0833333333326</v>
      </c>
      <c r="J402" s="260">
        <v>2331.1666666666661</v>
      </c>
      <c r="K402" s="259">
        <v>2295</v>
      </c>
      <c r="L402" s="259">
        <v>2250.1</v>
      </c>
      <c r="M402" s="259">
        <v>4.4246699999999999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71.650000000000006</v>
      </c>
      <c r="D403" s="260">
        <v>71.5</v>
      </c>
      <c r="E403" s="260">
        <v>70.900000000000006</v>
      </c>
      <c r="F403" s="260">
        <v>70.150000000000006</v>
      </c>
      <c r="G403" s="260">
        <v>69.550000000000011</v>
      </c>
      <c r="H403" s="260">
        <v>72.25</v>
      </c>
      <c r="I403" s="260">
        <v>72.849999999999994</v>
      </c>
      <c r="J403" s="260">
        <v>73.599999999999994</v>
      </c>
      <c r="K403" s="259">
        <v>72.099999999999994</v>
      </c>
      <c r="L403" s="259">
        <v>70.75</v>
      </c>
      <c r="M403" s="259">
        <v>80.464600000000004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5498.95</v>
      </c>
      <c r="D404" s="260">
        <v>5499.7</v>
      </c>
      <c r="E404" s="260">
        <v>5470.4</v>
      </c>
      <c r="F404" s="260">
        <v>5441.8499999999995</v>
      </c>
      <c r="G404" s="260">
        <v>5412.5499999999993</v>
      </c>
      <c r="H404" s="260">
        <v>5528.25</v>
      </c>
      <c r="I404" s="260">
        <v>5557.5500000000011</v>
      </c>
      <c r="J404" s="260">
        <v>5586.1</v>
      </c>
      <c r="K404" s="259">
        <v>5529</v>
      </c>
      <c r="L404" s="259">
        <v>5471.15</v>
      </c>
      <c r="M404" s="259">
        <v>0.33488000000000001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1337.65</v>
      </c>
      <c r="D405" s="260">
        <v>1339.5666666666666</v>
      </c>
      <c r="E405" s="260">
        <v>1328.3333333333333</v>
      </c>
      <c r="F405" s="260">
        <v>1319.0166666666667</v>
      </c>
      <c r="G405" s="260">
        <v>1307.7833333333333</v>
      </c>
      <c r="H405" s="260">
        <v>1348.8833333333332</v>
      </c>
      <c r="I405" s="260">
        <v>1360.1166666666668</v>
      </c>
      <c r="J405" s="260">
        <v>1369.4333333333332</v>
      </c>
      <c r="K405" s="259">
        <v>1350.8</v>
      </c>
      <c r="L405" s="259">
        <v>1330.25</v>
      </c>
      <c r="M405" s="259">
        <v>0.23585999999999999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374.75</v>
      </c>
      <c r="D406" s="260">
        <v>374.91666666666669</v>
      </c>
      <c r="E406" s="260">
        <v>370.33333333333337</v>
      </c>
      <c r="F406" s="260">
        <v>365.91666666666669</v>
      </c>
      <c r="G406" s="260">
        <v>361.33333333333337</v>
      </c>
      <c r="H406" s="260">
        <v>379.33333333333337</v>
      </c>
      <c r="I406" s="260">
        <v>383.91666666666674</v>
      </c>
      <c r="J406" s="260">
        <v>388.33333333333337</v>
      </c>
      <c r="K406" s="259">
        <v>379.5</v>
      </c>
      <c r="L406" s="259">
        <v>370.5</v>
      </c>
      <c r="M406" s="259">
        <v>0.83884999999999998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2984.9</v>
      </c>
      <c r="D407" s="260">
        <v>2980.0166666666664</v>
      </c>
      <c r="E407" s="260">
        <v>2946.0333333333328</v>
      </c>
      <c r="F407" s="260">
        <v>2907.1666666666665</v>
      </c>
      <c r="G407" s="260">
        <v>2873.1833333333329</v>
      </c>
      <c r="H407" s="260">
        <v>3018.8833333333328</v>
      </c>
      <c r="I407" s="260">
        <v>3052.8666666666663</v>
      </c>
      <c r="J407" s="260">
        <v>3091.7333333333327</v>
      </c>
      <c r="K407" s="259">
        <v>3014</v>
      </c>
      <c r="L407" s="259">
        <v>2941.15</v>
      </c>
      <c r="M407" s="259">
        <v>0.85041999999999995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412.95</v>
      </c>
      <c r="D408" s="260">
        <v>406.56666666666666</v>
      </c>
      <c r="E408" s="260">
        <v>393.63333333333333</v>
      </c>
      <c r="F408" s="260">
        <v>374.31666666666666</v>
      </c>
      <c r="G408" s="260">
        <v>361.38333333333333</v>
      </c>
      <c r="H408" s="260">
        <v>425.88333333333333</v>
      </c>
      <c r="I408" s="260">
        <v>438.81666666666661</v>
      </c>
      <c r="J408" s="260">
        <v>458.13333333333333</v>
      </c>
      <c r="K408" s="259">
        <v>419.5</v>
      </c>
      <c r="L408" s="259">
        <v>387.25</v>
      </c>
      <c r="M408" s="259">
        <v>4.9471699999999998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2694.15</v>
      </c>
      <c r="D409" s="260">
        <v>2710.7166666666667</v>
      </c>
      <c r="E409" s="260">
        <v>2649.0833333333335</v>
      </c>
      <c r="F409" s="260">
        <v>2604.0166666666669</v>
      </c>
      <c r="G409" s="260">
        <v>2542.3833333333337</v>
      </c>
      <c r="H409" s="260">
        <v>2755.7833333333333</v>
      </c>
      <c r="I409" s="260">
        <v>2817.4166666666665</v>
      </c>
      <c r="J409" s="260">
        <v>2862.4833333333331</v>
      </c>
      <c r="K409" s="259">
        <v>2772.35</v>
      </c>
      <c r="L409" s="259">
        <v>2665.65</v>
      </c>
      <c r="M409" s="259">
        <v>8.2669999999999993E-2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272.8</v>
      </c>
      <c r="D410" s="260">
        <v>274.05</v>
      </c>
      <c r="E410" s="260">
        <v>270.75</v>
      </c>
      <c r="F410" s="260">
        <v>268.7</v>
      </c>
      <c r="G410" s="260">
        <v>265.39999999999998</v>
      </c>
      <c r="H410" s="260">
        <v>276.10000000000002</v>
      </c>
      <c r="I410" s="260">
        <v>279.40000000000009</v>
      </c>
      <c r="J410" s="260">
        <v>281.45000000000005</v>
      </c>
      <c r="K410" s="259">
        <v>277.35000000000002</v>
      </c>
      <c r="L410" s="259">
        <v>272</v>
      </c>
      <c r="M410" s="259">
        <v>1.03505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136.30000000000001</v>
      </c>
      <c r="D411" s="260">
        <v>136.11666666666667</v>
      </c>
      <c r="E411" s="260">
        <v>133.08333333333334</v>
      </c>
      <c r="F411" s="260">
        <v>129.86666666666667</v>
      </c>
      <c r="G411" s="260">
        <v>126.83333333333334</v>
      </c>
      <c r="H411" s="260">
        <v>139.33333333333334</v>
      </c>
      <c r="I411" s="260">
        <v>142.36666666666665</v>
      </c>
      <c r="J411" s="260">
        <v>145.58333333333334</v>
      </c>
      <c r="K411" s="259">
        <v>139.15</v>
      </c>
      <c r="L411" s="259">
        <v>132.9</v>
      </c>
      <c r="M411" s="259">
        <v>32.678609999999999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675.9</v>
      </c>
      <c r="D412" s="260">
        <v>677.61666666666667</v>
      </c>
      <c r="E412" s="260">
        <v>660.23333333333335</v>
      </c>
      <c r="F412" s="260">
        <v>644.56666666666672</v>
      </c>
      <c r="G412" s="260">
        <v>627.18333333333339</v>
      </c>
      <c r="H412" s="260">
        <v>693.2833333333333</v>
      </c>
      <c r="I412" s="260">
        <v>710.66666666666674</v>
      </c>
      <c r="J412" s="260">
        <v>726.33333333333326</v>
      </c>
      <c r="K412" s="259">
        <v>695</v>
      </c>
      <c r="L412" s="259">
        <v>661.95</v>
      </c>
      <c r="M412" s="259">
        <v>0.48218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23198.95</v>
      </c>
      <c r="D413" s="260">
        <v>23199.316666666666</v>
      </c>
      <c r="E413" s="260">
        <v>23035.633333333331</v>
      </c>
      <c r="F413" s="260">
        <v>22872.316666666666</v>
      </c>
      <c r="G413" s="260">
        <v>22708.633333333331</v>
      </c>
      <c r="H413" s="260">
        <v>23362.633333333331</v>
      </c>
      <c r="I413" s="260">
        <v>23526.316666666666</v>
      </c>
      <c r="J413" s="260">
        <v>23689.633333333331</v>
      </c>
      <c r="K413" s="259">
        <v>23363</v>
      </c>
      <c r="L413" s="259">
        <v>23036</v>
      </c>
      <c r="M413" s="259">
        <v>0.33304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56.5</v>
      </c>
      <c r="D414" s="260">
        <v>56.616666666666674</v>
      </c>
      <c r="E414" s="260">
        <v>55.83333333333335</v>
      </c>
      <c r="F414" s="260">
        <v>55.166666666666679</v>
      </c>
      <c r="G414" s="260">
        <v>54.383333333333354</v>
      </c>
      <c r="H414" s="260">
        <v>57.283333333333346</v>
      </c>
      <c r="I414" s="260">
        <v>58.066666666666677</v>
      </c>
      <c r="J414" s="260">
        <v>58.733333333333341</v>
      </c>
      <c r="K414" s="259">
        <v>57.4</v>
      </c>
      <c r="L414" s="259">
        <v>55.95</v>
      </c>
      <c r="M414" s="259">
        <v>88.4041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1311.7</v>
      </c>
      <c r="D415" s="260">
        <v>1319.2166666666667</v>
      </c>
      <c r="E415" s="260">
        <v>1297.4833333333333</v>
      </c>
      <c r="F415" s="260">
        <v>1283.2666666666667</v>
      </c>
      <c r="G415" s="260">
        <v>1261.5333333333333</v>
      </c>
      <c r="H415" s="260">
        <v>1333.4333333333334</v>
      </c>
      <c r="I415" s="260">
        <v>1355.166666666667</v>
      </c>
      <c r="J415" s="260">
        <v>1369.3833333333334</v>
      </c>
      <c r="K415" s="259">
        <v>1340.95</v>
      </c>
      <c r="L415" s="259">
        <v>1305</v>
      </c>
      <c r="M415" s="259">
        <v>7.0083299999999999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291.35000000000002</v>
      </c>
      <c r="D416" s="260">
        <v>293.13333333333338</v>
      </c>
      <c r="E416" s="260">
        <v>288.91666666666674</v>
      </c>
      <c r="F416" s="260">
        <v>286.48333333333335</v>
      </c>
      <c r="G416" s="260">
        <v>282.26666666666671</v>
      </c>
      <c r="H416" s="260">
        <v>295.56666666666678</v>
      </c>
      <c r="I416" s="260">
        <v>299.78333333333336</v>
      </c>
      <c r="J416" s="260">
        <v>302.21666666666681</v>
      </c>
      <c r="K416" s="259">
        <v>297.35000000000002</v>
      </c>
      <c r="L416" s="259">
        <v>290.7</v>
      </c>
      <c r="M416" s="259">
        <v>0.80949000000000004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2816.65</v>
      </c>
      <c r="D417" s="260">
        <v>2814.7333333333336</v>
      </c>
      <c r="E417" s="260">
        <v>2782.1166666666672</v>
      </c>
      <c r="F417" s="260">
        <v>2747.5833333333335</v>
      </c>
      <c r="G417" s="260">
        <v>2714.9666666666672</v>
      </c>
      <c r="H417" s="260">
        <v>2849.2666666666673</v>
      </c>
      <c r="I417" s="260">
        <v>2881.8833333333341</v>
      </c>
      <c r="J417" s="260">
        <v>2916.4166666666674</v>
      </c>
      <c r="K417" s="259">
        <v>2847.35</v>
      </c>
      <c r="L417" s="259">
        <v>2780.2</v>
      </c>
      <c r="M417" s="259">
        <v>6.2429800000000002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618.25</v>
      </c>
      <c r="D418" s="260">
        <v>618.6</v>
      </c>
      <c r="E418" s="260">
        <v>615.95000000000005</v>
      </c>
      <c r="F418" s="260">
        <v>613.65</v>
      </c>
      <c r="G418" s="260">
        <v>611</v>
      </c>
      <c r="H418" s="260">
        <v>620.90000000000009</v>
      </c>
      <c r="I418" s="260">
        <v>623.54999999999995</v>
      </c>
      <c r="J418" s="260">
        <v>625.85000000000014</v>
      </c>
      <c r="K418" s="259">
        <v>621.25</v>
      </c>
      <c r="L418" s="259">
        <v>616.29999999999995</v>
      </c>
      <c r="M418" s="259">
        <v>0.37641000000000002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3886.2</v>
      </c>
      <c r="D419" s="260">
        <v>3897.9500000000003</v>
      </c>
      <c r="E419" s="260">
        <v>3863.3500000000004</v>
      </c>
      <c r="F419" s="260">
        <v>3840.5</v>
      </c>
      <c r="G419" s="260">
        <v>3805.9</v>
      </c>
      <c r="H419" s="260">
        <v>3920.8000000000006</v>
      </c>
      <c r="I419" s="260">
        <v>3955.4</v>
      </c>
      <c r="J419" s="260">
        <v>3978.2500000000009</v>
      </c>
      <c r="K419" s="259">
        <v>3932.55</v>
      </c>
      <c r="L419" s="259">
        <v>3875.1</v>
      </c>
      <c r="M419" s="259">
        <v>0.60263999999999995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446</v>
      </c>
      <c r="D420" s="260">
        <v>443.13333333333338</v>
      </c>
      <c r="E420" s="260">
        <v>430.26666666666677</v>
      </c>
      <c r="F420" s="260">
        <v>414.53333333333336</v>
      </c>
      <c r="G420" s="260">
        <v>401.66666666666674</v>
      </c>
      <c r="H420" s="260">
        <v>458.86666666666679</v>
      </c>
      <c r="I420" s="260">
        <v>471.73333333333346</v>
      </c>
      <c r="J420" s="260">
        <v>487.46666666666681</v>
      </c>
      <c r="K420" s="259">
        <v>456</v>
      </c>
      <c r="L420" s="259">
        <v>427.4</v>
      </c>
      <c r="M420" s="259">
        <v>16.271429999999999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530.4</v>
      </c>
      <c r="D421" s="260">
        <v>529.65</v>
      </c>
      <c r="E421" s="260">
        <v>523.29999999999995</v>
      </c>
      <c r="F421" s="260">
        <v>516.19999999999993</v>
      </c>
      <c r="G421" s="260">
        <v>509.84999999999991</v>
      </c>
      <c r="H421" s="260">
        <v>536.75</v>
      </c>
      <c r="I421" s="260">
        <v>543.10000000000014</v>
      </c>
      <c r="J421" s="260">
        <v>550.20000000000005</v>
      </c>
      <c r="K421" s="259">
        <v>536</v>
      </c>
      <c r="L421" s="259">
        <v>522.54999999999995</v>
      </c>
      <c r="M421" s="259">
        <v>1.5930299999999999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625</v>
      </c>
      <c r="D422" s="260">
        <v>622.7166666666667</v>
      </c>
      <c r="E422" s="260">
        <v>605.43333333333339</v>
      </c>
      <c r="F422" s="260">
        <v>585.86666666666667</v>
      </c>
      <c r="G422" s="260">
        <v>568.58333333333337</v>
      </c>
      <c r="H422" s="260">
        <v>642.28333333333342</v>
      </c>
      <c r="I422" s="260">
        <v>659.56666666666672</v>
      </c>
      <c r="J422" s="260">
        <v>679.13333333333344</v>
      </c>
      <c r="K422" s="259">
        <v>640</v>
      </c>
      <c r="L422" s="259">
        <v>603.15</v>
      </c>
      <c r="M422" s="259">
        <v>4.3842299999999996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609.35</v>
      </c>
      <c r="D423" s="260">
        <v>608.81666666666672</v>
      </c>
      <c r="E423" s="260">
        <v>606.33333333333348</v>
      </c>
      <c r="F423" s="260">
        <v>603.31666666666672</v>
      </c>
      <c r="G423" s="260">
        <v>600.83333333333348</v>
      </c>
      <c r="H423" s="260">
        <v>611.83333333333348</v>
      </c>
      <c r="I423" s="260">
        <v>614.31666666666683</v>
      </c>
      <c r="J423" s="260">
        <v>617.33333333333348</v>
      </c>
      <c r="K423" s="259">
        <v>611.29999999999995</v>
      </c>
      <c r="L423" s="259">
        <v>605.79999999999995</v>
      </c>
      <c r="M423" s="259">
        <v>89.600319999999996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82.6</v>
      </c>
      <c r="D424" s="260">
        <v>83.1</v>
      </c>
      <c r="E424" s="260">
        <v>81.849999999999994</v>
      </c>
      <c r="F424" s="260">
        <v>81.099999999999994</v>
      </c>
      <c r="G424" s="260">
        <v>79.849999999999994</v>
      </c>
      <c r="H424" s="260">
        <v>83.85</v>
      </c>
      <c r="I424" s="260">
        <v>85.1</v>
      </c>
      <c r="J424" s="260">
        <v>85.85</v>
      </c>
      <c r="K424" s="259">
        <v>84.35</v>
      </c>
      <c r="L424" s="259">
        <v>82.35</v>
      </c>
      <c r="M424" s="259">
        <v>120.07082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276.10000000000002</v>
      </c>
      <c r="D425" s="260">
        <v>277.36666666666667</v>
      </c>
      <c r="E425" s="260">
        <v>274.33333333333337</v>
      </c>
      <c r="F425" s="260">
        <v>272.56666666666672</v>
      </c>
      <c r="G425" s="260">
        <v>269.53333333333342</v>
      </c>
      <c r="H425" s="260">
        <v>279.13333333333333</v>
      </c>
      <c r="I425" s="260">
        <v>282.16666666666663</v>
      </c>
      <c r="J425" s="260">
        <v>283.93333333333328</v>
      </c>
      <c r="K425" s="259">
        <v>280.39999999999998</v>
      </c>
      <c r="L425" s="259">
        <v>275.60000000000002</v>
      </c>
      <c r="M425" s="259">
        <v>0.88060000000000005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177.5</v>
      </c>
      <c r="D426" s="260">
        <v>177.96666666666667</v>
      </c>
      <c r="E426" s="260">
        <v>175.93333333333334</v>
      </c>
      <c r="F426" s="260">
        <v>174.36666666666667</v>
      </c>
      <c r="G426" s="260">
        <v>172.33333333333334</v>
      </c>
      <c r="H426" s="260">
        <v>179.53333333333333</v>
      </c>
      <c r="I426" s="260">
        <v>181.56666666666669</v>
      </c>
      <c r="J426" s="260">
        <v>183.13333333333333</v>
      </c>
      <c r="K426" s="259">
        <v>180</v>
      </c>
      <c r="L426" s="259">
        <v>176.4</v>
      </c>
      <c r="M426" s="259">
        <v>6.2585800000000003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385.1</v>
      </c>
      <c r="D427" s="260">
        <v>385.43333333333334</v>
      </c>
      <c r="E427" s="260">
        <v>380.86666666666667</v>
      </c>
      <c r="F427" s="260">
        <v>376.63333333333333</v>
      </c>
      <c r="G427" s="260">
        <v>372.06666666666666</v>
      </c>
      <c r="H427" s="260">
        <v>389.66666666666669</v>
      </c>
      <c r="I427" s="260">
        <v>394.23333333333341</v>
      </c>
      <c r="J427" s="260">
        <v>398.4666666666667</v>
      </c>
      <c r="K427" s="259">
        <v>390</v>
      </c>
      <c r="L427" s="259">
        <v>381.2</v>
      </c>
      <c r="M427" s="259">
        <v>0.41385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473.25</v>
      </c>
      <c r="D428" s="260">
        <v>468.18333333333339</v>
      </c>
      <c r="E428" s="260">
        <v>461.4166666666668</v>
      </c>
      <c r="F428" s="260">
        <v>449.58333333333343</v>
      </c>
      <c r="G428" s="260">
        <v>442.81666666666683</v>
      </c>
      <c r="H428" s="260">
        <v>480.01666666666677</v>
      </c>
      <c r="I428" s="260">
        <v>486.78333333333342</v>
      </c>
      <c r="J428" s="260">
        <v>498.61666666666673</v>
      </c>
      <c r="K428" s="259">
        <v>474.95</v>
      </c>
      <c r="L428" s="259">
        <v>456.35</v>
      </c>
      <c r="M428" s="259">
        <v>14.75614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249.4</v>
      </c>
      <c r="D429" s="260">
        <v>250.55000000000004</v>
      </c>
      <c r="E429" s="260">
        <v>246.90000000000009</v>
      </c>
      <c r="F429" s="260">
        <v>244.40000000000006</v>
      </c>
      <c r="G429" s="260">
        <v>240.75000000000011</v>
      </c>
      <c r="H429" s="260">
        <v>253.05000000000007</v>
      </c>
      <c r="I429" s="260">
        <v>256.7</v>
      </c>
      <c r="J429" s="260">
        <v>259.20000000000005</v>
      </c>
      <c r="K429" s="259">
        <v>254.2</v>
      </c>
      <c r="L429" s="259">
        <v>248.05</v>
      </c>
      <c r="M429" s="259">
        <v>1.93675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1035.0999999999999</v>
      </c>
      <c r="D430" s="260">
        <v>1028.7666666666667</v>
      </c>
      <c r="E430" s="260">
        <v>1020.1333333333332</v>
      </c>
      <c r="F430" s="260">
        <v>1005.1666666666665</v>
      </c>
      <c r="G430" s="260">
        <v>996.53333333333308</v>
      </c>
      <c r="H430" s="260">
        <v>1043.7333333333333</v>
      </c>
      <c r="I430" s="260">
        <v>1052.366666666667</v>
      </c>
      <c r="J430" s="260">
        <v>1067.3333333333335</v>
      </c>
      <c r="K430" s="259">
        <v>1037.4000000000001</v>
      </c>
      <c r="L430" s="259">
        <v>1013.8</v>
      </c>
      <c r="M430" s="259">
        <v>19.942679999999999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482.15</v>
      </c>
      <c r="D431" s="260">
        <v>486.26666666666671</v>
      </c>
      <c r="E431" s="260">
        <v>476.23333333333341</v>
      </c>
      <c r="F431" s="260">
        <v>470.31666666666672</v>
      </c>
      <c r="G431" s="260">
        <v>460.28333333333342</v>
      </c>
      <c r="H431" s="260">
        <v>492.18333333333339</v>
      </c>
      <c r="I431" s="260">
        <v>502.2166666666667</v>
      </c>
      <c r="J431" s="260">
        <v>508.13333333333338</v>
      </c>
      <c r="K431" s="259">
        <v>496.3</v>
      </c>
      <c r="L431" s="259">
        <v>480.35</v>
      </c>
      <c r="M431" s="259">
        <v>12.24661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2268.5500000000002</v>
      </c>
      <c r="D432" s="260">
        <v>2267.1666666666665</v>
      </c>
      <c r="E432" s="260">
        <v>2251.3833333333332</v>
      </c>
      <c r="F432" s="260">
        <v>2234.2166666666667</v>
      </c>
      <c r="G432" s="260">
        <v>2218.4333333333334</v>
      </c>
      <c r="H432" s="260">
        <v>2284.333333333333</v>
      </c>
      <c r="I432" s="260">
        <v>2300.1166666666668</v>
      </c>
      <c r="J432" s="260">
        <v>2317.2833333333328</v>
      </c>
      <c r="K432" s="259">
        <v>2282.9499999999998</v>
      </c>
      <c r="L432" s="259">
        <v>2250</v>
      </c>
      <c r="M432" s="259">
        <v>0.23055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909.4</v>
      </c>
      <c r="D433" s="260">
        <v>908.79999999999984</v>
      </c>
      <c r="E433" s="260">
        <v>902.14999999999964</v>
      </c>
      <c r="F433" s="260">
        <v>894.89999999999975</v>
      </c>
      <c r="G433" s="260">
        <v>888.24999999999955</v>
      </c>
      <c r="H433" s="260">
        <v>916.04999999999973</v>
      </c>
      <c r="I433" s="260">
        <v>922.7</v>
      </c>
      <c r="J433" s="260">
        <v>929.94999999999982</v>
      </c>
      <c r="K433" s="259">
        <v>915.45</v>
      </c>
      <c r="L433" s="259">
        <v>901.55</v>
      </c>
      <c r="M433" s="259">
        <v>0.72228000000000003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390.65</v>
      </c>
      <c r="D434" s="260">
        <v>391.91666666666669</v>
      </c>
      <c r="E434" s="260">
        <v>386.93333333333339</v>
      </c>
      <c r="F434" s="260">
        <v>383.2166666666667</v>
      </c>
      <c r="G434" s="260">
        <v>378.23333333333341</v>
      </c>
      <c r="H434" s="260">
        <v>395.63333333333338</v>
      </c>
      <c r="I434" s="260">
        <v>400.61666666666662</v>
      </c>
      <c r="J434" s="260">
        <v>404.33333333333337</v>
      </c>
      <c r="K434" s="259">
        <v>396.9</v>
      </c>
      <c r="L434" s="259">
        <v>388.2</v>
      </c>
      <c r="M434" s="259">
        <v>1.2198199999999999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334.2</v>
      </c>
      <c r="D435" s="260">
        <v>334.23333333333335</v>
      </c>
      <c r="E435" s="260">
        <v>332.4666666666667</v>
      </c>
      <c r="F435" s="260">
        <v>330.73333333333335</v>
      </c>
      <c r="G435" s="260">
        <v>328.9666666666667</v>
      </c>
      <c r="H435" s="260">
        <v>335.9666666666667</v>
      </c>
      <c r="I435" s="260">
        <v>337.73333333333335</v>
      </c>
      <c r="J435" s="260">
        <v>339.4666666666667</v>
      </c>
      <c r="K435" s="259">
        <v>336</v>
      </c>
      <c r="L435" s="259">
        <v>332.5</v>
      </c>
      <c r="M435" s="259">
        <v>0.81564999999999999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2278.1</v>
      </c>
      <c r="D436" s="260">
        <v>2289.1666666666665</v>
      </c>
      <c r="E436" s="260">
        <v>2261.333333333333</v>
      </c>
      <c r="F436" s="260">
        <v>2244.5666666666666</v>
      </c>
      <c r="G436" s="260">
        <v>2216.7333333333331</v>
      </c>
      <c r="H436" s="260">
        <v>2305.9333333333329</v>
      </c>
      <c r="I436" s="260">
        <v>2333.766666666666</v>
      </c>
      <c r="J436" s="260">
        <v>2350.5333333333328</v>
      </c>
      <c r="K436" s="259">
        <v>2317</v>
      </c>
      <c r="L436" s="259">
        <v>2272.4</v>
      </c>
      <c r="M436" s="259">
        <v>0.17151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468.2</v>
      </c>
      <c r="D437" s="260">
        <v>466.5</v>
      </c>
      <c r="E437" s="260">
        <v>460.8</v>
      </c>
      <c r="F437" s="260">
        <v>453.40000000000003</v>
      </c>
      <c r="G437" s="260">
        <v>447.70000000000005</v>
      </c>
      <c r="H437" s="260">
        <v>473.9</v>
      </c>
      <c r="I437" s="260">
        <v>479.6</v>
      </c>
      <c r="J437" s="260">
        <v>486.99999999999994</v>
      </c>
      <c r="K437" s="259">
        <v>472.2</v>
      </c>
      <c r="L437" s="259">
        <v>459.1</v>
      </c>
      <c r="M437" s="259">
        <v>1.2629300000000001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7.9</v>
      </c>
      <c r="D438" s="260">
        <v>7.916666666666667</v>
      </c>
      <c r="E438" s="260">
        <v>7.8333333333333339</v>
      </c>
      <c r="F438" s="260">
        <v>7.7666666666666666</v>
      </c>
      <c r="G438" s="260">
        <v>7.6833333333333336</v>
      </c>
      <c r="H438" s="260">
        <v>7.9833333333333343</v>
      </c>
      <c r="I438" s="260">
        <v>8.0666666666666682</v>
      </c>
      <c r="J438" s="260">
        <v>8.1333333333333346</v>
      </c>
      <c r="K438" s="259">
        <v>8</v>
      </c>
      <c r="L438" s="259">
        <v>7.85</v>
      </c>
      <c r="M438" s="259">
        <v>217.46462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228.7</v>
      </c>
      <c r="D439" s="260">
        <v>230.46666666666667</v>
      </c>
      <c r="E439" s="260">
        <v>226.43333333333334</v>
      </c>
      <c r="F439" s="260">
        <v>224.16666666666666</v>
      </c>
      <c r="G439" s="260">
        <v>220.13333333333333</v>
      </c>
      <c r="H439" s="260">
        <v>232.73333333333335</v>
      </c>
      <c r="I439" s="260">
        <v>236.76666666666671</v>
      </c>
      <c r="J439" s="260">
        <v>239.03333333333336</v>
      </c>
      <c r="K439" s="259">
        <v>234.5</v>
      </c>
      <c r="L439" s="259">
        <v>228.2</v>
      </c>
      <c r="M439" s="259">
        <v>2.3683000000000001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852.65</v>
      </c>
      <c r="D440" s="260">
        <v>850.95000000000016</v>
      </c>
      <c r="E440" s="260">
        <v>846.40000000000032</v>
      </c>
      <c r="F440" s="260">
        <v>840.1500000000002</v>
      </c>
      <c r="G440" s="260">
        <v>835.60000000000036</v>
      </c>
      <c r="H440" s="260">
        <v>857.20000000000027</v>
      </c>
      <c r="I440" s="260">
        <v>861.75000000000023</v>
      </c>
      <c r="J440" s="260">
        <v>868.00000000000023</v>
      </c>
      <c r="K440" s="259">
        <v>855.5</v>
      </c>
      <c r="L440" s="259">
        <v>844.7</v>
      </c>
      <c r="M440" s="259">
        <v>0.12207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609.75</v>
      </c>
      <c r="D441" s="260">
        <v>614.25</v>
      </c>
      <c r="E441" s="260">
        <v>601.85</v>
      </c>
      <c r="F441" s="260">
        <v>593.95000000000005</v>
      </c>
      <c r="G441" s="260">
        <v>581.55000000000007</v>
      </c>
      <c r="H441" s="260">
        <v>622.15</v>
      </c>
      <c r="I441" s="260">
        <v>634.55000000000007</v>
      </c>
      <c r="J441" s="260">
        <v>642.44999999999993</v>
      </c>
      <c r="K441" s="259">
        <v>626.65</v>
      </c>
      <c r="L441" s="259">
        <v>606.35</v>
      </c>
      <c r="M441" s="259">
        <v>5.8768599999999998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1874.55</v>
      </c>
      <c r="D442" s="260">
        <v>1883.4333333333334</v>
      </c>
      <c r="E442" s="260">
        <v>1858.1166666666668</v>
      </c>
      <c r="F442" s="260">
        <v>1841.6833333333334</v>
      </c>
      <c r="G442" s="260">
        <v>1816.3666666666668</v>
      </c>
      <c r="H442" s="260">
        <v>1899.8666666666668</v>
      </c>
      <c r="I442" s="260">
        <v>1925.1833333333334</v>
      </c>
      <c r="J442" s="260">
        <v>1941.6166666666668</v>
      </c>
      <c r="K442" s="259">
        <v>1908.75</v>
      </c>
      <c r="L442" s="259">
        <v>1867</v>
      </c>
      <c r="M442" s="259">
        <v>0.19536000000000001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571.1</v>
      </c>
      <c r="D443" s="260">
        <v>567.25</v>
      </c>
      <c r="E443" s="260">
        <v>560.5</v>
      </c>
      <c r="F443" s="260">
        <v>549.9</v>
      </c>
      <c r="G443" s="260">
        <v>543.15</v>
      </c>
      <c r="H443" s="260">
        <v>577.85</v>
      </c>
      <c r="I443" s="260">
        <v>584.6</v>
      </c>
      <c r="J443" s="260">
        <v>595.20000000000005</v>
      </c>
      <c r="K443" s="259">
        <v>574</v>
      </c>
      <c r="L443" s="259">
        <v>556.65</v>
      </c>
      <c r="M443" s="259">
        <v>1.3567400000000001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885.1</v>
      </c>
      <c r="D444" s="260">
        <v>888.71666666666658</v>
      </c>
      <c r="E444" s="260">
        <v>879.43333333333317</v>
      </c>
      <c r="F444" s="260">
        <v>873.76666666666654</v>
      </c>
      <c r="G444" s="260">
        <v>864.48333333333312</v>
      </c>
      <c r="H444" s="260">
        <v>894.38333333333321</v>
      </c>
      <c r="I444" s="260">
        <v>903.66666666666674</v>
      </c>
      <c r="J444" s="260">
        <v>909.33333333333326</v>
      </c>
      <c r="K444" s="259">
        <v>898</v>
      </c>
      <c r="L444" s="259">
        <v>883.05</v>
      </c>
      <c r="M444" s="259">
        <v>0.67786000000000002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35.35</v>
      </c>
      <c r="D445" s="260">
        <v>35.483333333333327</v>
      </c>
      <c r="E445" s="260">
        <v>34.966666666666654</v>
      </c>
      <c r="F445" s="260">
        <v>34.583333333333329</v>
      </c>
      <c r="G445" s="260">
        <v>34.066666666666656</v>
      </c>
      <c r="H445" s="260">
        <v>35.866666666666653</v>
      </c>
      <c r="I445" s="260">
        <v>36.383333333333319</v>
      </c>
      <c r="J445" s="260">
        <v>36.766666666666652</v>
      </c>
      <c r="K445" s="259">
        <v>36</v>
      </c>
      <c r="L445" s="259">
        <v>35.1</v>
      </c>
      <c r="M445" s="259">
        <v>41.535319999999999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1052.6500000000001</v>
      </c>
      <c r="D446" s="260">
        <v>1051.5500000000002</v>
      </c>
      <c r="E446" s="260">
        <v>1044.4000000000003</v>
      </c>
      <c r="F446" s="260">
        <v>1036.1500000000001</v>
      </c>
      <c r="G446" s="260">
        <v>1029.0000000000002</v>
      </c>
      <c r="H446" s="260">
        <v>1059.8000000000004</v>
      </c>
      <c r="I446" s="260">
        <v>1066.95</v>
      </c>
      <c r="J446" s="260">
        <v>1075.2000000000005</v>
      </c>
      <c r="K446" s="259">
        <v>1058.7</v>
      </c>
      <c r="L446" s="259">
        <v>1043.3</v>
      </c>
      <c r="M446" s="259">
        <v>10.357559999999999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732.35</v>
      </c>
      <c r="D447" s="260">
        <v>731.86666666666679</v>
      </c>
      <c r="E447" s="260">
        <v>729.03333333333353</v>
      </c>
      <c r="F447" s="260">
        <v>725.7166666666667</v>
      </c>
      <c r="G447" s="260">
        <v>722.88333333333344</v>
      </c>
      <c r="H447" s="260">
        <v>735.18333333333362</v>
      </c>
      <c r="I447" s="260">
        <v>738.01666666666688</v>
      </c>
      <c r="J447" s="260">
        <v>741.33333333333371</v>
      </c>
      <c r="K447" s="259">
        <v>734.7</v>
      </c>
      <c r="L447" s="259">
        <v>728.55</v>
      </c>
      <c r="M447" s="259">
        <v>0.81293000000000004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1023.8</v>
      </c>
      <c r="D448" s="260">
        <v>1026.7166666666667</v>
      </c>
      <c r="E448" s="260">
        <v>1016.6833333333334</v>
      </c>
      <c r="F448" s="260">
        <v>1009.5666666666667</v>
      </c>
      <c r="G448" s="260">
        <v>999.53333333333342</v>
      </c>
      <c r="H448" s="260">
        <v>1033.8333333333335</v>
      </c>
      <c r="I448" s="260">
        <v>1043.8666666666668</v>
      </c>
      <c r="J448" s="260">
        <v>1050.9833333333333</v>
      </c>
      <c r="K448" s="259">
        <v>1036.75</v>
      </c>
      <c r="L448" s="259">
        <v>1019.6</v>
      </c>
      <c r="M448" s="259">
        <v>6.6081899999999996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229.7</v>
      </c>
      <c r="D449" s="260">
        <v>230.53333333333333</v>
      </c>
      <c r="E449" s="260">
        <v>227.26666666666665</v>
      </c>
      <c r="F449" s="260">
        <v>224.83333333333331</v>
      </c>
      <c r="G449" s="260">
        <v>221.56666666666663</v>
      </c>
      <c r="H449" s="260">
        <v>232.96666666666667</v>
      </c>
      <c r="I449" s="260">
        <v>236.23333333333338</v>
      </c>
      <c r="J449" s="260">
        <v>238.66666666666669</v>
      </c>
      <c r="K449" s="259">
        <v>233.8</v>
      </c>
      <c r="L449" s="259">
        <v>228.1</v>
      </c>
      <c r="M449" s="259">
        <v>12.19453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1287.5</v>
      </c>
      <c r="D450" s="260">
        <v>1289.0166666666667</v>
      </c>
      <c r="E450" s="260">
        <v>1276.9833333333333</v>
      </c>
      <c r="F450" s="260">
        <v>1266.4666666666667</v>
      </c>
      <c r="G450" s="260">
        <v>1254.4333333333334</v>
      </c>
      <c r="H450" s="260">
        <v>1299.5333333333333</v>
      </c>
      <c r="I450" s="260">
        <v>1311.5666666666666</v>
      </c>
      <c r="J450" s="260">
        <v>1322.0833333333333</v>
      </c>
      <c r="K450" s="259">
        <v>1301.05</v>
      </c>
      <c r="L450" s="259">
        <v>1278.5</v>
      </c>
      <c r="M450" s="259">
        <v>1.7711699999999999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3380.15</v>
      </c>
      <c r="D451" s="260">
        <v>3360.4666666666672</v>
      </c>
      <c r="E451" s="260">
        <v>3327.9833333333345</v>
      </c>
      <c r="F451" s="260">
        <v>3275.8166666666675</v>
      </c>
      <c r="G451" s="260">
        <v>3243.3333333333348</v>
      </c>
      <c r="H451" s="260">
        <v>3412.6333333333341</v>
      </c>
      <c r="I451" s="260">
        <v>3445.1166666666668</v>
      </c>
      <c r="J451" s="260">
        <v>3497.2833333333338</v>
      </c>
      <c r="K451" s="259">
        <v>3392.95</v>
      </c>
      <c r="L451" s="259">
        <v>3308.3</v>
      </c>
      <c r="M451" s="259">
        <v>12.965909999999999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792.75</v>
      </c>
      <c r="D452" s="260">
        <v>789.66666666666663</v>
      </c>
      <c r="E452" s="260">
        <v>784.33333333333326</v>
      </c>
      <c r="F452" s="260">
        <v>775.91666666666663</v>
      </c>
      <c r="G452" s="260">
        <v>770.58333333333326</v>
      </c>
      <c r="H452" s="260">
        <v>798.08333333333326</v>
      </c>
      <c r="I452" s="260">
        <v>803.41666666666652</v>
      </c>
      <c r="J452" s="260">
        <v>811.83333333333326</v>
      </c>
      <c r="K452" s="259">
        <v>795</v>
      </c>
      <c r="L452" s="259">
        <v>781.25</v>
      </c>
      <c r="M452" s="259">
        <v>62.11909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6618.4</v>
      </c>
      <c r="D453" s="260">
        <v>6671.0999999999995</v>
      </c>
      <c r="E453" s="260">
        <v>6548.2999999999993</v>
      </c>
      <c r="F453" s="260">
        <v>6478.2</v>
      </c>
      <c r="G453" s="260">
        <v>6355.4</v>
      </c>
      <c r="H453" s="260">
        <v>6741.1999999999989</v>
      </c>
      <c r="I453" s="260">
        <v>6864</v>
      </c>
      <c r="J453" s="260">
        <v>6934.0999999999985</v>
      </c>
      <c r="K453" s="259">
        <v>6793.9</v>
      </c>
      <c r="L453" s="259">
        <v>6601</v>
      </c>
      <c r="M453" s="259">
        <v>3.8389500000000001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2414.9499999999998</v>
      </c>
      <c r="D454" s="260">
        <v>2414.9666666666667</v>
      </c>
      <c r="E454" s="260">
        <v>2400.0333333333333</v>
      </c>
      <c r="F454" s="260">
        <v>2385.1166666666668</v>
      </c>
      <c r="G454" s="260">
        <v>2370.1833333333334</v>
      </c>
      <c r="H454" s="260">
        <v>2429.8833333333332</v>
      </c>
      <c r="I454" s="260">
        <v>2444.8166666666666</v>
      </c>
      <c r="J454" s="260">
        <v>2459.7333333333331</v>
      </c>
      <c r="K454" s="259">
        <v>2429.9</v>
      </c>
      <c r="L454" s="259">
        <v>2400.0500000000002</v>
      </c>
      <c r="M454" s="259">
        <v>0.24443000000000001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215.05</v>
      </c>
      <c r="D455" s="260">
        <v>215.65</v>
      </c>
      <c r="E455" s="260">
        <v>213.60000000000002</v>
      </c>
      <c r="F455" s="260">
        <v>212.15</v>
      </c>
      <c r="G455" s="260">
        <v>210.10000000000002</v>
      </c>
      <c r="H455" s="260">
        <v>217.10000000000002</v>
      </c>
      <c r="I455" s="260">
        <v>219.15000000000003</v>
      </c>
      <c r="J455" s="260">
        <v>220.60000000000002</v>
      </c>
      <c r="K455" s="259">
        <v>217.7</v>
      </c>
      <c r="L455" s="259">
        <v>214.2</v>
      </c>
      <c r="M455" s="259">
        <v>32.185130000000001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423.4</v>
      </c>
      <c r="D456" s="260">
        <v>423.11666666666662</v>
      </c>
      <c r="E456" s="260">
        <v>420.98333333333323</v>
      </c>
      <c r="F456" s="260">
        <v>418.56666666666661</v>
      </c>
      <c r="G456" s="260">
        <v>416.43333333333322</v>
      </c>
      <c r="H456" s="260">
        <v>425.53333333333325</v>
      </c>
      <c r="I456" s="260">
        <v>427.66666666666657</v>
      </c>
      <c r="J456" s="260">
        <v>430.08333333333326</v>
      </c>
      <c r="K456" s="259">
        <v>425.25</v>
      </c>
      <c r="L456" s="259">
        <v>420.7</v>
      </c>
      <c r="M456" s="259">
        <v>67.686130000000006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220.75</v>
      </c>
      <c r="D457" s="260">
        <v>220.68333333333331</v>
      </c>
      <c r="E457" s="260">
        <v>219.66666666666663</v>
      </c>
      <c r="F457" s="260">
        <v>218.58333333333331</v>
      </c>
      <c r="G457" s="260">
        <v>217.56666666666663</v>
      </c>
      <c r="H457" s="260">
        <v>221.76666666666662</v>
      </c>
      <c r="I457" s="260">
        <v>222.78333333333333</v>
      </c>
      <c r="J457" s="260">
        <v>223.86666666666662</v>
      </c>
      <c r="K457" s="259">
        <v>221.7</v>
      </c>
      <c r="L457" s="259">
        <v>219.6</v>
      </c>
      <c r="M457" s="259">
        <v>66.123419999999996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105.5</v>
      </c>
      <c r="D458" s="260">
        <v>105.34999999999998</v>
      </c>
      <c r="E458" s="260">
        <v>104.74999999999996</v>
      </c>
      <c r="F458" s="260">
        <v>103.99999999999997</v>
      </c>
      <c r="G458" s="260">
        <v>103.39999999999995</v>
      </c>
      <c r="H458" s="260">
        <v>106.09999999999997</v>
      </c>
      <c r="I458" s="260">
        <v>106.69999999999999</v>
      </c>
      <c r="J458" s="260">
        <v>107.44999999999997</v>
      </c>
      <c r="K458" s="259">
        <v>105.95</v>
      </c>
      <c r="L458" s="259">
        <v>104.6</v>
      </c>
      <c r="M458" s="259">
        <v>237.37867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98.95</v>
      </c>
      <c r="D459" s="260">
        <v>99.149999999999991</v>
      </c>
      <c r="E459" s="260">
        <v>98.299999999999983</v>
      </c>
      <c r="F459" s="260">
        <v>97.649999999999991</v>
      </c>
      <c r="G459" s="260">
        <v>96.799999999999983</v>
      </c>
      <c r="H459" s="260">
        <v>99.799999999999983</v>
      </c>
      <c r="I459" s="260">
        <v>100.64999999999998</v>
      </c>
      <c r="J459" s="260">
        <v>101.29999999999998</v>
      </c>
      <c r="K459" s="259">
        <v>100</v>
      </c>
      <c r="L459" s="259">
        <v>98.5</v>
      </c>
      <c r="M459" s="259">
        <v>5.6842600000000001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2535</v>
      </c>
      <c r="D460" s="260">
        <v>2535.7999999999997</v>
      </c>
      <c r="E460" s="260">
        <v>2521.5999999999995</v>
      </c>
      <c r="F460" s="260">
        <v>2508.1999999999998</v>
      </c>
      <c r="G460" s="260">
        <v>2493.9999999999995</v>
      </c>
      <c r="H460" s="260">
        <v>2549.1999999999994</v>
      </c>
      <c r="I460" s="260">
        <v>2563.3999999999992</v>
      </c>
      <c r="J460" s="260">
        <v>2576.7999999999993</v>
      </c>
      <c r="K460" s="259">
        <v>2550</v>
      </c>
      <c r="L460" s="259">
        <v>2522.4</v>
      </c>
      <c r="M460" s="259">
        <v>0.36853999999999998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1069.3</v>
      </c>
      <c r="D461" s="260">
        <v>1062.1000000000001</v>
      </c>
      <c r="E461" s="260">
        <v>1053.2000000000003</v>
      </c>
      <c r="F461" s="260">
        <v>1037.1000000000001</v>
      </c>
      <c r="G461" s="260">
        <v>1028.2000000000003</v>
      </c>
      <c r="H461" s="260">
        <v>1078.2000000000003</v>
      </c>
      <c r="I461" s="260">
        <v>1087.1000000000004</v>
      </c>
      <c r="J461" s="260">
        <v>1103.2000000000003</v>
      </c>
      <c r="K461" s="259">
        <v>1071</v>
      </c>
      <c r="L461" s="259">
        <v>1046</v>
      </c>
      <c r="M461" s="259">
        <v>22.08145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618.04999999999995</v>
      </c>
      <c r="D462" s="260">
        <v>611.66666666666663</v>
      </c>
      <c r="E462" s="260">
        <v>602.5333333333333</v>
      </c>
      <c r="F462" s="260">
        <v>587.01666666666665</v>
      </c>
      <c r="G462" s="260">
        <v>577.88333333333333</v>
      </c>
      <c r="H462" s="260">
        <v>627.18333333333328</v>
      </c>
      <c r="I462" s="260">
        <v>636.31666666666672</v>
      </c>
      <c r="J462" s="260">
        <v>651.83333333333326</v>
      </c>
      <c r="K462" s="259">
        <v>620.79999999999995</v>
      </c>
      <c r="L462" s="259">
        <v>596.15</v>
      </c>
      <c r="M462" s="259">
        <v>9.8689099999999996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96.4</v>
      </c>
      <c r="D463" s="260">
        <v>96.633333333333326</v>
      </c>
      <c r="E463" s="260">
        <v>95.166666666666657</v>
      </c>
      <c r="F463" s="260">
        <v>93.933333333333337</v>
      </c>
      <c r="G463" s="260">
        <v>92.466666666666669</v>
      </c>
      <c r="H463" s="260">
        <v>97.866666666666646</v>
      </c>
      <c r="I463" s="260">
        <v>99.333333333333314</v>
      </c>
      <c r="J463" s="260">
        <v>100.56666666666663</v>
      </c>
      <c r="K463" s="259">
        <v>98.1</v>
      </c>
      <c r="L463" s="259">
        <v>95.4</v>
      </c>
      <c r="M463" s="259">
        <v>4.7452899999999998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659.35</v>
      </c>
      <c r="D464" s="260">
        <v>664.91666666666663</v>
      </c>
      <c r="E464" s="260">
        <v>651.58333333333326</v>
      </c>
      <c r="F464" s="260">
        <v>643.81666666666661</v>
      </c>
      <c r="G464" s="260">
        <v>630.48333333333323</v>
      </c>
      <c r="H464" s="260">
        <v>672.68333333333328</v>
      </c>
      <c r="I464" s="260">
        <v>686.01666666666654</v>
      </c>
      <c r="J464" s="260">
        <v>693.7833333333333</v>
      </c>
      <c r="K464" s="259">
        <v>678.25</v>
      </c>
      <c r="L464" s="259">
        <v>657.15</v>
      </c>
      <c r="M464" s="259">
        <v>10.01919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2058.3000000000002</v>
      </c>
      <c r="D465" s="260">
        <v>2065.7666666666669</v>
      </c>
      <c r="E465" s="260">
        <v>2046.5833333333339</v>
      </c>
      <c r="F465" s="260">
        <v>2034.8666666666672</v>
      </c>
      <c r="G465" s="260">
        <v>2015.6833333333343</v>
      </c>
      <c r="H465" s="260">
        <v>2077.4833333333336</v>
      </c>
      <c r="I465" s="260">
        <v>2096.666666666667</v>
      </c>
      <c r="J465" s="260">
        <v>2108.3833333333332</v>
      </c>
      <c r="K465" s="259">
        <v>2084.9499999999998</v>
      </c>
      <c r="L465" s="259">
        <v>2054.0500000000002</v>
      </c>
      <c r="M465" s="259">
        <v>0.92366000000000004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616.85</v>
      </c>
      <c r="D466" s="260">
        <v>618.86666666666667</v>
      </c>
      <c r="E466" s="260">
        <v>612.98333333333335</v>
      </c>
      <c r="F466" s="260">
        <v>609.11666666666667</v>
      </c>
      <c r="G466" s="260">
        <v>603.23333333333335</v>
      </c>
      <c r="H466" s="260">
        <v>622.73333333333335</v>
      </c>
      <c r="I466" s="260">
        <v>628.61666666666679</v>
      </c>
      <c r="J466" s="260">
        <v>632.48333333333335</v>
      </c>
      <c r="K466" s="259">
        <v>624.75</v>
      </c>
      <c r="L466" s="259">
        <v>615</v>
      </c>
      <c r="M466" s="259">
        <v>0.2296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3522.65</v>
      </c>
      <c r="D467" s="260">
        <v>3535.35</v>
      </c>
      <c r="E467" s="260">
        <v>3472.2999999999997</v>
      </c>
      <c r="F467" s="260">
        <v>3421.95</v>
      </c>
      <c r="G467" s="260">
        <v>3358.8999999999996</v>
      </c>
      <c r="H467" s="260">
        <v>3585.7</v>
      </c>
      <c r="I467" s="260">
        <v>3648.75</v>
      </c>
      <c r="J467" s="260">
        <v>3699.1</v>
      </c>
      <c r="K467" s="259">
        <v>3598.4</v>
      </c>
      <c r="L467" s="259">
        <v>3485</v>
      </c>
      <c r="M467" s="259">
        <v>1.16262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2610.1999999999998</v>
      </c>
      <c r="D468" s="260">
        <v>2607</v>
      </c>
      <c r="E468" s="260">
        <v>2595.6999999999998</v>
      </c>
      <c r="F468" s="260">
        <v>2581.1999999999998</v>
      </c>
      <c r="G468" s="260">
        <v>2569.8999999999996</v>
      </c>
      <c r="H468" s="260">
        <v>2621.5</v>
      </c>
      <c r="I468" s="260">
        <v>2632.8</v>
      </c>
      <c r="J468" s="260">
        <v>2647.3</v>
      </c>
      <c r="K468" s="259">
        <v>2618.3000000000002</v>
      </c>
      <c r="L468" s="259">
        <v>2592.5</v>
      </c>
      <c r="M468" s="259">
        <v>7.5206600000000003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1614.15</v>
      </c>
      <c r="D469" s="260">
        <v>1613.5666666666666</v>
      </c>
      <c r="E469" s="260">
        <v>1602.1333333333332</v>
      </c>
      <c r="F469" s="260">
        <v>1590.1166666666666</v>
      </c>
      <c r="G469" s="260">
        <v>1578.6833333333332</v>
      </c>
      <c r="H469" s="260">
        <v>1625.5833333333333</v>
      </c>
      <c r="I469" s="260">
        <v>1637.0166666666667</v>
      </c>
      <c r="J469" s="260">
        <v>1649.0333333333333</v>
      </c>
      <c r="K469" s="259">
        <v>1625</v>
      </c>
      <c r="L469" s="259">
        <v>1601.55</v>
      </c>
      <c r="M469" s="259">
        <v>2.0299399999999999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538.1</v>
      </c>
      <c r="D470" s="260">
        <v>537.18333333333339</v>
      </c>
      <c r="E470" s="260">
        <v>532.56666666666683</v>
      </c>
      <c r="F470" s="260">
        <v>527.03333333333342</v>
      </c>
      <c r="G470" s="260">
        <v>522.41666666666686</v>
      </c>
      <c r="H470" s="260">
        <v>542.71666666666681</v>
      </c>
      <c r="I470" s="260">
        <v>547.33333333333337</v>
      </c>
      <c r="J470" s="260">
        <v>552.86666666666679</v>
      </c>
      <c r="K470" s="259">
        <v>541.79999999999995</v>
      </c>
      <c r="L470" s="259">
        <v>531.65</v>
      </c>
      <c r="M470" s="259">
        <v>4.1983600000000001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639.65</v>
      </c>
      <c r="D471" s="260">
        <v>640.2833333333333</v>
      </c>
      <c r="E471" s="260">
        <v>635.61666666666656</v>
      </c>
      <c r="F471" s="260">
        <v>631.58333333333326</v>
      </c>
      <c r="G471" s="260">
        <v>626.91666666666652</v>
      </c>
      <c r="H471" s="260">
        <v>644.31666666666661</v>
      </c>
      <c r="I471" s="260">
        <v>648.98333333333335</v>
      </c>
      <c r="J471" s="260">
        <v>653.01666666666665</v>
      </c>
      <c r="K471" s="259">
        <v>644.95000000000005</v>
      </c>
      <c r="L471" s="259">
        <v>636.25</v>
      </c>
      <c r="M471" s="259">
        <v>0.37791000000000002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1429.45</v>
      </c>
      <c r="D472" s="260">
        <v>1424.1499999999999</v>
      </c>
      <c r="E472" s="260">
        <v>1414.2999999999997</v>
      </c>
      <c r="F472" s="260">
        <v>1399.1499999999999</v>
      </c>
      <c r="G472" s="260">
        <v>1389.2999999999997</v>
      </c>
      <c r="H472" s="260">
        <v>1439.2999999999997</v>
      </c>
      <c r="I472" s="260">
        <v>1449.1499999999996</v>
      </c>
      <c r="J472" s="260">
        <v>1464.2999999999997</v>
      </c>
      <c r="K472" s="259">
        <v>1434</v>
      </c>
      <c r="L472" s="259">
        <v>1409</v>
      </c>
      <c r="M472" s="259">
        <v>6.0210299999999997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34.25</v>
      </c>
      <c r="D473" s="260">
        <v>34.283333333333331</v>
      </c>
      <c r="E473" s="260">
        <v>34.066666666666663</v>
      </c>
      <c r="F473" s="260">
        <v>33.883333333333333</v>
      </c>
      <c r="G473" s="260">
        <v>33.666666666666664</v>
      </c>
      <c r="H473" s="260">
        <v>34.466666666666661</v>
      </c>
      <c r="I473" s="260">
        <v>34.68333333333333</v>
      </c>
      <c r="J473" s="260">
        <v>34.86666666666666</v>
      </c>
      <c r="K473" s="259">
        <v>34.5</v>
      </c>
      <c r="L473" s="259">
        <v>34.1</v>
      </c>
      <c r="M473" s="259">
        <v>35.611789999999999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278.45</v>
      </c>
      <c r="D474" s="260">
        <v>278.31666666666666</v>
      </c>
      <c r="E474" s="260">
        <v>273.23333333333335</v>
      </c>
      <c r="F474" s="260">
        <v>268.01666666666671</v>
      </c>
      <c r="G474" s="260">
        <v>262.93333333333339</v>
      </c>
      <c r="H474" s="260">
        <v>283.5333333333333</v>
      </c>
      <c r="I474" s="260">
        <v>288.61666666666667</v>
      </c>
      <c r="J474" s="260">
        <v>293.83333333333326</v>
      </c>
      <c r="K474" s="259">
        <v>283.39999999999998</v>
      </c>
      <c r="L474" s="259">
        <v>273.10000000000002</v>
      </c>
      <c r="M474" s="259">
        <v>6.2725600000000004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278.14999999999998</v>
      </c>
      <c r="D475" s="260">
        <v>279.05</v>
      </c>
      <c r="E475" s="260">
        <v>276.10000000000002</v>
      </c>
      <c r="F475" s="260">
        <v>274.05</v>
      </c>
      <c r="G475" s="260">
        <v>271.10000000000002</v>
      </c>
      <c r="H475" s="260">
        <v>281.10000000000002</v>
      </c>
      <c r="I475" s="260">
        <v>284.04999999999995</v>
      </c>
      <c r="J475" s="260">
        <v>286.10000000000002</v>
      </c>
      <c r="K475" s="259">
        <v>282</v>
      </c>
      <c r="L475" s="259">
        <v>277</v>
      </c>
      <c r="M475" s="259">
        <v>4.5637499999999998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2602.35</v>
      </c>
      <c r="D476" s="260">
        <v>2604.7000000000003</v>
      </c>
      <c r="E476" s="260">
        <v>2570.4000000000005</v>
      </c>
      <c r="F476" s="260">
        <v>2538.4500000000003</v>
      </c>
      <c r="G476" s="260">
        <v>2504.1500000000005</v>
      </c>
      <c r="H476" s="260">
        <v>2636.6500000000005</v>
      </c>
      <c r="I476" s="260">
        <v>2670.9500000000007</v>
      </c>
      <c r="J476" s="260">
        <v>2702.9000000000005</v>
      </c>
      <c r="K476" s="259">
        <v>2639</v>
      </c>
      <c r="L476" s="259">
        <v>2572.75</v>
      </c>
      <c r="M476" s="259">
        <v>5.0560600000000004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614.45000000000005</v>
      </c>
      <c r="D477" s="260">
        <v>617.13333333333333</v>
      </c>
      <c r="E477" s="260">
        <v>609.31666666666661</v>
      </c>
      <c r="F477" s="260">
        <v>604.18333333333328</v>
      </c>
      <c r="G477" s="260">
        <v>596.36666666666656</v>
      </c>
      <c r="H477" s="260">
        <v>622.26666666666665</v>
      </c>
      <c r="I477" s="260">
        <v>630.08333333333348</v>
      </c>
      <c r="J477" s="260">
        <v>635.2166666666667</v>
      </c>
      <c r="K477" s="259">
        <v>624.95000000000005</v>
      </c>
      <c r="L477" s="259">
        <v>612</v>
      </c>
      <c r="M477" s="259">
        <v>0.91532000000000002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559.5</v>
      </c>
      <c r="D478" s="260">
        <v>559.86666666666667</v>
      </c>
      <c r="E478" s="260">
        <v>554.93333333333339</v>
      </c>
      <c r="F478" s="260">
        <v>550.36666666666667</v>
      </c>
      <c r="G478" s="260">
        <v>545.43333333333339</v>
      </c>
      <c r="H478" s="260">
        <v>564.43333333333339</v>
      </c>
      <c r="I478" s="260">
        <v>569.36666666666656</v>
      </c>
      <c r="J478" s="260">
        <v>573.93333333333339</v>
      </c>
      <c r="K478" s="259">
        <v>564.79999999999995</v>
      </c>
      <c r="L478" s="259">
        <v>555.29999999999995</v>
      </c>
      <c r="M478" s="259">
        <v>1.49502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774.15</v>
      </c>
      <c r="D479" s="260">
        <v>773.96666666666658</v>
      </c>
      <c r="E479" s="260">
        <v>767.98333333333312</v>
      </c>
      <c r="F479" s="260">
        <v>761.81666666666649</v>
      </c>
      <c r="G479" s="260">
        <v>755.83333333333303</v>
      </c>
      <c r="H479" s="260">
        <v>780.13333333333321</v>
      </c>
      <c r="I479" s="260">
        <v>786.11666666666656</v>
      </c>
      <c r="J479" s="260">
        <v>792.2833333333333</v>
      </c>
      <c r="K479" s="259">
        <v>779.95</v>
      </c>
      <c r="L479" s="259">
        <v>767.8</v>
      </c>
      <c r="M479" s="259">
        <v>14.63574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688.15</v>
      </c>
      <c r="D480" s="260">
        <v>689.58333333333337</v>
      </c>
      <c r="E480" s="260">
        <v>681.76666666666677</v>
      </c>
      <c r="F480" s="260">
        <v>675.38333333333344</v>
      </c>
      <c r="G480" s="260">
        <v>667.56666666666683</v>
      </c>
      <c r="H480" s="260">
        <v>695.9666666666667</v>
      </c>
      <c r="I480" s="260">
        <v>703.7833333333333</v>
      </c>
      <c r="J480" s="260">
        <v>710.16666666666663</v>
      </c>
      <c r="K480" s="259">
        <v>697.4</v>
      </c>
      <c r="L480" s="259">
        <v>683.2</v>
      </c>
      <c r="M480" s="259">
        <v>1.3314699999999999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6860.2</v>
      </c>
      <c r="D481" s="260">
        <v>6860.4000000000005</v>
      </c>
      <c r="E481" s="260">
        <v>6830.8000000000011</v>
      </c>
      <c r="F481" s="260">
        <v>6801.4000000000005</v>
      </c>
      <c r="G481" s="260">
        <v>6771.8000000000011</v>
      </c>
      <c r="H481" s="260">
        <v>6889.8000000000011</v>
      </c>
      <c r="I481" s="260">
        <v>6919.4000000000015</v>
      </c>
      <c r="J481" s="260">
        <v>6948.8000000000011</v>
      </c>
      <c r="K481" s="259">
        <v>6890</v>
      </c>
      <c r="L481" s="259">
        <v>6831</v>
      </c>
      <c r="M481" s="259">
        <v>2.9723000000000002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78.599999999999994</v>
      </c>
      <c r="D482" s="260">
        <v>77.866666666666674</v>
      </c>
      <c r="E482" s="260">
        <v>76.533333333333346</v>
      </c>
      <c r="F482" s="260">
        <v>74.466666666666669</v>
      </c>
      <c r="G482" s="260">
        <v>73.13333333333334</v>
      </c>
      <c r="H482" s="260">
        <v>79.933333333333351</v>
      </c>
      <c r="I482" s="260">
        <v>81.266666666666666</v>
      </c>
      <c r="J482" s="260">
        <v>83.333333333333357</v>
      </c>
      <c r="K482" s="259">
        <v>79.2</v>
      </c>
      <c r="L482" s="259">
        <v>75.8</v>
      </c>
      <c r="M482" s="259">
        <v>293.85079000000002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1664.4</v>
      </c>
      <c r="D483" s="260">
        <v>1666.7833333333335</v>
      </c>
      <c r="E483" s="260">
        <v>1655.666666666667</v>
      </c>
      <c r="F483" s="260">
        <v>1646.9333333333334</v>
      </c>
      <c r="G483" s="260">
        <v>1635.8166666666668</v>
      </c>
      <c r="H483" s="260">
        <v>1675.5166666666671</v>
      </c>
      <c r="I483" s="260">
        <v>1686.6333333333334</v>
      </c>
      <c r="J483" s="260">
        <v>1695.3666666666672</v>
      </c>
      <c r="K483" s="259">
        <v>1677.9</v>
      </c>
      <c r="L483" s="259">
        <v>1658.05</v>
      </c>
      <c r="M483" s="259">
        <v>2.7937400000000001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881.65</v>
      </c>
      <c r="D484" s="275">
        <v>880.63333333333333</v>
      </c>
      <c r="E484" s="275">
        <v>876.26666666666665</v>
      </c>
      <c r="F484" s="275">
        <v>870.88333333333333</v>
      </c>
      <c r="G484" s="275">
        <v>866.51666666666665</v>
      </c>
      <c r="H484" s="275">
        <v>886.01666666666665</v>
      </c>
      <c r="I484" s="275">
        <v>890.38333333333321</v>
      </c>
      <c r="J484" s="274">
        <v>895.76666666666665</v>
      </c>
      <c r="K484" s="274">
        <v>885</v>
      </c>
      <c r="L484" s="274">
        <v>875.25</v>
      </c>
      <c r="M484" s="230">
        <v>6.90259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250.05</v>
      </c>
      <c r="D485" s="275">
        <v>250.75</v>
      </c>
      <c r="E485" s="275">
        <v>248.65</v>
      </c>
      <c r="F485" s="275">
        <v>247.25</v>
      </c>
      <c r="G485" s="275">
        <v>245.15</v>
      </c>
      <c r="H485" s="275">
        <v>252.15</v>
      </c>
      <c r="I485" s="275">
        <v>254.25000000000003</v>
      </c>
      <c r="J485" s="274">
        <v>255.65</v>
      </c>
      <c r="K485" s="274">
        <v>252.85</v>
      </c>
      <c r="L485" s="274">
        <v>249.35</v>
      </c>
      <c r="M485" s="230">
        <v>0.77844000000000002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2803.55</v>
      </c>
      <c r="D486" s="260">
        <v>2772.5166666666664</v>
      </c>
      <c r="E486" s="260">
        <v>2726.0333333333328</v>
      </c>
      <c r="F486" s="260">
        <v>2648.5166666666664</v>
      </c>
      <c r="G486" s="260">
        <v>2602.0333333333328</v>
      </c>
      <c r="H486" s="260">
        <v>2850.0333333333328</v>
      </c>
      <c r="I486" s="260">
        <v>2896.5166666666664</v>
      </c>
      <c r="J486" s="260">
        <v>2974.0333333333328</v>
      </c>
      <c r="K486" s="259">
        <v>2819</v>
      </c>
      <c r="L486" s="259">
        <v>2695</v>
      </c>
      <c r="M486" s="259">
        <v>0.66386999999999996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713.5</v>
      </c>
      <c r="D487" s="275">
        <v>716.01666666666677</v>
      </c>
      <c r="E487" s="275">
        <v>706.48333333333358</v>
      </c>
      <c r="F487" s="275">
        <v>699.46666666666681</v>
      </c>
      <c r="G487" s="275">
        <v>689.93333333333362</v>
      </c>
      <c r="H487" s="275">
        <v>723.03333333333353</v>
      </c>
      <c r="I487" s="275">
        <v>732.56666666666661</v>
      </c>
      <c r="J487" s="274">
        <v>739.58333333333348</v>
      </c>
      <c r="K487" s="274">
        <v>725.55</v>
      </c>
      <c r="L487" s="274">
        <v>709</v>
      </c>
      <c r="M487" s="230">
        <v>1.45871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329.2</v>
      </c>
      <c r="D488" s="260">
        <v>328.68333333333334</v>
      </c>
      <c r="E488" s="260">
        <v>322.51666666666665</v>
      </c>
      <c r="F488" s="260">
        <v>315.83333333333331</v>
      </c>
      <c r="G488" s="260">
        <v>309.66666666666663</v>
      </c>
      <c r="H488" s="260">
        <v>335.36666666666667</v>
      </c>
      <c r="I488" s="260">
        <v>341.5333333333333</v>
      </c>
      <c r="J488" s="260">
        <v>348.2166666666667</v>
      </c>
      <c r="K488" s="259">
        <v>334.85</v>
      </c>
      <c r="L488" s="259">
        <v>322</v>
      </c>
      <c r="M488" s="259">
        <v>1.9902500000000001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335.6</v>
      </c>
      <c r="D489" s="275">
        <v>335.2833333333333</v>
      </c>
      <c r="E489" s="260">
        <v>333.11666666666662</v>
      </c>
      <c r="F489" s="260">
        <v>330.63333333333333</v>
      </c>
      <c r="G489" s="260">
        <v>328.46666666666664</v>
      </c>
      <c r="H489" s="260">
        <v>337.76666666666659</v>
      </c>
      <c r="I489" s="260">
        <v>339.93333333333334</v>
      </c>
      <c r="J489" s="260">
        <v>342.41666666666657</v>
      </c>
      <c r="K489" s="259">
        <v>337.45</v>
      </c>
      <c r="L489" s="259">
        <v>332.8</v>
      </c>
      <c r="M489" s="259">
        <v>1.06291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284.5</v>
      </c>
      <c r="D490" s="260">
        <v>285.5</v>
      </c>
      <c r="E490" s="260">
        <v>281.7</v>
      </c>
      <c r="F490" s="260">
        <v>278.89999999999998</v>
      </c>
      <c r="G490" s="260">
        <v>275.09999999999997</v>
      </c>
      <c r="H490" s="260">
        <v>288.3</v>
      </c>
      <c r="I490" s="260">
        <v>292.09999999999997</v>
      </c>
      <c r="J490" s="260">
        <v>294.90000000000003</v>
      </c>
      <c r="K490" s="259">
        <v>289.3</v>
      </c>
      <c r="L490" s="259">
        <v>282.7</v>
      </c>
      <c r="M490" s="259">
        <v>0.7611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1175.7</v>
      </c>
      <c r="D491" s="275">
        <v>1166.5666666666666</v>
      </c>
      <c r="E491" s="260">
        <v>1153.1333333333332</v>
      </c>
      <c r="F491" s="260">
        <v>1130.5666666666666</v>
      </c>
      <c r="G491" s="260">
        <v>1117.1333333333332</v>
      </c>
      <c r="H491" s="260">
        <v>1189.1333333333332</v>
      </c>
      <c r="I491" s="260">
        <v>1202.5666666666666</v>
      </c>
      <c r="J491" s="260">
        <v>1225.1333333333332</v>
      </c>
      <c r="K491" s="259">
        <v>1180</v>
      </c>
      <c r="L491" s="259">
        <v>1144</v>
      </c>
      <c r="M491" s="259">
        <v>13.19178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1368.15</v>
      </c>
      <c r="D492" s="260">
        <v>1360.05</v>
      </c>
      <c r="E492" s="260">
        <v>1345.1</v>
      </c>
      <c r="F492" s="260">
        <v>1322.05</v>
      </c>
      <c r="G492" s="260">
        <v>1307.0999999999999</v>
      </c>
      <c r="H492" s="260">
        <v>1383.1</v>
      </c>
      <c r="I492" s="260">
        <v>1398.0500000000002</v>
      </c>
      <c r="J492" s="260">
        <v>1421.1</v>
      </c>
      <c r="K492" s="259">
        <v>1375</v>
      </c>
      <c r="L492" s="259">
        <v>1337</v>
      </c>
      <c r="M492" s="259">
        <v>0.40277000000000002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310.89999999999998</v>
      </c>
      <c r="D493" s="275">
        <v>310.01666666666665</v>
      </c>
      <c r="E493" s="260">
        <v>308.63333333333333</v>
      </c>
      <c r="F493" s="260">
        <v>306.36666666666667</v>
      </c>
      <c r="G493" s="260">
        <v>304.98333333333335</v>
      </c>
      <c r="H493" s="260">
        <v>312.2833333333333</v>
      </c>
      <c r="I493" s="260">
        <v>313.66666666666663</v>
      </c>
      <c r="J493" s="260">
        <v>315.93333333333328</v>
      </c>
      <c r="K493" s="259">
        <v>311.39999999999998</v>
      </c>
      <c r="L493" s="259">
        <v>307.75</v>
      </c>
      <c r="M493" s="259">
        <v>97.541110000000003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444.45</v>
      </c>
      <c r="D494" s="260">
        <v>447.4666666666667</v>
      </c>
      <c r="E494" s="260">
        <v>439.98333333333341</v>
      </c>
      <c r="F494" s="260">
        <v>435.51666666666671</v>
      </c>
      <c r="G494" s="260">
        <v>428.03333333333342</v>
      </c>
      <c r="H494" s="260">
        <v>451.93333333333339</v>
      </c>
      <c r="I494" s="260">
        <v>459.41666666666674</v>
      </c>
      <c r="J494" s="260">
        <v>463.88333333333338</v>
      </c>
      <c r="K494" s="259">
        <v>454.95</v>
      </c>
      <c r="L494" s="259">
        <v>443</v>
      </c>
      <c r="M494" s="259">
        <v>0.42379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2088.9499999999998</v>
      </c>
      <c r="D495" s="275">
        <v>2081.2999999999997</v>
      </c>
      <c r="E495" s="260">
        <v>2065.6499999999996</v>
      </c>
      <c r="F495" s="260">
        <v>2042.35</v>
      </c>
      <c r="G495" s="260">
        <v>2026.6999999999998</v>
      </c>
      <c r="H495" s="260">
        <v>2104.5999999999995</v>
      </c>
      <c r="I495" s="260">
        <v>2120.25</v>
      </c>
      <c r="J495" s="260">
        <v>2143.5499999999993</v>
      </c>
      <c r="K495" s="259">
        <v>2096.9499999999998</v>
      </c>
      <c r="L495" s="259">
        <v>2058</v>
      </c>
      <c r="M495" s="259">
        <v>0.22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8.0500000000000007</v>
      </c>
      <c r="D496" s="275">
        <v>8.1333333333333329</v>
      </c>
      <c r="E496" s="260">
        <v>7.9166666666666661</v>
      </c>
      <c r="F496" s="260">
        <v>7.7833333333333332</v>
      </c>
      <c r="G496" s="260">
        <v>7.5666666666666664</v>
      </c>
      <c r="H496" s="260">
        <v>8.2666666666666657</v>
      </c>
      <c r="I496" s="260">
        <v>8.4833333333333343</v>
      </c>
      <c r="J496" s="260">
        <v>8.6166666666666654</v>
      </c>
      <c r="K496" s="259">
        <v>8.35</v>
      </c>
      <c r="L496" s="259">
        <v>8</v>
      </c>
      <c r="M496" s="259">
        <v>1101.60151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818.75</v>
      </c>
      <c r="D497" s="275">
        <v>816.86666666666667</v>
      </c>
      <c r="E497" s="260">
        <v>813.98333333333335</v>
      </c>
      <c r="F497" s="260">
        <v>809.2166666666667</v>
      </c>
      <c r="G497" s="260">
        <v>806.33333333333337</v>
      </c>
      <c r="H497" s="260">
        <v>821.63333333333333</v>
      </c>
      <c r="I497" s="260">
        <v>824.51666666666677</v>
      </c>
      <c r="J497" s="260">
        <v>829.2833333333333</v>
      </c>
      <c r="K497" s="259">
        <v>819.75</v>
      </c>
      <c r="L497" s="259">
        <v>812.1</v>
      </c>
      <c r="M497" s="259">
        <v>17.956900000000001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231.4</v>
      </c>
      <c r="D498" s="275">
        <v>233.18333333333331</v>
      </c>
      <c r="E498" s="260">
        <v>228.86666666666662</v>
      </c>
      <c r="F498" s="260">
        <v>226.33333333333331</v>
      </c>
      <c r="G498" s="260">
        <v>222.01666666666662</v>
      </c>
      <c r="H498" s="260">
        <v>235.71666666666661</v>
      </c>
      <c r="I498" s="260">
        <v>240.03333333333327</v>
      </c>
      <c r="J498" s="260">
        <v>242.56666666666661</v>
      </c>
      <c r="K498" s="259">
        <v>237.5</v>
      </c>
      <c r="L498" s="259">
        <v>230.65</v>
      </c>
      <c r="M498" s="259">
        <v>3.75461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80.349999999999994</v>
      </c>
      <c r="D499" s="275">
        <v>79.86666666666666</v>
      </c>
      <c r="E499" s="260">
        <v>77.133333333333326</v>
      </c>
      <c r="F499" s="260">
        <v>73.916666666666671</v>
      </c>
      <c r="G499" s="260">
        <v>71.183333333333337</v>
      </c>
      <c r="H499" s="260">
        <v>83.083333333333314</v>
      </c>
      <c r="I499" s="260">
        <v>85.816666666666634</v>
      </c>
      <c r="J499" s="260">
        <v>89.033333333333303</v>
      </c>
      <c r="K499" s="259">
        <v>82.6</v>
      </c>
      <c r="L499" s="259">
        <v>76.650000000000006</v>
      </c>
      <c r="M499" s="259">
        <v>60.818809999999999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756.55</v>
      </c>
      <c r="D500" s="275">
        <v>761.85</v>
      </c>
      <c r="E500" s="260">
        <v>748.90000000000009</v>
      </c>
      <c r="F500" s="260">
        <v>741.25000000000011</v>
      </c>
      <c r="G500" s="260">
        <v>728.30000000000018</v>
      </c>
      <c r="H500" s="260">
        <v>769.5</v>
      </c>
      <c r="I500" s="260">
        <v>782.45</v>
      </c>
      <c r="J500" s="260">
        <v>790.09999999999991</v>
      </c>
      <c r="K500" s="259">
        <v>774.8</v>
      </c>
      <c r="L500" s="259">
        <v>754.2</v>
      </c>
      <c r="M500" s="259">
        <v>6.4469900000000004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1487.2</v>
      </c>
      <c r="D501" s="275">
        <v>1491.3833333333332</v>
      </c>
      <c r="E501" s="260">
        <v>1480.8166666666664</v>
      </c>
      <c r="F501" s="260">
        <v>1474.4333333333332</v>
      </c>
      <c r="G501" s="260">
        <v>1463.8666666666663</v>
      </c>
      <c r="H501" s="260">
        <v>1497.7666666666664</v>
      </c>
      <c r="I501" s="260">
        <v>1508.333333333333</v>
      </c>
      <c r="J501" s="260">
        <v>1514.7166666666665</v>
      </c>
      <c r="K501" s="259">
        <v>1501.95</v>
      </c>
      <c r="L501" s="259">
        <v>1485</v>
      </c>
      <c r="M501" s="259">
        <v>0.58789999999999998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398.25</v>
      </c>
      <c r="D502" s="275">
        <v>395.7166666666667</v>
      </c>
      <c r="E502" s="260">
        <v>391.68333333333339</v>
      </c>
      <c r="F502" s="260">
        <v>385.11666666666667</v>
      </c>
      <c r="G502" s="260">
        <v>381.08333333333337</v>
      </c>
      <c r="H502" s="260">
        <v>402.28333333333342</v>
      </c>
      <c r="I502" s="260">
        <v>406.31666666666672</v>
      </c>
      <c r="J502" s="260">
        <v>412.88333333333344</v>
      </c>
      <c r="K502" s="259">
        <v>399.75</v>
      </c>
      <c r="L502" s="259">
        <v>389.15</v>
      </c>
      <c r="M502" s="259">
        <v>66.851330000000004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240.45</v>
      </c>
      <c r="D503" s="275">
        <v>241.78333333333333</v>
      </c>
      <c r="E503" s="260">
        <v>237.66666666666666</v>
      </c>
      <c r="F503" s="260">
        <v>234.88333333333333</v>
      </c>
      <c r="G503" s="260">
        <v>230.76666666666665</v>
      </c>
      <c r="H503" s="260">
        <v>244.56666666666666</v>
      </c>
      <c r="I503" s="260">
        <v>248.68333333333334</v>
      </c>
      <c r="J503" s="260">
        <v>251.46666666666667</v>
      </c>
      <c r="K503" s="259">
        <v>245.9</v>
      </c>
      <c r="L503" s="259">
        <v>239</v>
      </c>
      <c r="M503" s="259">
        <v>6.6557000000000004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16.95</v>
      </c>
      <c r="D504" s="275">
        <v>16.933333333333334</v>
      </c>
      <c r="E504" s="260">
        <v>16.866666666666667</v>
      </c>
      <c r="F504" s="260">
        <v>16.783333333333335</v>
      </c>
      <c r="G504" s="260">
        <v>16.716666666666669</v>
      </c>
      <c r="H504" s="260">
        <v>17.016666666666666</v>
      </c>
      <c r="I504" s="260">
        <v>17.083333333333336</v>
      </c>
      <c r="J504" s="260">
        <v>17.166666666666664</v>
      </c>
      <c r="K504" s="259">
        <v>17</v>
      </c>
      <c r="L504" s="259">
        <v>16.850000000000001</v>
      </c>
      <c r="M504" s="259">
        <v>415.85061000000002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9393.35</v>
      </c>
      <c r="D505" s="275">
        <v>9392.4</v>
      </c>
      <c r="E505" s="260">
        <v>9306.15</v>
      </c>
      <c r="F505" s="260">
        <v>9218.9500000000007</v>
      </c>
      <c r="G505" s="260">
        <v>9132.7000000000007</v>
      </c>
      <c r="H505" s="260">
        <v>9479.5999999999985</v>
      </c>
      <c r="I505" s="260">
        <v>9565.8499999999985</v>
      </c>
      <c r="J505" s="260">
        <v>9653.0499999999975</v>
      </c>
      <c r="K505" s="259">
        <v>9478.65</v>
      </c>
      <c r="L505" s="259">
        <v>9305.2000000000007</v>
      </c>
      <c r="M505" s="259">
        <v>2.0330000000000001E-2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252.75</v>
      </c>
      <c r="D506" s="260">
        <v>252.83333333333334</v>
      </c>
      <c r="E506" s="260">
        <v>250.66666666666669</v>
      </c>
      <c r="F506" s="260">
        <v>248.58333333333334</v>
      </c>
      <c r="G506" s="260">
        <v>246.41666666666669</v>
      </c>
      <c r="H506" s="260">
        <v>254.91666666666669</v>
      </c>
      <c r="I506" s="260">
        <v>257.08333333333337</v>
      </c>
      <c r="J506" s="259">
        <v>259.16666666666669</v>
      </c>
      <c r="K506" s="259">
        <v>255</v>
      </c>
      <c r="L506" s="259">
        <v>250.75</v>
      </c>
      <c r="M506" s="230">
        <v>76.074200000000005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217.35</v>
      </c>
      <c r="D507" s="260">
        <v>216.75</v>
      </c>
      <c r="E507" s="260">
        <v>213.8</v>
      </c>
      <c r="F507" s="260">
        <v>210.25</v>
      </c>
      <c r="G507" s="260">
        <v>207.3</v>
      </c>
      <c r="H507" s="260">
        <v>220.3</v>
      </c>
      <c r="I507" s="260">
        <v>223.25</v>
      </c>
      <c r="J507" s="259">
        <v>226.8</v>
      </c>
      <c r="K507" s="259">
        <v>219.7</v>
      </c>
      <c r="L507" s="259">
        <v>213.2</v>
      </c>
      <c r="M507" s="230">
        <v>7.9244899999999996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63.2</v>
      </c>
      <c r="D508" s="275">
        <v>63.116666666666667</v>
      </c>
      <c r="E508" s="260">
        <v>62.13333333333334</v>
      </c>
      <c r="F508" s="260">
        <v>61.06666666666667</v>
      </c>
      <c r="G508" s="260">
        <v>60.083333333333343</v>
      </c>
      <c r="H508" s="260">
        <v>64.183333333333337</v>
      </c>
      <c r="I508" s="260">
        <v>65.166666666666671</v>
      </c>
      <c r="J508" s="260">
        <v>66.233333333333334</v>
      </c>
      <c r="K508" s="259">
        <v>64.099999999999994</v>
      </c>
      <c r="L508" s="259">
        <v>62.05</v>
      </c>
      <c r="M508" s="259">
        <v>906.79985999999997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393</v>
      </c>
      <c r="D509" s="275">
        <v>393.40000000000003</v>
      </c>
      <c r="E509" s="260">
        <v>390.20000000000005</v>
      </c>
      <c r="F509" s="260">
        <v>387.40000000000003</v>
      </c>
      <c r="G509" s="260">
        <v>384.20000000000005</v>
      </c>
      <c r="H509" s="260">
        <v>396.20000000000005</v>
      </c>
      <c r="I509" s="260">
        <v>399.4</v>
      </c>
      <c r="J509" s="260">
        <v>402.20000000000005</v>
      </c>
      <c r="K509" s="259">
        <v>396.6</v>
      </c>
      <c r="L509" s="259">
        <v>390.6</v>
      </c>
      <c r="M509" s="259">
        <v>9.5453299999999999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1567</v>
      </c>
      <c r="D510" s="260">
        <v>1560.7</v>
      </c>
      <c r="E510" s="260">
        <v>1549.6000000000001</v>
      </c>
      <c r="F510" s="260">
        <v>1532.2</v>
      </c>
      <c r="G510" s="260">
        <v>1521.1000000000001</v>
      </c>
      <c r="H510" s="260">
        <v>1578.1000000000001</v>
      </c>
      <c r="I510" s="260">
        <v>1589.2</v>
      </c>
      <c r="J510" s="259">
        <v>1606.6000000000001</v>
      </c>
      <c r="K510" s="259">
        <v>1571.8</v>
      </c>
      <c r="L510" s="259">
        <v>1543.3</v>
      </c>
      <c r="M510" s="230">
        <v>0.15010999999999999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1431.9</v>
      </c>
      <c r="D511" s="275">
        <v>1428.2833333333335</v>
      </c>
      <c r="E511" s="260">
        <v>1417.7166666666672</v>
      </c>
      <c r="F511" s="260">
        <v>1403.5333333333335</v>
      </c>
      <c r="G511" s="260">
        <v>1392.9666666666672</v>
      </c>
      <c r="H511" s="260">
        <v>1442.4666666666672</v>
      </c>
      <c r="I511" s="260">
        <v>1453.0333333333333</v>
      </c>
      <c r="J511" s="260">
        <v>1467.2166666666672</v>
      </c>
      <c r="K511" s="259">
        <v>1438.85</v>
      </c>
      <c r="L511" s="259">
        <v>1414.1</v>
      </c>
      <c r="M511" s="259">
        <v>0.57765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6"/>
      <c r="B5" s="407"/>
      <c r="C5" s="406"/>
      <c r="D5" s="40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8" t="s">
        <v>517</v>
      </c>
      <c r="C7" s="407"/>
      <c r="D7" s="7">
        <f>Main!B10</f>
        <v>44890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44889</v>
      </c>
      <c r="B10" s="29">
        <v>538812</v>
      </c>
      <c r="C10" s="28" t="s">
        <v>1044</v>
      </c>
      <c r="D10" s="28" t="s">
        <v>1045</v>
      </c>
      <c r="E10" s="28" t="s">
        <v>527</v>
      </c>
      <c r="F10" s="85">
        <v>150000</v>
      </c>
      <c r="G10" s="29">
        <v>27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44889</v>
      </c>
      <c r="B11" s="29">
        <v>538812</v>
      </c>
      <c r="C11" s="28" t="s">
        <v>1044</v>
      </c>
      <c r="D11" s="28" t="s">
        <v>1045</v>
      </c>
      <c r="E11" s="28" t="s">
        <v>526</v>
      </c>
      <c r="F11" s="85">
        <v>10500</v>
      </c>
      <c r="G11" s="29">
        <v>26.91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44889</v>
      </c>
      <c r="B12" s="29">
        <v>542580</v>
      </c>
      <c r="C12" s="28" t="s">
        <v>1095</v>
      </c>
      <c r="D12" s="28" t="s">
        <v>1096</v>
      </c>
      <c r="E12" s="28" t="s">
        <v>527</v>
      </c>
      <c r="F12" s="85">
        <v>144000</v>
      </c>
      <c r="G12" s="29">
        <v>56.87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44889</v>
      </c>
      <c r="B13" s="29">
        <v>542580</v>
      </c>
      <c r="C13" s="28" t="s">
        <v>1095</v>
      </c>
      <c r="D13" s="28" t="s">
        <v>1097</v>
      </c>
      <c r="E13" s="28" t="s">
        <v>527</v>
      </c>
      <c r="F13" s="85">
        <v>360000</v>
      </c>
      <c r="G13" s="29">
        <v>56.63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44889</v>
      </c>
      <c r="B14" s="29">
        <v>542580</v>
      </c>
      <c r="C14" s="28" t="s">
        <v>1095</v>
      </c>
      <c r="D14" s="28" t="s">
        <v>1098</v>
      </c>
      <c r="E14" s="28" t="s">
        <v>526</v>
      </c>
      <c r="F14" s="85">
        <v>80000</v>
      </c>
      <c r="G14" s="29">
        <v>58.84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44889</v>
      </c>
      <c r="B15" s="29">
        <v>542580</v>
      </c>
      <c r="C15" s="28" t="s">
        <v>1095</v>
      </c>
      <c r="D15" s="28" t="s">
        <v>1099</v>
      </c>
      <c r="E15" s="28" t="s">
        <v>527</v>
      </c>
      <c r="F15" s="85">
        <v>96000</v>
      </c>
      <c r="G15" s="29">
        <v>56.64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44889</v>
      </c>
      <c r="B16" s="29">
        <v>543499</v>
      </c>
      <c r="C16" s="28" t="s">
        <v>1008</v>
      </c>
      <c r="D16" s="28" t="s">
        <v>1046</v>
      </c>
      <c r="E16" s="28" t="s">
        <v>526</v>
      </c>
      <c r="F16" s="85">
        <v>54000</v>
      </c>
      <c r="G16" s="29">
        <v>23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44889</v>
      </c>
      <c r="B17" s="29">
        <v>543499</v>
      </c>
      <c r="C17" s="28" t="s">
        <v>1008</v>
      </c>
      <c r="D17" s="28" t="s">
        <v>1009</v>
      </c>
      <c r="E17" s="28" t="s">
        <v>527</v>
      </c>
      <c r="F17" s="85">
        <v>54000</v>
      </c>
      <c r="G17" s="29">
        <v>23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44889</v>
      </c>
      <c r="B18" s="29">
        <v>539506</v>
      </c>
      <c r="C18" s="28" t="s">
        <v>1100</v>
      </c>
      <c r="D18" s="28" t="s">
        <v>1101</v>
      </c>
      <c r="E18" s="28" t="s">
        <v>526</v>
      </c>
      <c r="F18" s="85">
        <v>200000</v>
      </c>
      <c r="G18" s="29">
        <v>1.85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44889</v>
      </c>
      <c r="B19" s="29">
        <v>538351</v>
      </c>
      <c r="C19" s="28" t="s">
        <v>1016</v>
      </c>
      <c r="D19" s="28" t="s">
        <v>1102</v>
      </c>
      <c r="E19" s="28" t="s">
        <v>527</v>
      </c>
      <c r="F19" s="85">
        <v>80652</v>
      </c>
      <c r="G19" s="29">
        <v>11.84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44889</v>
      </c>
      <c r="B20" s="29">
        <v>538351</v>
      </c>
      <c r="C20" s="28" t="s">
        <v>1016</v>
      </c>
      <c r="D20" s="28" t="s">
        <v>1103</v>
      </c>
      <c r="E20" s="28" t="s">
        <v>526</v>
      </c>
      <c r="F20" s="85">
        <v>85407</v>
      </c>
      <c r="G20" s="29">
        <v>11.74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44889</v>
      </c>
      <c r="B21" s="29">
        <v>539300</v>
      </c>
      <c r="C21" s="28" t="s">
        <v>1104</v>
      </c>
      <c r="D21" s="28" t="s">
        <v>1105</v>
      </c>
      <c r="E21" s="28" t="s">
        <v>526</v>
      </c>
      <c r="F21" s="85">
        <v>67169</v>
      </c>
      <c r="G21" s="29">
        <v>71.489999999999995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44889</v>
      </c>
      <c r="B22" s="29">
        <v>539300</v>
      </c>
      <c r="C22" s="28" t="s">
        <v>1104</v>
      </c>
      <c r="D22" s="28" t="s">
        <v>1106</v>
      </c>
      <c r="E22" s="28" t="s">
        <v>527</v>
      </c>
      <c r="F22" s="85">
        <v>49990</v>
      </c>
      <c r="G22" s="29">
        <v>72.2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44889</v>
      </c>
      <c r="B23" s="29">
        <v>539300</v>
      </c>
      <c r="C23" s="28" t="s">
        <v>1104</v>
      </c>
      <c r="D23" s="28" t="s">
        <v>1106</v>
      </c>
      <c r="E23" s="28" t="s">
        <v>526</v>
      </c>
      <c r="F23" s="85">
        <v>49990</v>
      </c>
      <c r="G23" s="29">
        <v>72.239999999999995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44889</v>
      </c>
      <c r="B24" s="29">
        <v>531300</v>
      </c>
      <c r="C24" s="28" t="s">
        <v>1047</v>
      </c>
      <c r="D24" s="28" t="s">
        <v>1048</v>
      </c>
      <c r="E24" s="28" t="s">
        <v>527</v>
      </c>
      <c r="F24" s="85">
        <v>120000</v>
      </c>
      <c r="G24" s="29">
        <v>3.11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44889</v>
      </c>
      <c r="B25" s="29">
        <v>531300</v>
      </c>
      <c r="C25" s="28" t="s">
        <v>1047</v>
      </c>
      <c r="D25" s="28" t="s">
        <v>1049</v>
      </c>
      <c r="E25" s="28" t="s">
        <v>526</v>
      </c>
      <c r="F25" s="85">
        <v>125000</v>
      </c>
      <c r="G25" s="29">
        <v>3.11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44889</v>
      </c>
      <c r="B26" s="29">
        <v>540788</v>
      </c>
      <c r="C26" s="28" t="s">
        <v>1107</v>
      </c>
      <c r="D26" s="28" t="s">
        <v>1108</v>
      </c>
      <c r="E26" s="28" t="s">
        <v>527</v>
      </c>
      <c r="F26" s="85">
        <v>234989</v>
      </c>
      <c r="G26" s="29">
        <v>42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44889</v>
      </c>
      <c r="B27" s="29">
        <v>540788</v>
      </c>
      <c r="C27" s="28" t="s">
        <v>1107</v>
      </c>
      <c r="D27" s="28" t="s">
        <v>1109</v>
      </c>
      <c r="E27" s="28" t="s">
        <v>526</v>
      </c>
      <c r="F27" s="85">
        <v>236166</v>
      </c>
      <c r="G27" s="29">
        <v>42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44889</v>
      </c>
      <c r="B28" s="29">
        <v>530187</v>
      </c>
      <c r="C28" s="28" t="s">
        <v>1017</v>
      </c>
      <c r="D28" s="28" t="s">
        <v>1018</v>
      </c>
      <c r="E28" s="28" t="s">
        <v>527</v>
      </c>
      <c r="F28" s="85">
        <v>99643</v>
      </c>
      <c r="G28" s="29">
        <v>2.36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44889</v>
      </c>
      <c r="B29" s="29">
        <v>530187</v>
      </c>
      <c r="C29" s="28" t="s">
        <v>1017</v>
      </c>
      <c r="D29" s="28" t="s">
        <v>1019</v>
      </c>
      <c r="E29" s="28" t="s">
        <v>526</v>
      </c>
      <c r="F29" s="85">
        <v>100000</v>
      </c>
      <c r="G29" s="29">
        <v>2.36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44889</v>
      </c>
      <c r="B30" s="29">
        <v>530249</v>
      </c>
      <c r="C30" s="28" t="s">
        <v>1110</v>
      </c>
      <c r="D30" s="28" t="s">
        <v>1111</v>
      </c>
      <c r="E30" s="28" t="s">
        <v>526</v>
      </c>
      <c r="F30" s="85">
        <v>23000</v>
      </c>
      <c r="G30" s="29">
        <v>9.48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44889</v>
      </c>
      <c r="B31" s="29">
        <v>530249</v>
      </c>
      <c r="C31" s="28" t="s">
        <v>1110</v>
      </c>
      <c r="D31" s="28" t="s">
        <v>1112</v>
      </c>
      <c r="E31" s="28" t="s">
        <v>527</v>
      </c>
      <c r="F31" s="85">
        <v>20000</v>
      </c>
      <c r="G31" s="29">
        <v>9.5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44889</v>
      </c>
      <c r="B32" s="29">
        <v>502445</v>
      </c>
      <c r="C32" s="28" t="s">
        <v>1113</v>
      </c>
      <c r="D32" s="28" t="s">
        <v>1114</v>
      </c>
      <c r="E32" s="28" t="s">
        <v>527</v>
      </c>
      <c r="F32" s="85">
        <v>45000</v>
      </c>
      <c r="G32" s="29">
        <v>20.65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44889</v>
      </c>
      <c r="B33" s="29">
        <v>502445</v>
      </c>
      <c r="C33" s="28" t="s">
        <v>1113</v>
      </c>
      <c r="D33" s="28" t="s">
        <v>1115</v>
      </c>
      <c r="E33" s="28" t="s">
        <v>526</v>
      </c>
      <c r="F33" s="85">
        <v>50000</v>
      </c>
      <c r="G33" s="29">
        <v>20.65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44889</v>
      </c>
      <c r="B34" s="29">
        <v>543619</v>
      </c>
      <c r="C34" s="28" t="s">
        <v>1116</v>
      </c>
      <c r="D34" s="28" t="s">
        <v>1051</v>
      </c>
      <c r="E34" s="28" t="s">
        <v>526</v>
      </c>
      <c r="F34" s="85">
        <v>34000</v>
      </c>
      <c r="G34" s="29">
        <v>272.20999999999998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44889</v>
      </c>
      <c r="B35" s="29">
        <v>543619</v>
      </c>
      <c r="C35" s="28" t="s">
        <v>1116</v>
      </c>
      <c r="D35" s="28" t="s">
        <v>1051</v>
      </c>
      <c r="E35" s="28" t="s">
        <v>527</v>
      </c>
      <c r="F35" s="85">
        <v>34000</v>
      </c>
      <c r="G35" s="29">
        <v>272.3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44889</v>
      </c>
      <c r="B36" s="29">
        <v>534691</v>
      </c>
      <c r="C36" s="28" t="s">
        <v>1117</v>
      </c>
      <c r="D36" s="28" t="s">
        <v>1118</v>
      </c>
      <c r="E36" s="28" t="s">
        <v>527</v>
      </c>
      <c r="F36" s="85">
        <v>47137</v>
      </c>
      <c r="G36" s="29">
        <v>17.899999999999999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44889</v>
      </c>
      <c r="B37" s="29">
        <v>534691</v>
      </c>
      <c r="C37" s="28" t="s">
        <v>1117</v>
      </c>
      <c r="D37" s="28" t="s">
        <v>1118</v>
      </c>
      <c r="E37" s="28" t="s">
        <v>526</v>
      </c>
      <c r="F37" s="85">
        <v>50738</v>
      </c>
      <c r="G37" s="29">
        <v>17.89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44889</v>
      </c>
      <c r="B38" s="29">
        <v>533090</v>
      </c>
      <c r="C38" s="28" t="s">
        <v>1119</v>
      </c>
      <c r="D38" s="28" t="s">
        <v>1052</v>
      </c>
      <c r="E38" s="28" t="s">
        <v>526</v>
      </c>
      <c r="F38" s="85">
        <v>8722025</v>
      </c>
      <c r="G38" s="29">
        <v>0.28000000000000003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44889</v>
      </c>
      <c r="B39" s="29">
        <v>533090</v>
      </c>
      <c r="C39" s="28" t="s">
        <v>1119</v>
      </c>
      <c r="D39" s="28" t="s">
        <v>1052</v>
      </c>
      <c r="E39" s="28" t="s">
        <v>527</v>
      </c>
      <c r="F39" s="85">
        <v>9074978</v>
      </c>
      <c r="G39" s="29">
        <v>0.28000000000000003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44889</v>
      </c>
      <c r="B40" s="29">
        <v>538568</v>
      </c>
      <c r="C40" s="28" t="s">
        <v>1120</v>
      </c>
      <c r="D40" s="28" t="s">
        <v>1121</v>
      </c>
      <c r="E40" s="28" t="s">
        <v>526</v>
      </c>
      <c r="F40" s="85">
        <v>22000</v>
      </c>
      <c r="G40" s="29">
        <v>42.55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44889</v>
      </c>
      <c r="B41" s="29">
        <v>531737</v>
      </c>
      <c r="C41" s="28" t="s">
        <v>887</v>
      </c>
      <c r="D41" s="28" t="s">
        <v>1122</v>
      </c>
      <c r="E41" s="28" t="s">
        <v>527</v>
      </c>
      <c r="F41" s="85">
        <v>250000</v>
      </c>
      <c r="G41" s="29">
        <v>2.9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44889</v>
      </c>
      <c r="B42" s="29">
        <v>531737</v>
      </c>
      <c r="C42" s="28" t="s">
        <v>887</v>
      </c>
      <c r="D42" s="28" t="s">
        <v>1123</v>
      </c>
      <c r="E42" s="28" t="s">
        <v>527</v>
      </c>
      <c r="F42" s="85">
        <v>300000</v>
      </c>
      <c r="G42" s="29">
        <v>2.92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44889</v>
      </c>
      <c r="B43" s="29">
        <v>531737</v>
      </c>
      <c r="C43" s="28" t="s">
        <v>887</v>
      </c>
      <c r="D43" s="28" t="s">
        <v>1124</v>
      </c>
      <c r="E43" s="28" t="s">
        <v>526</v>
      </c>
      <c r="F43" s="85">
        <v>500000</v>
      </c>
      <c r="G43" s="29">
        <v>2.92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44889</v>
      </c>
      <c r="B44" s="29">
        <v>531737</v>
      </c>
      <c r="C44" s="28" t="s">
        <v>887</v>
      </c>
      <c r="D44" s="28" t="s">
        <v>1124</v>
      </c>
      <c r="E44" s="28" t="s">
        <v>527</v>
      </c>
      <c r="F44" s="85">
        <v>500000</v>
      </c>
      <c r="G44" s="29">
        <v>2.92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44889</v>
      </c>
      <c r="B45" s="29">
        <v>531737</v>
      </c>
      <c r="C45" s="28" t="s">
        <v>887</v>
      </c>
      <c r="D45" s="28" t="s">
        <v>1125</v>
      </c>
      <c r="E45" s="28" t="s">
        <v>527</v>
      </c>
      <c r="F45" s="85">
        <v>340000</v>
      </c>
      <c r="G45" s="29">
        <v>2.92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44889</v>
      </c>
      <c r="B46" s="29">
        <v>531737</v>
      </c>
      <c r="C46" s="28" t="s">
        <v>887</v>
      </c>
      <c r="D46" s="28" t="s">
        <v>1125</v>
      </c>
      <c r="E46" s="28" t="s">
        <v>526</v>
      </c>
      <c r="F46" s="85">
        <v>340000</v>
      </c>
      <c r="G46" s="29">
        <v>2.9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44889</v>
      </c>
      <c r="B47" s="29">
        <v>531737</v>
      </c>
      <c r="C47" s="28" t="s">
        <v>887</v>
      </c>
      <c r="D47" s="28" t="s">
        <v>998</v>
      </c>
      <c r="E47" s="28" t="s">
        <v>527</v>
      </c>
      <c r="F47" s="85">
        <v>1781328</v>
      </c>
      <c r="G47" s="29">
        <v>2.92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44889</v>
      </c>
      <c r="B48" s="29">
        <v>531737</v>
      </c>
      <c r="C48" s="28" t="s">
        <v>887</v>
      </c>
      <c r="D48" s="28" t="s">
        <v>1050</v>
      </c>
      <c r="E48" s="28" t="s">
        <v>526</v>
      </c>
      <c r="F48" s="85">
        <v>250000</v>
      </c>
      <c r="G48" s="29">
        <v>2.9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44889</v>
      </c>
      <c r="B49" s="29">
        <v>531737</v>
      </c>
      <c r="C49" s="28" t="s">
        <v>887</v>
      </c>
      <c r="D49" s="28" t="s">
        <v>1050</v>
      </c>
      <c r="E49" s="28" t="s">
        <v>527</v>
      </c>
      <c r="F49" s="85">
        <v>250000</v>
      </c>
      <c r="G49" s="29">
        <v>2.92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44889</v>
      </c>
      <c r="B50" s="29">
        <v>531737</v>
      </c>
      <c r="C50" s="28" t="s">
        <v>887</v>
      </c>
      <c r="D50" s="28" t="s">
        <v>1020</v>
      </c>
      <c r="E50" s="28" t="s">
        <v>527</v>
      </c>
      <c r="F50" s="85">
        <v>305824</v>
      </c>
      <c r="G50" s="29">
        <v>2.9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44889</v>
      </c>
      <c r="B51" s="29">
        <v>531737</v>
      </c>
      <c r="C51" s="28" t="s">
        <v>887</v>
      </c>
      <c r="D51" s="28" t="s">
        <v>1020</v>
      </c>
      <c r="E51" s="28" t="s">
        <v>526</v>
      </c>
      <c r="F51" s="85">
        <v>215434</v>
      </c>
      <c r="G51" s="29">
        <v>2.91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44889</v>
      </c>
      <c r="B52" s="29">
        <v>531737</v>
      </c>
      <c r="C52" s="28" t="s">
        <v>887</v>
      </c>
      <c r="D52" s="28" t="s">
        <v>1126</v>
      </c>
      <c r="E52" s="28" t="s">
        <v>527</v>
      </c>
      <c r="F52" s="85">
        <v>459700</v>
      </c>
      <c r="G52" s="29">
        <v>2.92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44889</v>
      </c>
      <c r="B53" s="29">
        <v>531737</v>
      </c>
      <c r="C53" s="28" t="s">
        <v>887</v>
      </c>
      <c r="D53" s="28" t="s">
        <v>1021</v>
      </c>
      <c r="E53" s="28" t="s">
        <v>527</v>
      </c>
      <c r="F53" s="85">
        <v>600000</v>
      </c>
      <c r="G53" s="29">
        <v>2.92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44889</v>
      </c>
      <c r="B54" s="29">
        <v>531737</v>
      </c>
      <c r="C54" s="28" t="s">
        <v>887</v>
      </c>
      <c r="D54" s="28" t="s">
        <v>1022</v>
      </c>
      <c r="E54" s="28" t="s">
        <v>527</v>
      </c>
      <c r="F54" s="85">
        <v>715000</v>
      </c>
      <c r="G54" s="29">
        <v>2.92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44889</v>
      </c>
      <c r="B55" s="29">
        <v>531737</v>
      </c>
      <c r="C55" s="28" t="s">
        <v>887</v>
      </c>
      <c r="D55" s="28" t="s">
        <v>1022</v>
      </c>
      <c r="E55" s="28" t="s">
        <v>526</v>
      </c>
      <c r="F55" s="85">
        <v>655114</v>
      </c>
      <c r="G55" s="29">
        <v>2.91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44889</v>
      </c>
      <c r="B56" s="29">
        <v>531737</v>
      </c>
      <c r="C56" s="28" t="s">
        <v>887</v>
      </c>
      <c r="D56" s="28" t="s">
        <v>1127</v>
      </c>
      <c r="E56" s="28" t="s">
        <v>527</v>
      </c>
      <c r="F56" s="85">
        <v>197200</v>
      </c>
      <c r="G56" s="29">
        <v>2.91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44889</v>
      </c>
      <c r="B57" s="29">
        <v>531737</v>
      </c>
      <c r="C57" s="28" t="s">
        <v>887</v>
      </c>
      <c r="D57" s="28" t="s">
        <v>1128</v>
      </c>
      <c r="E57" s="28" t="s">
        <v>527</v>
      </c>
      <c r="F57" s="85">
        <v>200000</v>
      </c>
      <c r="G57" s="29">
        <v>2.92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44889</v>
      </c>
      <c r="B58" s="29">
        <v>531737</v>
      </c>
      <c r="C58" s="28" t="s">
        <v>887</v>
      </c>
      <c r="D58" s="28" t="s">
        <v>1129</v>
      </c>
      <c r="E58" s="28" t="s">
        <v>526</v>
      </c>
      <c r="F58" s="85">
        <v>195417</v>
      </c>
      <c r="G58" s="29">
        <v>2.92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44889</v>
      </c>
      <c r="B59" s="29">
        <v>531737</v>
      </c>
      <c r="C59" s="28" t="s">
        <v>887</v>
      </c>
      <c r="D59" s="28" t="s">
        <v>1023</v>
      </c>
      <c r="E59" s="28" t="s">
        <v>526</v>
      </c>
      <c r="F59" s="85">
        <v>980555</v>
      </c>
      <c r="G59" s="29">
        <v>2.91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44889</v>
      </c>
      <c r="B60" s="29">
        <v>531737</v>
      </c>
      <c r="C60" s="28" t="s">
        <v>887</v>
      </c>
      <c r="D60" s="28" t="s">
        <v>1023</v>
      </c>
      <c r="E60" s="28" t="s">
        <v>527</v>
      </c>
      <c r="F60" s="85">
        <v>980555</v>
      </c>
      <c r="G60" s="29">
        <v>2.92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44889</v>
      </c>
      <c r="B61" s="29">
        <v>540938</v>
      </c>
      <c r="C61" s="28" t="s">
        <v>1130</v>
      </c>
      <c r="D61" s="28" t="s">
        <v>1131</v>
      </c>
      <c r="E61" s="28" t="s">
        <v>527</v>
      </c>
      <c r="F61" s="85">
        <v>150000</v>
      </c>
      <c r="G61" s="29">
        <v>10.11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44889</v>
      </c>
      <c r="B62" s="29">
        <v>540377</v>
      </c>
      <c r="C62" s="28" t="s">
        <v>1132</v>
      </c>
      <c r="D62" s="28" t="s">
        <v>1133</v>
      </c>
      <c r="E62" s="28" t="s">
        <v>527</v>
      </c>
      <c r="F62" s="85">
        <v>100000</v>
      </c>
      <c r="G62" s="29">
        <v>121.25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44889</v>
      </c>
      <c r="B63" s="29">
        <v>542924</v>
      </c>
      <c r="C63" s="28" t="s">
        <v>1134</v>
      </c>
      <c r="D63" s="28" t="s">
        <v>943</v>
      </c>
      <c r="E63" s="28" t="s">
        <v>526</v>
      </c>
      <c r="F63" s="85">
        <v>73500</v>
      </c>
      <c r="G63" s="29">
        <v>10.94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44889</v>
      </c>
      <c r="B64" s="29">
        <v>539686</v>
      </c>
      <c r="C64" s="28" t="s">
        <v>1135</v>
      </c>
      <c r="D64" s="28" t="s">
        <v>1136</v>
      </c>
      <c r="E64" s="28" t="s">
        <v>526</v>
      </c>
      <c r="F64" s="85">
        <v>79063</v>
      </c>
      <c r="G64" s="29">
        <v>412.41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44889</v>
      </c>
      <c r="B65" s="29">
        <v>513721</v>
      </c>
      <c r="C65" s="28" t="s">
        <v>1137</v>
      </c>
      <c r="D65" s="28" t="s">
        <v>1138</v>
      </c>
      <c r="E65" s="28" t="s">
        <v>526</v>
      </c>
      <c r="F65" s="85">
        <v>25000</v>
      </c>
      <c r="G65" s="29">
        <v>12.91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44889</v>
      </c>
      <c r="B66" s="29">
        <v>543305</v>
      </c>
      <c r="C66" s="28" t="s">
        <v>982</v>
      </c>
      <c r="D66" s="28" t="s">
        <v>1139</v>
      </c>
      <c r="E66" s="28" t="s">
        <v>527</v>
      </c>
      <c r="F66" s="85">
        <v>48000</v>
      </c>
      <c r="G66" s="29">
        <v>12.11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44889</v>
      </c>
      <c r="B67" s="29">
        <v>543305</v>
      </c>
      <c r="C67" s="28" t="s">
        <v>982</v>
      </c>
      <c r="D67" s="28" t="s">
        <v>1140</v>
      </c>
      <c r="E67" s="28" t="s">
        <v>527</v>
      </c>
      <c r="F67" s="85">
        <v>12000</v>
      </c>
      <c r="G67" s="29">
        <v>12.11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44889</v>
      </c>
      <c r="B68" s="29">
        <v>543305</v>
      </c>
      <c r="C68" s="28" t="s">
        <v>982</v>
      </c>
      <c r="D68" s="28" t="s">
        <v>1140</v>
      </c>
      <c r="E68" s="28" t="s">
        <v>526</v>
      </c>
      <c r="F68" s="85">
        <v>30000</v>
      </c>
      <c r="G68" s="29">
        <v>12.11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44889</v>
      </c>
      <c r="B69" s="29">
        <v>543305</v>
      </c>
      <c r="C69" s="28" t="s">
        <v>982</v>
      </c>
      <c r="D69" s="28" t="s">
        <v>1141</v>
      </c>
      <c r="E69" s="28" t="s">
        <v>526</v>
      </c>
      <c r="F69" s="85">
        <v>36000</v>
      </c>
      <c r="G69" s="29">
        <v>11.92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44889</v>
      </c>
      <c r="B70" s="29">
        <v>543305</v>
      </c>
      <c r="C70" s="28" t="s">
        <v>982</v>
      </c>
      <c r="D70" s="28" t="s">
        <v>1141</v>
      </c>
      <c r="E70" s="28" t="s">
        <v>527</v>
      </c>
      <c r="F70" s="85">
        <v>48000</v>
      </c>
      <c r="G70" s="29">
        <v>12.09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44889</v>
      </c>
      <c r="B71" s="29">
        <v>543305</v>
      </c>
      <c r="C71" s="28" t="s">
        <v>982</v>
      </c>
      <c r="D71" s="28" t="s">
        <v>1142</v>
      </c>
      <c r="E71" s="28" t="s">
        <v>527</v>
      </c>
      <c r="F71" s="85">
        <v>48000</v>
      </c>
      <c r="G71" s="29">
        <v>12.11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44889</v>
      </c>
      <c r="B72" s="29">
        <v>540386</v>
      </c>
      <c r="C72" s="28" t="s">
        <v>999</v>
      </c>
      <c r="D72" s="28" t="s">
        <v>1000</v>
      </c>
      <c r="E72" s="28" t="s">
        <v>527</v>
      </c>
      <c r="F72" s="85">
        <v>859870</v>
      </c>
      <c r="G72" s="29">
        <v>3.58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44889</v>
      </c>
      <c r="B73" s="29">
        <v>540386</v>
      </c>
      <c r="C73" s="28" t="s">
        <v>999</v>
      </c>
      <c r="D73" s="28" t="s">
        <v>1000</v>
      </c>
      <c r="E73" s="28" t="s">
        <v>526</v>
      </c>
      <c r="F73" s="85">
        <v>442084</v>
      </c>
      <c r="G73" s="29">
        <v>3.57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44889</v>
      </c>
      <c r="B74" s="29">
        <v>543390</v>
      </c>
      <c r="C74" s="28" t="s">
        <v>813</v>
      </c>
      <c r="D74" s="28" t="s">
        <v>1143</v>
      </c>
      <c r="E74" s="28" t="s">
        <v>526</v>
      </c>
      <c r="F74" s="85">
        <v>3353228</v>
      </c>
      <c r="G74" s="29">
        <v>400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44889</v>
      </c>
      <c r="B75" s="29">
        <v>533168</v>
      </c>
      <c r="C75" s="28" t="s">
        <v>1144</v>
      </c>
      <c r="D75" s="28" t="s">
        <v>1145</v>
      </c>
      <c r="E75" s="28" t="s">
        <v>526</v>
      </c>
      <c r="F75" s="85">
        <v>193800</v>
      </c>
      <c r="G75" s="29">
        <v>302.64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44889</v>
      </c>
      <c r="B76" s="29">
        <v>533168</v>
      </c>
      <c r="C76" s="28" t="s">
        <v>1144</v>
      </c>
      <c r="D76" s="28" t="s">
        <v>1146</v>
      </c>
      <c r="E76" s="28" t="s">
        <v>527</v>
      </c>
      <c r="F76" s="85">
        <v>200000</v>
      </c>
      <c r="G76" s="29">
        <v>302.95999999999998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44889</v>
      </c>
      <c r="B77" s="29">
        <v>512399</v>
      </c>
      <c r="C77" s="28" t="s">
        <v>1147</v>
      </c>
      <c r="D77" s="28" t="s">
        <v>1148</v>
      </c>
      <c r="E77" s="28" t="s">
        <v>526</v>
      </c>
      <c r="F77" s="85">
        <v>285000</v>
      </c>
      <c r="G77" s="29">
        <v>221.55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44889</v>
      </c>
      <c r="B78" s="29">
        <v>512399</v>
      </c>
      <c r="C78" s="28" t="s">
        <v>1147</v>
      </c>
      <c r="D78" s="28" t="s">
        <v>1149</v>
      </c>
      <c r="E78" s="28" t="s">
        <v>527</v>
      </c>
      <c r="F78" s="85">
        <v>425000</v>
      </c>
      <c r="G78" s="29">
        <v>221.56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44889</v>
      </c>
      <c r="B79" s="29">
        <v>540147</v>
      </c>
      <c r="C79" s="28" t="s">
        <v>1150</v>
      </c>
      <c r="D79" s="28" t="s">
        <v>943</v>
      </c>
      <c r="E79" s="28" t="s">
        <v>526</v>
      </c>
      <c r="F79" s="85">
        <v>55000</v>
      </c>
      <c r="G79" s="29">
        <v>27.75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44889</v>
      </c>
      <c r="B80" s="29">
        <v>538975</v>
      </c>
      <c r="C80" s="28" t="s">
        <v>1024</v>
      </c>
      <c r="D80" s="28" t="s">
        <v>1067</v>
      </c>
      <c r="E80" s="28" t="s">
        <v>526</v>
      </c>
      <c r="F80" s="85">
        <v>407621</v>
      </c>
      <c r="G80" s="29">
        <v>23.2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44889</v>
      </c>
      <c r="B81" s="29">
        <v>538975</v>
      </c>
      <c r="C81" s="28" t="s">
        <v>1024</v>
      </c>
      <c r="D81" s="28" t="s">
        <v>1151</v>
      </c>
      <c r="E81" s="28" t="s">
        <v>527</v>
      </c>
      <c r="F81" s="85">
        <v>619135</v>
      </c>
      <c r="G81" s="29">
        <v>23.2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44889</v>
      </c>
      <c r="B82" s="29">
        <v>512197</v>
      </c>
      <c r="C82" s="28" t="s">
        <v>1152</v>
      </c>
      <c r="D82" s="28" t="s">
        <v>1153</v>
      </c>
      <c r="E82" s="28" t="s">
        <v>527</v>
      </c>
      <c r="F82" s="85">
        <v>35842</v>
      </c>
      <c r="G82" s="29">
        <v>2.21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44889</v>
      </c>
      <c r="B83" s="29">
        <v>538923</v>
      </c>
      <c r="C83" s="28" t="s">
        <v>1154</v>
      </c>
      <c r="D83" s="28" t="s">
        <v>1155</v>
      </c>
      <c r="E83" s="28" t="s">
        <v>527</v>
      </c>
      <c r="F83" s="85">
        <v>31500</v>
      </c>
      <c r="G83" s="29">
        <v>87.2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44889</v>
      </c>
      <c r="B84" s="29">
        <v>511447</v>
      </c>
      <c r="C84" s="28" t="s">
        <v>1053</v>
      </c>
      <c r="D84" s="28" t="s">
        <v>997</v>
      </c>
      <c r="E84" s="28" t="s">
        <v>526</v>
      </c>
      <c r="F84" s="85">
        <v>67088</v>
      </c>
      <c r="G84" s="29">
        <v>24.79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44889</v>
      </c>
      <c r="B85" s="29">
        <v>511447</v>
      </c>
      <c r="C85" s="28" t="s">
        <v>1053</v>
      </c>
      <c r="D85" s="28" t="s">
        <v>997</v>
      </c>
      <c r="E85" s="28" t="s">
        <v>527</v>
      </c>
      <c r="F85" s="85">
        <v>112511</v>
      </c>
      <c r="G85" s="29">
        <v>24.26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44889</v>
      </c>
      <c r="B86" s="29">
        <v>511447</v>
      </c>
      <c r="C86" s="28" t="s">
        <v>1053</v>
      </c>
      <c r="D86" s="28" t="s">
        <v>1156</v>
      </c>
      <c r="E86" s="28" t="s">
        <v>527</v>
      </c>
      <c r="F86" s="85">
        <v>300000</v>
      </c>
      <c r="G86" s="29">
        <v>24.8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44889</v>
      </c>
      <c r="B87" s="29">
        <v>511447</v>
      </c>
      <c r="C87" s="28" t="s">
        <v>1053</v>
      </c>
      <c r="D87" s="28" t="s">
        <v>1157</v>
      </c>
      <c r="E87" s="28" t="s">
        <v>527</v>
      </c>
      <c r="F87" s="85">
        <v>99217</v>
      </c>
      <c r="G87" s="29">
        <v>24.43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44889</v>
      </c>
      <c r="B88" s="29">
        <v>511447</v>
      </c>
      <c r="C88" s="28" t="s">
        <v>1053</v>
      </c>
      <c r="D88" s="28" t="s">
        <v>1157</v>
      </c>
      <c r="E88" s="28" t="s">
        <v>526</v>
      </c>
      <c r="F88" s="85">
        <v>105506</v>
      </c>
      <c r="G88" s="29">
        <v>24.43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44889</v>
      </c>
      <c r="B89" s="29">
        <v>511447</v>
      </c>
      <c r="C89" s="28" t="s">
        <v>1053</v>
      </c>
      <c r="D89" s="28" t="s">
        <v>1054</v>
      </c>
      <c r="E89" s="28" t="s">
        <v>526</v>
      </c>
      <c r="F89" s="85">
        <v>255155</v>
      </c>
      <c r="G89" s="29">
        <v>24.72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44889</v>
      </c>
      <c r="B90" s="29">
        <v>511447</v>
      </c>
      <c r="C90" s="28" t="s">
        <v>1053</v>
      </c>
      <c r="D90" s="28" t="s">
        <v>1054</v>
      </c>
      <c r="E90" s="28" t="s">
        <v>527</v>
      </c>
      <c r="F90" s="85">
        <v>258123</v>
      </c>
      <c r="G90" s="29">
        <v>24.75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44889</v>
      </c>
      <c r="B91" s="29">
        <v>539310</v>
      </c>
      <c r="C91" s="28" t="s">
        <v>1158</v>
      </c>
      <c r="D91" s="28" t="s">
        <v>1159</v>
      </c>
      <c r="E91" s="28" t="s">
        <v>526</v>
      </c>
      <c r="F91" s="85">
        <v>200000</v>
      </c>
      <c r="G91" s="29">
        <v>71.849999999999994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44889</v>
      </c>
      <c r="B92" s="29">
        <v>539310</v>
      </c>
      <c r="C92" s="28" t="s">
        <v>1158</v>
      </c>
      <c r="D92" s="28" t="s">
        <v>1160</v>
      </c>
      <c r="E92" s="28" t="s">
        <v>527</v>
      </c>
      <c r="F92" s="85">
        <v>148544</v>
      </c>
      <c r="G92" s="29">
        <v>71.69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44889</v>
      </c>
      <c r="B93" s="29">
        <v>539310</v>
      </c>
      <c r="C93" s="28" t="s">
        <v>1158</v>
      </c>
      <c r="D93" s="28" t="s">
        <v>1160</v>
      </c>
      <c r="E93" s="28" t="s">
        <v>526</v>
      </c>
      <c r="F93" s="85">
        <v>35786</v>
      </c>
      <c r="G93" s="29">
        <v>71.92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44889</v>
      </c>
      <c r="B94" s="29">
        <v>542765</v>
      </c>
      <c r="C94" s="28" t="s">
        <v>1161</v>
      </c>
      <c r="D94" s="28" t="s">
        <v>1162</v>
      </c>
      <c r="E94" s="28" t="s">
        <v>526</v>
      </c>
      <c r="F94" s="85">
        <v>5000</v>
      </c>
      <c r="G94" s="29">
        <v>130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44889</v>
      </c>
      <c r="B95" s="29">
        <v>542765</v>
      </c>
      <c r="C95" s="28" t="s">
        <v>1161</v>
      </c>
      <c r="D95" s="28" t="s">
        <v>1163</v>
      </c>
      <c r="E95" s="28" t="s">
        <v>527</v>
      </c>
      <c r="F95" s="85">
        <v>5000</v>
      </c>
      <c r="G95" s="29">
        <v>130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44889</v>
      </c>
      <c r="B96" s="29">
        <v>541228</v>
      </c>
      <c r="C96" s="28" t="s">
        <v>1055</v>
      </c>
      <c r="D96" s="28" t="s">
        <v>1056</v>
      </c>
      <c r="E96" s="28" t="s">
        <v>527</v>
      </c>
      <c r="F96" s="85">
        <v>140000</v>
      </c>
      <c r="G96" s="29">
        <v>26.75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44889</v>
      </c>
      <c r="B97" s="29">
        <v>541228</v>
      </c>
      <c r="C97" s="28" t="s">
        <v>1055</v>
      </c>
      <c r="D97" s="28" t="s">
        <v>1164</v>
      </c>
      <c r="E97" s="28" t="s">
        <v>526</v>
      </c>
      <c r="F97" s="85">
        <v>52000</v>
      </c>
      <c r="G97" s="29">
        <v>26.75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44889</v>
      </c>
      <c r="B98" s="29">
        <v>532035</v>
      </c>
      <c r="C98" s="28" t="s">
        <v>1057</v>
      </c>
      <c r="D98" s="28" t="s">
        <v>943</v>
      </c>
      <c r="E98" s="28" t="s">
        <v>527</v>
      </c>
      <c r="F98" s="85">
        <v>51297</v>
      </c>
      <c r="G98" s="29">
        <v>52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44889</v>
      </c>
      <c r="B99" s="29">
        <v>532035</v>
      </c>
      <c r="C99" s="28" t="s">
        <v>1057</v>
      </c>
      <c r="D99" s="28" t="s">
        <v>943</v>
      </c>
      <c r="E99" s="28" t="s">
        <v>526</v>
      </c>
      <c r="F99" s="85">
        <v>65000</v>
      </c>
      <c r="G99" s="29">
        <v>49.35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44889</v>
      </c>
      <c r="B100" s="29">
        <v>503657</v>
      </c>
      <c r="C100" s="28" t="s">
        <v>983</v>
      </c>
      <c r="D100" s="28" t="s">
        <v>1058</v>
      </c>
      <c r="E100" s="28" t="s">
        <v>527</v>
      </c>
      <c r="F100" s="85">
        <v>97179</v>
      </c>
      <c r="G100" s="29">
        <v>19.690000000000001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44889</v>
      </c>
      <c r="B101" s="29">
        <v>503657</v>
      </c>
      <c r="C101" s="28" t="s">
        <v>983</v>
      </c>
      <c r="D101" s="28" t="s">
        <v>1058</v>
      </c>
      <c r="E101" s="28" t="s">
        <v>526</v>
      </c>
      <c r="F101" s="85">
        <v>97179</v>
      </c>
      <c r="G101" s="29">
        <v>19.75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44889</v>
      </c>
      <c r="B102" s="29">
        <v>511523</v>
      </c>
      <c r="C102" s="28" t="s">
        <v>1059</v>
      </c>
      <c r="D102" s="28" t="s">
        <v>1165</v>
      </c>
      <c r="E102" s="28" t="s">
        <v>526</v>
      </c>
      <c r="F102" s="85">
        <v>35100</v>
      </c>
      <c r="G102" s="29">
        <v>17.71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44889</v>
      </c>
      <c r="B103" s="29">
        <v>511523</v>
      </c>
      <c r="C103" s="28" t="s">
        <v>1059</v>
      </c>
      <c r="D103" s="28" t="s">
        <v>1166</v>
      </c>
      <c r="E103" s="28" t="s">
        <v>527</v>
      </c>
      <c r="F103" s="85">
        <v>42514</v>
      </c>
      <c r="G103" s="29">
        <v>16.899999999999999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44889</v>
      </c>
      <c r="B104" s="29">
        <v>511523</v>
      </c>
      <c r="C104" s="28" t="s">
        <v>1059</v>
      </c>
      <c r="D104" s="28" t="s">
        <v>1167</v>
      </c>
      <c r="E104" s="28" t="s">
        <v>527</v>
      </c>
      <c r="F104" s="85">
        <v>43721</v>
      </c>
      <c r="G104" s="29">
        <v>16.86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44889</v>
      </c>
      <c r="B105" s="29">
        <v>511523</v>
      </c>
      <c r="C105" s="28" t="s">
        <v>1059</v>
      </c>
      <c r="D105" s="28" t="s">
        <v>1060</v>
      </c>
      <c r="E105" s="28" t="s">
        <v>526</v>
      </c>
      <c r="F105" s="85">
        <v>59611</v>
      </c>
      <c r="G105" s="29">
        <v>16.88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44889</v>
      </c>
      <c r="B106" s="29">
        <v>511523</v>
      </c>
      <c r="C106" s="28" t="s">
        <v>1059</v>
      </c>
      <c r="D106" s="28" t="s">
        <v>1060</v>
      </c>
      <c r="E106" s="28" t="s">
        <v>527</v>
      </c>
      <c r="F106" s="85">
        <v>55359</v>
      </c>
      <c r="G106" s="29">
        <v>17.600000000000001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44889</v>
      </c>
      <c r="B107" s="29">
        <v>524661</v>
      </c>
      <c r="C107" s="28" t="s">
        <v>1168</v>
      </c>
      <c r="D107" s="28" t="s">
        <v>1169</v>
      </c>
      <c r="E107" s="28" t="s">
        <v>527</v>
      </c>
      <c r="F107" s="85">
        <v>100000</v>
      </c>
      <c r="G107" s="29">
        <v>5.91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44889</v>
      </c>
      <c r="B108" s="29">
        <v>524661</v>
      </c>
      <c r="C108" s="28" t="s">
        <v>1168</v>
      </c>
      <c r="D108" s="28" t="s">
        <v>1010</v>
      </c>
      <c r="E108" s="28" t="s">
        <v>527</v>
      </c>
      <c r="F108" s="85">
        <v>260762</v>
      </c>
      <c r="G108" s="29">
        <v>6.02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44889</v>
      </c>
      <c r="B109" s="29">
        <v>524661</v>
      </c>
      <c r="C109" s="28" t="s">
        <v>1168</v>
      </c>
      <c r="D109" s="28" t="s">
        <v>1170</v>
      </c>
      <c r="E109" s="28" t="s">
        <v>527</v>
      </c>
      <c r="F109" s="85">
        <v>80266</v>
      </c>
      <c r="G109" s="29">
        <v>6.04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44889</v>
      </c>
      <c r="B110" s="29">
        <v>524661</v>
      </c>
      <c r="C110" s="28" t="s">
        <v>1168</v>
      </c>
      <c r="D110" s="28" t="s">
        <v>1170</v>
      </c>
      <c r="E110" s="28" t="s">
        <v>526</v>
      </c>
      <c r="F110" s="85">
        <v>135666</v>
      </c>
      <c r="G110" s="29">
        <v>5.99</v>
      </c>
      <c r="H110" s="29" t="s">
        <v>305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44889</v>
      </c>
      <c r="B111" s="29">
        <v>524661</v>
      </c>
      <c r="C111" s="28" t="s">
        <v>1168</v>
      </c>
      <c r="D111" s="28" t="s">
        <v>1171</v>
      </c>
      <c r="E111" s="28" t="s">
        <v>526</v>
      </c>
      <c r="F111" s="85">
        <v>170000</v>
      </c>
      <c r="G111" s="29">
        <v>5.91</v>
      </c>
      <c r="H111" s="29" t="s">
        <v>305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44889</v>
      </c>
      <c r="B112" s="29">
        <v>524661</v>
      </c>
      <c r="C112" s="28" t="s">
        <v>1168</v>
      </c>
      <c r="D112" s="28" t="s">
        <v>1171</v>
      </c>
      <c r="E112" s="28" t="s">
        <v>527</v>
      </c>
      <c r="F112" s="85">
        <v>90000</v>
      </c>
      <c r="G112" s="29">
        <v>6.31</v>
      </c>
      <c r="H112" s="29" t="s">
        <v>305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44889</v>
      </c>
      <c r="B113" s="29">
        <v>524661</v>
      </c>
      <c r="C113" s="28" t="s">
        <v>1168</v>
      </c>
      <c r="D113" s="28" t="s">
        <v>1172</v>
      </c>
      <c r="E113" s="28" t="s">
        <v>527</v>
      </c>
      <c r="F113" s="85">
        <v>70000</v>
      </c>
      <c r="G113" s="29">
        <v>5.91</v>
      </c>
      <c r="H113" s="29" t="s">
        <v>305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44889</v>
      </c>
      <c r="B114" s="29" t="s">
        <v>1173</v>
      </c>
      <c r="C114" s="28" t="s">
        <v>1174</v>
      </c>
      <c r="D114" s="28" t="s">
        <v>1175</v>
      </c>
      <c r="E114" s="28" t="s">
        <v>526</v>
      </c>
      <c r="F114" s="85">
        <v>500000</v>
      </c>
      <c r="G114" s="29">
        <v>7.8</v>
      </c>
      <c r="H114" s="29" t="s">
        <v>797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44889</v>
      </c>
      <c r="B115" s="29" t="s">
        <v>1173</v>
      </c>
      <c r="C115" s="28" t="s">
        <v>1174</v>
      </c>
      <c r="D115" s="28" t="s">
        <v>1176</v>
      </c>
      <c r="E115" s="28" t="s">
        <v>526</v>
      </c>
      <c r="F115" s="85">
        <v>329153</v>
      </c>
      <c r="G115" s="29">
        <v>7.9</v>
      </c>
      <c r="H115" s="29" t="s">
        <v>797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44889</v>
      </c>
      <c r="B116" s="29" t="s">
        <v>1177</v>
      </c>
      <c r="C116" s="28" t="s">
        <v>1178</v>
      </c>
      <c r="D116" s="28" t="s">
        <v>1067</v>
      </c>
      <c r="E116" s="28" t="s">
        <v>526</v>
      </c>
      <c r="F116" s="85">
        <v>786574</v>
      </c>
      <c r="G116" s="29">
        <v>39.200000000000003</v>
      </c>
      <c r="H116" s="29" t="s">
        <v>797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44889</v>
      </c>
      <c r="B117" s="29" t="s">
        <v>1179</v>
      </c>
      <c r="C117" s="28" t="s">
        <v>1180</v>
      </c>
      <c r="D117" s="28" t="s">
        <v>977</v>
      </c>
      <c r="E117" s="28" t="s">
        <v>526</v>
      </c>
      <c r="F117" s="85">
        <v>59721</v>
      </c>
      <c r="G117" s="29">
        <v>191.85</v>
      </c>
      <c r="H117" s="29" t="s">
        <v>797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44889</v>
      </c>
      <c r="B118" s="29" t="s">
        <v>1181</v>
      </c>
      <c r="C118" s="28" t="s">
        <v>1182</v>
      </c>
      <c r="D118" s="28" t="s">
        <v>1183</v>
      </c>
      <c r="E118" s="28" t="s">
        <v>526</v>
      </c>
      <c r="F118" s="85">
        <v>576010</v>
      </c>
      <c r="G118" s="29">
        <v>22.93</v>
      </c>
      <c r="H118" s="29" t="s">
        <v>797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44889</v>
      </c>
      <c r="B119" s="29" t="s">
        <v>1184</v>
      </c>
      <c r="C119" s="28" t="s">
        <v>1185</v>
      </c>
      <c r="D119" s="28" t="s">
        <v>1186</v>
      </c>
      <c r="E119" s="28" t="s">
        <v>526</v>
      </c>
      <c r="F119" s="85">
        <v>265000</v>
      </c>
      <c r="G119" s="29">
        <v>490</v>
      </c>
      <c r="H119" s="29" t="s">
        <v>797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44889</v>
      </c>
      <c r="B120" s="29" t="s">
        <v>1187</v>
      </c>
      <c r="C120" s="28" t="s">
        <v>1188</v>
      </c>
      <c r="D120" s="28" t="s">
        <v>1189</v>
      </c>
      <c r="E120" s="28" t="s">
        <v>526</v>
      </c>
      <c r="F120" s="85">
        <v>60000</v>
      </c>
      <c r="G120" s="29">
        <v>232.5</v>
      </c>
      <c r="H120" s="29" t="s">
        <v>797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44889</v>
      </c>
      <c r="B121" s="29" t="s">
        <v>1190</v>
      </c>
      <c r="C121" s="28" t="s">
        <v>1191</v>
      </c>
      <c r="D121" s="28" t="s">
        <v>1192</v>
      </c>
      <c r="E121" s="28" t="s">
        <v>526</v>
      </c>
      <c r="F121" s="85">
        <v>7718885</v>
      </c>
      <c r="G121" s="29">
        <v>19.36</v>
      </c>
      <c r="H121" s="29" t="s">
        <v>797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44889</v>
      </c>
      <c r="B122" s="29" t="s">
        <v>822</v>
      </c>
      <c r="C122" s="28" t="s">
        <v>1011</v>
      </c>
      <c r="D122" s="28" t="s">
        <v>1001</v>
      </c>
      <c r="E122" s="28" t="s">
        <v>526</v>
      </c>
      <c r="F122" s="85">
        <v>4746951</v>
      </c>
      <c r="G122" s="29">
        <v>68.83</v>
      </c>
      <c r="H122" s="29" t="s">
        <v>797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44889</v>
      </c>
      <c r="B123" s="29" t="s">
        <v>1193</v>
      </c>
      <c r="C123" s="28" t="s">
        <v>1194</v>
      </c>
      <c r="D123" s="28" t="s">
        <v>1195</v>
      </c>
      <c r="E123" s="28" t="s">
        <v>526</v>
      </c>
      <c r="F123" s="85">
        <v>293184</v>
      </c>
      <c r="G123" s="29">
        <v>20.05</v>
      </c>
      <c r="H123" s="29" t="s">
        <v>797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44889</v>
      </c>
      <c r="B124" s="29" t="s">
        <v>1196</v>
      </c>
      <c r="C124" s="28" t="s">
        <v>1197</v>
      </c>
      <c r="D124" s="28" t="s">
        <v>1198</v>
      </c>
      <c r="E124" s="28" t="s">
        <v>526</v>
      </c>
      <c r="F124" s="85">
        <v>2500000</v>
      </c>
      <c r="G124" s="29">
        <v>8.08</v>
      </c>
      <c r="H124" s="29" t="s">
        <v>797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44889</v>
      </c>
      <c r="B125" s="29" t="s">
        <v>1119</v>
      </c>
      <c r="C125" s="28" t="s">
        <v>1199</v>
      </c>
      <c r="D125" s="28" t="s">
        <v>1052</v>
      </c>
      <c r="E125" s="28" t="s">
        <v>526</v>
      </c>
      <c r="F125" s="85">
        <v>11000000</v>
      </c>
      <c r="G125" s="29">
        <v>0.25</v>
      </c>
      <c r="H125" s="29" t="s">
        <v>797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44889</v>
      </c>
      <c r="B126" s="29" t="s">
        <v>1200</v>
      </c>
      <c r="C126" s="28" t="s">
        <v>1201</v>
      </c>
      <c r="D126" s="28" t="s">
        <v>1202</v>
      </c>
      <c r="E126" s="28" t="s">
        <v>526</v>
      </c>
      <c r="F126" s="85">
        <v>28000</v>
      </c>
      <c r="G126" s="29">
        <v>69.7</v>
      </c>
      <c r="H126" s="29" t="s">
        <v>797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44889</v>
      </c>
      <c r="B127" s="29" t="s">
        <v>1200</v>
      </c>
      <c r="C127" s="28" t="s">
        <v>1201</v>
      </c>
      <c r="D127" s="28" t="s">
        <v>1203</v>
      </c>
      <c r="E127" s="28" t="s">
        <v>526</v>
      </c>
      <c r="F127" s="85">
        <v>40000</v>
      </c>
      <c r="G127" s="29">
        <v>69.7</v>
      </c>
      <c r="H127" s="29" t="s">
        <v>797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44889</v>
      </c>
      <c r="B128" s="29" t="s">
        <v>1200</v>
      </c>
      <c r="C128" s="28" t="s">
        <v>1201</v>
      </c>
      <c r="D128" s="28" t="s">
        <v>1204</v>
      </c>
      <c r="E128" s="28" t="s">
        <v>526</v>
      </c>
      <c r="F128" s="85">
        <v>28000</v>
      </c>
      <c r="G128" s="29">
        <v>69.7</v>
      </c>
      <c r="H128" s="29" t="s">
        <v>797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44889</v>
      </c>
      <c r="B129" s="29" t="s">
        <v>1062</v>
      </c>
      <c r="C129" s="28" t="s">
        <v>1063</v>
      </c>
      <c r="D129" s="28" t="s">
        <v>1205</v>
      </c>
      <c r="E129" s="28" t="s">
        <v>526</v>
      </c>
      <c r="F129" s="85">
        <v>496101</v>
      </c>
      <c r="G129" s="29">
        <v>260.12</v>
      </c>
      <c r="H129" s="29" t="s">
        <v>797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44889</v>
      </c>
      <c r="B130" s="29" t="s">
        <v>1062</v>
      </c>
      <c r="C130" s="28" t="s">
        <v>1063</v>
      </c>
      <c r="D130" s="28" t="s">
        <v>977</v>
      </c>
      <c r="E130" s="28" t="s">
        <v>526</v>
      </c>
      <c r="F130" s="85">
        <v>606316</v>
      </c>
      <c r="G130" s="29">
        <v>259.52</v>
      </c>
      <c r="H130" s="29" t="s">
        <v>797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44889</v>
      </c>
      <c r="B131" s="29" t="s">
        <v>1062</v>
      </c>
      <c r="C131" s="28" t="s">
        <v>1063</v>
      </c>
      <c r="D131" s="28" t="s">
        <v>1064</v>
      </c>
      <c r="E131" s="28" t="s">
        <v>526</v>
      </c>
      <c r="F131" s="85">
        <v>606043</v>
      </c>
      <c r="G131" s="29">
        <v>258.47000000000003</v>
      </c>
      <c r="H131" s="29" t="s">
        <v>797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44889</v>
      </c>
      <c r="B132" s="29" t="s">
        <v>1062</v>
      </c>
      <c r="C132" s="28" t="s">
        <v>1063</v>
      </c>
      <c r="D132" s="28" t="s">
        <v>1026</v>
      </c>
      <c r="E132" s="28" t="s">
        <v>526</v>
      </c>
      <c r="F132" s="85">
        <v>440135</v>
      </c>
      <c r="G132" s="29">
        <v>260.75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44889</v>
      </c>
      <c r="B133" s="29" t="s">
        <v>1065</v>
      </c>
      <c r="C133" s="28" t="s">
        <v>1066</v>
      </c>
      <c r="D133" s="28" t="s">
        <v>1067</v>
      </c>
      <c r="E133" s="28" t="s">
        <v>526</v>
      </c>
      <c r="F133" s="85">
        <v>153686</v>
      </c>
      <c r="G133" s="29">
        <v>89.65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44889</v>
      </c>
      <c r="B134" s="29" t="s">
        <v>1206</v>
      </c>
      <c r="C134" s="28" t="s">
        <v>1207</v>
      </c>
      <c r="D134" s="28" t="s">
        <v>1208</v>
      </c>
      <c r="E134" s="28" t="s">
        <v>526</v>
      </c>
      <c r="F134" s="85">
        <v>15000000</v>
      </c>
      <c r="G134" s="29">
        <v>52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44889</v>
      </c>
      <c r="B135" s="29" t="s">
        <v>1209</v>
      </c>
      <c r="C135" s="28" t="s">
        <v>1210</v>
      </c>
      <c r="D135" s="28" t="s">
        <v>943</v>
      </c>
      <c r="E135" s="28" t="s">
        <v>526</v>
      </c>
      <c r="F135" s="85">
        <v>476004</v>
      </c>
      <c r="G135" s="29">
        <v>8.1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44889</v>
      </c>
      <c r="B136" s="29" t="s">
        <v>1027</v>
      </c>
      <c r="C136" s="28" t="s">
        <v>1028</v>
      </c>
      <c r="D136" s="28" t="s">
        <v>1068</v>
      </c>
      <c r="E136" s="28" t="s">
        <v>526</v>
      </c>
      <c r="F136" s="85">
        <v>596830</v>
      </c>
      <c r="G136" s="29">
        <v>26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44889</v>
      </c>
      <c r="B137" s="29" t="s">
        <v>1027</v>
      </c>
      <c r="C137" s="28" t="s">
        <v>1028</v>
      </c>
      <c r="D137" s="28" t="s">
        <v>1211</v>
      </c>
      <c r="E137" s="28" t="s">
        <v>526</v>
      </c>
      <c r="F137" s="85">
        <v>105000</v>
      </c>
      <c r="G137" s="29">
        <v>25.95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44889</v>
      </c>
      <c r="B138" s="29" t="s">
        <v>813</v>
      </c>
      <c r="C138" s="28" t="s">
        <v>1212</v>
      </c>
      <c r="D138" s="28" t="s">
        <v>1143</v>
      </c>
      <c r="E138" s="28" t="s">
        <v>526</v>
      </c>
      <c r="F138" s="85">
        <v>3421845</v>
      </c>
      <c r="G138" s="29">
        <v>400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44889</v>
      </c>
      <c r="B139" s="29" t="s">
        <v>1213</v>
      </c>
      <c r="C139" s="28" t="s">
        <v>1214</v>
      </c>
      <c r="D139" s="28" t="s">
        <v>977</v>
      </c>
      <c r="E139" s="28" t="s">
        <v>526</v>
      </c>
      <c r="F139" s="85">
        <v>56901</v>
      </c>
      <c r="G139" s="29">
        <v>328.56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44889</v>
      </c>
      <c r="B140" s="29" t="s">
        <v>1215</v>
      </c>
      <c r="C140" s="28" t="s">
        <v>1216</v>
      </c>
      <c r="D140" s="28" t="s">
        <v>1061</v>
      </c>
      <c r="E140" s="28" t="s">
        <v>526</v>
      </c>
      <c r="F140" s="85">
        <v>110000</v>
      </c>
      <c r="G140" s="29">
        <v>37.840000000000003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44889</v>
      </c>
      <c r="B141" s="29" t="s">
        <v>1217</v>
      </c>
      <c r="C141" s="28" t="s">
        <v>1218</v>
      </c>
      <c r="D141" s="28" t="s">
        <v>1219</v>
      </c>
      <c r="E141" s="28" t="s">
        <v>526</v>
      </c>
      <c r="F141" s="85">
        <v>1710000</v>
      </c>
      <c r="G141" s="29">
        <v>555.03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44889</v>
      </c>
      <c r="B142" s="29" t="s">
        <v>1220</v>
      </c>
      <c r="C142" s="28" t="s">
        <v>1221</v>
      </c>
      <c r="D142" s="28" t="s">
        <v>1222</v>
      </c>
      <c r="E142" s="28" t="s">
        <v>526</v>
      </c>
      <c r="F142" s="85">
        <v>2000000</v>
      </c>
      <c r="G142" s="29">
        <v>32.15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44889</v>
      </c>
      <c r="B143" s="29" t="s">
        <v>1223</v>
      </c>
      <c r="C143" s="28" t="s">
        <v>1224</v>
      </c>
      <c r="D143" s="28" t="s">
        <v>1225</v>
      </c>
      <c r="E143" s="28" t="s">
        <v>526</v>
      </c>
      <c r="F143" s="85">
        <v>79781</v>
      </c>
      <c r="G143" s="29">
        <v>8.9700000000000006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44889</v>
      </c>
      <c r="B144" s="29" t="s">
        <v>1069</v>
      </c>
      <c r="C144" s="28" t="s">
        <v>1070</v>
      </c>
      <c r="D144" s="28" t="s">
        <v>1203</v>
      </c>
      <c r="E144" s="28" t="s">
        <v>526</v>
      </c>
      <c r="F144" s="85">
        <v>770126</v>
      </c>
      <c r="G144" s="29">
        <v>140.58000000000001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44889</v>
      </c>
      <c r="B145" s="29" t="s">
        <v>1226</v>
      </c>
      <c r="C145" s="28" t="s">
        <v>1227</v>
      </c>
      <c r="D145" s="28" t="s">
        <v>1183</v>
      </c>
      <c r="E145" s="28" t="s">
        <v>526</v>
      </c>
      <c r="F145" s="85">
        <v>19409</v>
      </c>
      <c r="G145" s="29">
        <v>99.52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44889</v>
      </c>
      <c r="B146" s="29" t="s">
        <v>1228</v>
      </c>
      <c r="C146" s="28" t="s">
        <v>1229</v>
      </c>
      <c r="D146" s="28" t="s">
        <v>943</v>
      </c>
      <c r="E146" s="28" t="s">
        <v>526</v>
      </c>
      <c r="F146" s="85">
        <v>128887</v>
      </c>
      <c r="G146" s="29">
        <v>31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44889</v>
      </c>
      <c r="B147" s="29" t="s">
        <v>1230</v>
      </c>
      <c r="C147" s="28" t="s">
        <v>1231</v>
      </c>
      <c r="D147" s="28" t="s">
        <v>1232</v>
      </c>
      <c r="E147" s="28" t="s">
        <v>526</v>
      </c>
      <c r="F147" s="85">
        <v>18000</v>
      </c>
      <c r="G147" s="29">
        <v>115.17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44889</v>
      </c>
      <c r="B148" s="29" t="s">
        <v>1233</v>
      </c>
      <c r="C148" s="28" t="s">
        <v>1234</v>
      </c>
      <c r="D148" s="28" t="s">
        <v>1235</v>
      </c>
      <c r="E148" s="28" t="s">
        <v>526</v>
      </c>
      <c r="F148" s="85">
        <v>112510</v>
      </c>
      <c r="G148" s="29">
        <v>683.98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44889</v>
      </c>
      <c r="B149" s="29" t="s">
        <v>1233</v>
      </c>
      <c r="C149" s="28" t="s">
        <v>1234</v>
      </c>
      <c r="D149" s="28" t="s">
        <v>1236</v>
      </c>
      <c r="E149" s="28" t="s">
        <v>526</v>
      </c>
      <c r="F149" s="85">
        <v>102171</v>
      </c>
      <c r="G149" s="29">
        <v>699.26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44889</v>
      </c>
      <c r="B150" s="29" t="s">
        <v>1237</v>
      </c>
      <c r="C150" s="28" t="s">
        <v>1238</v>
      </c>
      <c r="D150" s="28" t="s">
        <v>1239</v>
      </c>
      <c r="E150" s="28" t="s">
        <v>526</v>
      </c>
      <c r="F150" s="85">
        <v>102929</v>
      </c>
      <c r="G150" s="29">
        <v>159.51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44889</v>
      </c>
      <c r="B151" s="29" t="s">
        <v>1237</v>
      </c>
      <c r="C151" s="28" t="s">
        <v>1238</v>
      </c>
      <c r="D151" s="28" t="s">
        <v>1025</v>
      </c>
      <c r="E151" s="28" t="s">
        <v>526</v>
      </c>
      <c r="F151" s="85">
        <v>59885</v>
      </c>
      <c r="G151" s="29">
        <v>166.69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44889</v>
      </c>
      <c r="B152" s="29" t="s">
        <v>1240</v>
      </c>
      <c r="C152" s="28" t="s">
        <v>1241</v>
      </c>
      <c r="D152" s="28" t="s">
        <v>943</v>
      </c>
      <c r="E152" s="28" t="s">
        <v>526</v>
      </c>
      <c r="F152" s="85">
        <v>20800</v>
      </c>
      <c r="G152" s="29">
        <v>100.7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44889</v>
      </c>
      <c r="B153" s="29" t="s">
        <v>1173</v>
      </c>
      <c r="C153" s="28" t="s">
        <v>1174</v>
      </c>
      <c r="D153" s="28" t="s">
        <v>1176</v>
      </c>
      <c r="E153" s="28" t="s">
        <v>527</v>
      </c>
      <c r="F153" s="85">
        <v>303832</v>
      </c>
      <c r="G153" s="29">
        <v>7.91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44889</v>
      </c>
      <c r="B154" s="29" t="s">
        <v>1242</v>
      </c>
      <c r="C154" s="28" t="s">
        <v>1243</v>
      </c>
      <c r="D154" s="28" t="s">
        <v>1244</v>
      </c>
      <c r="E154" s="28" t="s">
        <v>527</v>
      </c>
      <c r="F154" s="85">
        <v>128000</v>
      </c>
      <c r="G154" s="29">
        <v>50.6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44889</v>
      </c>
      <c r="B155" s="29" t="s">
        <v>1177</v>
      </c>
      <c r="C155" s="28" t="s">
        <v>1178</v>
      </c>
      <c r="D155" s="28" t="s">
        <v>1067</v>
      </c>
      <c r="E155" s="28" t="s">
        <v>527</v>
      </c>
      <c r="F155" s="85">
        <v>786574</v>
      </c>
      <c r="G155" s="29">
        <v>39.47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44889</v>
      </c>
      <c r="B156" s="29" t="s">
        <v>1179</v>
      </c>
      <c r="C156" s="28" t="s">
        <v>1180</v>
      </c>
      <c r="D156" s="28" t="s">
        <v>977</v>
      </c>
      <c r="E156" s="28" t="s">
        <v>527</v>
      </c>
      <c r="F156" s="85">
        <v>59721</v>
      </c>
      <c r="G156" s="29">
        <v>191.52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44889</v>
      </c>
      <c r="B157" s="29" t="s">
        <v>1181</v>
      </c>
      <c r="C157" s="28" t="s">
        <v>1182</v>
      </c>
      <c r="D157" s="28" t="s">
        <v>1183</v>
      </c>
      <c r="E157" s="28" t="s">
        <v>527</v>
      </c>
      <c r="F157" s="85">
        <v>541394</v>
      </c>
      <c r="G157" s="29">
        <v>22.73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44889</v>
      </c>
      <c r="B158" s="29" t="s">
        <v>1184</v>
      </c>
      <c r="C158" s="28" t="s">
        <v>1185</v>
      </c>
      <c r="D158" s="28" t="s">
        <v>1245</v>
      </c>
      <c r="E158" s="28" t="s">
        <v>527</v>
      </c>
      <c r="F158" s="85">
        <v>265000</v>
      </c>
      <c r="G158" s="29">
        <v>490</v>
      </c>
      <c r="H158" s="29" t="s">
        <v>797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44889</v>
      </c>
      <c r="B159" s="29" t="s">
        <v>1187</v>
      </c>
      <c r="C159" s="28" t="s">
        <v>1188</v>
      </c>
      <c r="D159" s="28" t="s">
        <v>1246</v>
      </c>
      <c r="E159" s="28" t="s">
        <v>527</v>
      </c>
      <c r="F159" s="85">
        <v>58000</v>
      </c>
      <c r="G159" s="29">
        <v>232.5</v>
      </c>
      <c r="H159" s="29" t="s">
        <v>797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44889</v>
      </c>
      <c r="B160" s="29" t="s">
        <v>1190</v>
      </c>
      <c r="C160" s="28" t="s">
        <v>1191</v>
      </c>
      <c r="D160" s="28" t="s">
        <v>1192</v>
      </c>
      <c r="E160" s="28" t="s">
        <v>527</v>
      </c>
      <c r="F160" s="85">
        <v>10718885</v>
      </c>
      <c r="G160" s="29">
        <v>19.47</v>
      </c>
      <c r="H160" s="29" t="s">
        <v>797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44889</v>
      </c>
      <c r="B161" s="29" t="s">
        <v>822</v>
      </c>
      <c r="C161" s="28" t="s">
        <v>1011</v>
      </c>
      <c r="D161" s="28" t="s">
        <v>1001</v>
      </c>
      <c r="E161" s="28" t="s">
        <v>527</v>
      </c>
      <c r="F161" s="85">
        <v>4746951</v>
      </c>
      <c r="G161" s="29">
        <v>69.95</v>
      </c>
      <c r="H161" s="29" t="s">
        <v>797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44889</v>
      </c>
      <c r="B162" s="29" t="s">
        <v>1193</v>
      </c>
      <c r="C162" s="28" t="s">
        <v>1194</v>
      </c>
      <c r="D162" s="28" t="s">
        <v>1195</v>
      </c>
      <c r="E162" s="28" t="s">
        <v>527</v>
      </c>
      <c r="F162" s="85">
        <v>43843</v>
      </c>
      <c r="G162" s="29">
        <v>19.84</v>
      </c>
      <c r="H162" s="29" t="s">
        <v>797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44889</v>
      </c>
      <c r="B163" s="29" t="s">
        <v>1119</v>
      </c>
      <c r="C163" s="28" t="s">
        <v>1199</v>
      </c>
      <c r="D163" s="28" t="s">
        <v>1247</v>
      </c>
      <c r="E163" s="28" t="s">
        <v>527</v>
      </c>
      <c r="F163" s="85">
        <v>32500000</v>
      </c>
      <c r="G163" s="29">
        <v>0.25</v>
      </c>
      <c r="H163" s="29" t="s">
        <v>797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44889</v>
      </c>
      <c r="B164" s="29" t="s">
        <v>1119</v>
      </c>
      <c r="C164" s="28" t="s">
        <v>1199</v>
      </c>
      <c r="D164" s="28" t="s">
        <v>1052</v>
      </c>
      <c r="E164" s="28" t="s">
        <v>527</v>
      </c>
      <c r="F164" s="85">
        <v>11000000</v>
      </c>
      <c r="G164" s="29">
        <v>0.25</v>
      </c>
      <c r="H164" s="29" t="s">
        <v>797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44889</v>
      </c>
      <c r="B165" s="29" t="s">
        <v>1119</v>
      </c>
      <c r="C165" s="28" t="s">
        <v>1199</v>
      </c>
      <c r="D165" s="28" t="s">
        <v>1248</v>
      </c>
      <c r="E165" s="28" t="s">
        <v>527</v>
      </c>
      <c r="F165" s="85">
        <v>22500000</v>
      </c>
      <c r="G165" s="29">
        <v>0.25</v>
      </c>
      <c r="H165" s="29" t="s">
        <v>797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44889</v>
      </c>
      <c r="B166" s="29" t="s">
        <v>1200</v>
      </c>
      <c r="C166" s="28" t="s">
        <v>1201</v>
      </c>
      <c r="D166" s="28" t="s">
        <v>1249</v>
      </c>
      <c r="E166" s="28" t="s">
        <v>527</v>
      </c>
      <c r="F166" s="85">
        <v>36000</v>
      </c>
      <c r="G166" s="29">
        <v>69.7</v>
      </c>
      <c r="H166" s="29" t="s">
        <v>797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44889</v>
      </c>
      <c r="B167" s="29" t="s">
        <v>1200</v>
      </c>
      <c r="C167" s="28" t="s">
        <v>1201</v>
      </c>
      <c r="D167" s="28" t="s">
        <v>1203</v>
      </c>
      <c r="E167" s="28" t="s">
        <v>527</v>
      </c>
      <c r="F167" s="85">
        <v>40000</v>
      </c>
      <c r="G167" s="29">
        <v>69.7</v>
      </c>
      <c r="H167" s="29" t="s">
        <v>797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44889</v>
      </c>
      <c r="B168" s="29" t="s">
        <v>1200</v>
      </c>
      <c r="C168" s="28" t="s">
        <v>1201</v>
      </c>
      <c r="D168" s="28" t="s">
        <v>943</v>
      </c>
      <c r="E168" s="28" t="s">
        <v>527</v>
      </c>
      <c r="F168" s="85">
        <v>36000</v>
      </c>
      <c r="G168" s="29">
        <v>69.7</v>
      </c>
      <c r="H168" s="29" t="s">
        <v>797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44889</v>
      </c>
      <c r="B169" s="29" t="s">
        <v>1062</v>
      </c>
      <c r="C169" s="28" t="s">
        <v>1063</v>
      </c>
      <c r="D169" s="28" t="s">
        <v>1026</v>
      </c>
      <c r="E169" s="28" t="s">
        <v>527</v>
      </c>
      <c r="F169" s="85">
        <v>440135</v>
      </c>
      <c r="G169" s="29">
        <v>261.33</v>
      </c>
      <c r="H169" s="29" t="s">
        <v>797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44889</v>
      </c>
      <c r="B170" s="29" t="s">
        <v>1062</v>
      </c>
      <c r="C170" s="28" t="s">
        <v>1063</v>
      </c>
      <c r="D170" s="28" t="s">
        <v>977</v>
      </c>
      <c r="E170" s="28" t="s">
        <v>527</v>
      </c>
      <c r="F170" s="85">
        <v>606316</v>
      </c>
      <c r="G170" s="29">
        <v>259.70999999999998</v>
      </c>
      <c r="H170" s="29" t="s">
        <v>797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44889</v>
      </c>
      <c r="B171" s="29" t="s">
        <v>1062</v>
      </c>
      <c r="C171" s="28" t="s">
        <v>1063</v>
      </c>
      <c r="D171" s="28" t="s">
        <v>1205</v>
      </c>
      <c r="E171" s="28" t="s">
        <v>527</v>
      </c>
      <c r="F171" s="85">
        <v>496101</v>
      </c>
      <c r="G171" s="29">
        <v>260.29000000000002</v>
      </c>
      <c r="H171" s="29" t="s">
        <v>797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44889</v>
      </c>
      <c r="B172" s="29" t="s">
        <v>1065</v>
      </c>
      <c r="C172" s="28" t="s">
        <v>1066</v>
      </c>
      <c r="D172" s="28" t="s">
        <v>1067</v>
      </c>
      <c r="E172" s="28" t="s">
        <v>527</v>
      </c>
      <c r="F172" s="85">
        <v>153686</v>
      </c>
      <c r="G172" s="29">
        <v>91.79</v>
      </c>
      <c r="H172" s="29" t="s">
        <v>797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44889</v>
      </c>
      <c r="B173" s="29" t="s">
        <v>1206</v>
      </c>
      <c r="C173" s="28" t="s">
        <v>1207</v>
      </c>
      <c r="D173" s="28" t="s">
        <v>1250</v>
      </c>
      <c r="E173" s="28" t="s">
        <v>527</v>
      </c>
      <c r="F173" s="85">
        <v>15000000</v>
      </c>
      <c r="G173" s="29">
        <v>52</v>
      </c>
      <c r="H173" s="29" t="s">
        <v>797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44889</v>
      </c>
      <c r="B174" s="29" t="s">
        <v>1209</v>
      </c>
      <c r="C174" s="28" t="s">
        <v>1210</v>
      </c>
      <c r="D174" s="28" t="s">
        <v>943</v>
      </c>
      <c r="E174" s="28" t="s">
        <v>527</v>
      </c>
      <c r="F174" s="85">
        <v>476004</v>
      </c>
      <c r="G174" s="29">
        <v>8.18</v>
      </c>
      <c r="H174" s="29" t="s">
        <v>797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44889</v>
      </c>
      <c r="B175" s="29" t="s">
        <v>1027</v>
      </c>
      <c r="C175" s="28" t="s">
        <v>1028</v>
      </c>
      <c r="D175" s="28" t="s">
        <v>1251</v>
      </c>
      <c r="E175" s="28" t="s">
        <v>527</v>
      </c>
      <c r="F175" s="85">
        <v>355000</v>
      </c>
      <c r="G175" s="29">
        <v>25.99</v>
      </c>
      <c r="H175" s="29" t="s">
        <v>797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44889</v>
      </c>
      <c r="B176" s="29" t="s">
        <v>1027</v>
      </c>
      <c r="C176" s="28" t="s">
        <v>1028</v>
      </c>
      <c r="D176" s="28" t="s">
        <v>1211</v>
      </c>
      <c r="E176" s="28" t="s">
        <v>527</v>
      </c>
      <c r="F176" s="85">
        <v>350000</v>
      </c>
      <c r="G176" s="29">
        <v>26</v>
      </c>
      <c r="H176" s="29" t="s">
        <v>797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44889</v>
      </c>
      <c r="B177" s="29" t="s">
        <v>1213</v>
      </c>
      <c r="C177" s="28" t="s">
        <v>1214</v>
      </c>
      <c r="D177" s="28" t="s">
        <v>977</v>
      </c>
      <c r="E177" s="28" t="s">
        <v>527</v>
      </c>
      <c r="F177" s="85">
        <v>56901</v>
      </c>
      <c r="G177" s="29">
        <v>329.67</v>
      </c>
      <c r="H177" s="29" t="s">
        <v>797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44889</v>
      </c>
      <c r="B178" s="29" t="s">
        <v>1215</v>
      </c>
      <c r="C178" s="28" t="s">
        <v>1216</v>
      </c>
      <c r="D178" s="28" t="s">
        <v>1061</v>
      </c>
      <c r="E178" s="28" t="s">
        <v>527</v>
      </c>
      <c r="F178" s="85">
        <v>116000</v>
      </c>
      <c r="G178" s="29">
        <v>38.4</v>
      </c>
      <c r="H178" s="29" t="s">
        <v>797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44889</v>
      </c>
      <c r="B179" s="29" t="s">
        <v>1220</v>
      </c>
      <c r="C179" s="28" t="s">
        <v>1221</v>
      </c>
      <c r="D179" s="28" t="s">
        <v>1252</v>
      </c>
      <c r="E179" s="28" t="s">
        <v>527</v>
      </c>
      <c r="F179" s="85">
        <v>2000000</v>
      </c>
      <c r="G179" s="29">
        <v>32.159999999999997</v>
      </c>
      <c r="H179" s="29" t="s">
        <v>797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44889</v>
      </c>
      <c r="B180" s="29" t="s">
        <v>1069</v>
      </c>
      <c r="C180" s="28" t="s">
        <v>1070</v>
      </c>
      <c r="D180" s="28" t="s">
        <v>1203</v>
      </c>
      <c r="E180" s="28" t="s">
        <v>527</v>
      </c>
      <c r="F180" s="85">
        <v>712031</v>
      </c>
      <c r="G180" s="29">
        <v>140.51</v>
      </c>
      <c r="H180" s="29" t="s">
        <v>797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44889</v>
      </c>
      <c r="B181" s="29" t="s">
        <v>1226</v>
      </c>
      <c r="C181" s="28" t="s">
        <v>1227</v>
      </c>
      <c r="D181" s="28" t="s">
        <v>1183</v>
      </c>
      <c r="E181" s="28" t="s">
        <v>527</v>
      </c>
      <c r="F181" s="85">
        <v>59000</v>
      </c>
      <c r="G181" s="29">
        <v>99.91</v>
      </c>
      <c r="H181" s="29" t="s">
        <v>797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44889</v>
      </c>
      <c r="B182" s="29" t="s">
        <v>1228</v>
      </c>
      <c r="C182" s="28" t="s">
        <v>1229</v>
      </c>
      <c r="D182" s="28" t="s">
        <v>943</v>
      </c>
      <c r="E182" s="28" t="s">
        <v>527</v>
      </c>
      <c r="F182" s="85">
        <v>317520</v>
      </c>
      <c r="G182" s="29">
        <v>32.04</v>
      </c>
      <c r="H182" s="29" t="s">
        <v>797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44889</v>
      </c>
      <c r="B183" s="29" t="s">
        <v>1230</v>
      </c>
      <c r="C183" s="28" t="s">
        <v>1231</v>
      </c>
      <c r="D183" s="28" t="s">
        <v>1253</v>
      </c>
      <c r="E183" s="28" t="s">
        <v>527</v>
      </c>
      <c r="F183" s="85">
        <v>18000</v>
      </c>
      <c r="G183" s="29">
        <v>115.64</v>
      </c>
      <c r="H183" s="29" t="s">
        <v>797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44889</v>
      </c>
      <c r="B184" s="29" t="s">
        <v>1254</v>
      </c>
      <c r="C184" s="28" t="s">
        <v>1255</v>
      </c>
      <c r="D184" s="28" t="s">
        <v>1256</v>
      </c>
      <c r="E184" s="28" t="s">
        <v>527</v>
      </c>
      <c r="F184" s="85">
        <v>32000</v>
      </c>
      <c r="G184" s="29">
        <v>34.659999999999997</v>
      </c>
      <c r="H184" s="29" t="s">
        <v>797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44889</v>
      </c>
      <c r="B185" s="29" t="s">
        <v>1233</v>
      </c>
      <c r="C185" s="28" t="s">
        <v>1234</v>
      </c>
      <c r="D185" s="28" t="s">
        <v>1236</v>
      </c>
      <c r="E185" s="28" t="s">
        <v>527</v>
      </c>
      <c r="F185" s="85">
        <v>102771</v>
      </c>
      <c r="G185" s="29">
        <v>696.94</v>
      </c>
      <c r="H185" s="29" t="s">
        <v>797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44889</v>
      </c>
      <c r="B186" s="29" t="s">
        <v>1233</v>
      </c>
      <c r="C186" s="28" t="s">
        <v>1234</v>
      </c>
      <c r="D186" s="28" t="s">
        <v>1235</v>
      </c>
      <c r="E186" s="28" t="s">
        <v>527</v>
      </c>
      <c r="F186" s="85">
        <v>40207</v>
      </c>
      <c r="G186" s="29">
        <v>656.24</v>
      </c>
      <c r="H186" s="29" t="s">
        <v>797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44889</v>
      </c>
      <c r="B187" s="29" t="s">
        <v>1233</v>
      </c>
      <c r="C187" s="28" t="s">
        <v>1234</v>
      </c>
      <c r="D187" s="28" t="s">
        <v>1257</v>
      </c>
      <c r="E187" s="28" t="s">
        <v>527</v>
      </c>
      <c r="F187" s="85">
        <v>105000</v>
      </c>
      <c r="G187" s="29">
        <v>649.46</v>
      </c>
      <c r="H187" s="29" t="s">
        <v>797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44889</v>
      </c>
      <c r="B188" s="29" t="s">
        <v>1233</v>
      </c>
      <c r="C188" s="28" t="s">
        <v>1234</v>
      </c>
      <c r="D188" s="28" t="s">
        <v>1258</v>
      </c>
      <c r="E188" s="28" t="s">
        <v>527</v>
      </c>
      <c r="F188" s="85">
        <v>120000</v>
      </c>
      <c r="G188" s="29">
        <v>649.32000000000005</v>
      </c>
      <c r="H188" s="29" t="s">
        <v>797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44889</v>
      </c>
      <c r="B189" s="29" t="s">
        <v>1237</v>
      </c>
      <c r="C189" s="28" t="s">
        <v>1238</v>
      </c>
      <c r="D189" s="28" t="s">
        <v>1025</v>
      </c>
      <c r="E189" s="28" t="s">
        <v>527</v>
      </c>
      <c r="F189" s="85">
        <v>59885</v>
      </c>
      <c r="G189" s="29">
        <v>162.16</v>
      </c>
      <c r="H189" s="29" t="s">
        <v>797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44889</v>
      </c>
      <c r="B190" s="29" t="s">
        <v>1237</v>
      </c>
      <c r="C190" s="28" t="s">
        <v>1238</v>
      </c>
      <c r="D190" s="28" t="s">
        <v>1239</v>
      </c>
      <c r="E190" s="28" t="s">
        <v>527</v>
      </c>
      <c r="F190" s="85">
        <v>178429</v>
      </c>
      <c r="G190" s="29">
        <v>160.33000000000001</v>
      </c>
      <c r="H190" s="29" t="s">
        <v>797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44889</v>
      </c>
      <c r="B191" s="29" t="s">
        <v>1240</v>
      </c>
      <c r="C191" s="28" t="s">
        <v>1241</v>
      </c>
      <c r="D191" s="28" t="s">
        <v>1259</v>
      </c>
      <c r="E191" s="28" t="s">
        <v>527</v>
      </c>
      <c r="F191" s="85">
        <v>11200</v>
      </c>
      <c r="G191" s="29">
        <v>101.13</v>
      </c>
      <c r="H191" s="29" t="s">
        <v>797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44889</v>
      </c>
      <c r="B192" s="29" t="s">
        <v>1240</v>
      </c>
      <c r="C192" s="28" t="s">
        <v>1241</v>
      </c>
      <c r="D192" s="28" t="s">
        <v>1260</v>
      </c>
      <c r="E192" s="28" t="s">
        <v>527</v>
      </c>
      <c r="F192" s="85">
        <v>16000</v>
      </c>
      <c r="G192" s="29">
        <v>100.7</v>
      </c>
      <c r="H192" s="29" t="s">
        <v>797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>
        <v>44889</v>
      </c>
      <c r="B193" s="29" t="s">
        <v>1240</v>
      </c>
      <c r="C193" s="28" t="s">
        <v>1241</v>
      </c>
      <c r="D193" s="28" t="s">
        <v>943</v>
      </c>
      <c r="E193" s="28" t="s">
        <v>527</v>
      </c>
      <c r="F193" s="85">
        <v>20800</v>
      </c>
      <c r="G193" s="29">
        <v>100.7</v>
      </c>
      <c r="H193" s="29" t="s">
        <v>797</v>
      </c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2"/>
  <sheetViews>
    <sheetView zoomScale="85" zoomScaleNormal="85" workbookViewId="0">
      <selection activeCell="R1" sqref="R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44890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1007</v>
      </c>
      <c r="F10" s="212">
        <v>1607</v>
      </c>
      <c r="G10" s="212">
        <v>1517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923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41">
        <v>3</v>
      </c>
      <c r="B12" s="342">
        <v>44823</v>
      </c>
      <c r="C12" s="343"/>
      <c r="D12" s="344" t="s">
        <v>66</v>
      </c>
      <c r="E12" s="345" t="s">
        <v>1007</v>
      </c>
      <c r="F12" s="346">
        <v>1911</v>
      </c>
      <c r="G12" s="346">
        <v>1780</v>
      </c>
      <c r="H12" s="346">
        <v>1995</v>
      </c>
      <c r="I12" s="347" t="s">
        <v>844</v>
      </c>
      <c r="J12" s="348" t="s">
        <v>976</v>
      </c>
      <c r="K12" s="348">
        <f t="shared" si="0"/>
        <v>84</v>
      </c>
      <c r="L12" s="349">
        <f t="shared" si="1"/>
        <v>-13.376999999999999</v>
      </c>
      <c r="M12" s="350">
        <f t="shared" si="2"/>
        <v>3.695604395604396E-2</v>
      </c>
      <c r="N12" s="348" t="s">
        <v>541</v>
      </c>
      <c r="O12" s="351">
        <v>44882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1007</v>
      </c>
      <c r="F13" s="307">
        <v>1150.5</v>
      </c>
      <c r="G13" s="307">
        <v>1075</v>
      </c>
      <c r="H13" s="307"/>
      <c r="I13" s="299" t="s">
        <v>851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984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903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916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949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902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897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908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956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899</v>
      </c>
      <c r="E22" s="298" t="s">
        <v>543</v>
      </c>
      <c r="F22" s="307" t="s">
        <v>900</v>
      </c>
      <c r="G22" s="307">
        <v>790</v>
      </c>
      <c r="H22" s="307"/>
      <c r="I22" s="299" t="s">
        <v>901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6">
        <v>14</v>
      </c>
      <c r="B23" s="317">
        <v>44869</v>
      </c>
      <c r="C23" s="296"/>
      <c r="D23" s="297" t="s">
        <v>876</v>
      </c>
      <c r="E23" s="298" t="s">
        <v>1071</v>
      </c>
      <c r="F23" s="307" t="s">
        <v>1072</v>
      </c>
      <c r="G23" s="307">
        <v>360</v>
      </c>
      <c r="H23" s="307"/>
      <c r="I23" s="299" t="s">
        <v>1073</v>
      </c>
      <c r="J23" s="311" t="s">
        <v>544</v>
      </c>
      <c r="K23" s="311"/>
      <c r="L23" s="290"/>
      <c r="M23" s="291"/>
      <c r="N23" s="311"/>
      <c r="O23" s="292"/>
      <c r="P23" s="311"/>
      <c r="R23" s="247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352">
        <v>15</v>
      </c>
      <c r="B24" s="353">
        <v>44872</v>
      </c>
      <c r="C24" s="354"/>
      <c r="D24" s="355" t="s">
        <v>498</v>
      </c>
      <c r="E24" s="356" t="s">
        <v>543</v>
      </c>
      <c r="F24" s="357">
        <v>36.75</v>
      </c>
      <c r="G24" s="357">
        <v>34.75</v>
      </c>
      <c r="H24" s="357">
        <v>39.1</v>
      </c>
      <c r="I24" s="358" t="s">
        <v>934</v>
      </c>
      <c r="J24" s="283" t="s">
        <v>937</v>
      </c>
      <c r="K24" s="283">
        <f t="shared" ref="K24" si="18">H24-F24</f>
        <v>2.3500000000000014</v>
      </c>
      <c r="L24" s="359">
        <f t="shared" ref="L24" si="19">(F24*-0.7)/100</f>
        <v>-0.25724999999999998</v>
      </c>
      <c r="M24" s="360">
        <f t="shared" ref="M24" si="20">(K24+L24)/F24</f>
        <v>5.6945578231292558E-2</v>
      </c>
      <c r="N24" s="283" t="s">
        <v>541</v>
      </c>
      <c r="O24" s="361">
        <v>44874</v>
      </c>
      <c r="P24" s="283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6">
        <v>16</v>
      </c>
      <c r="B25" s="377">
        <v>44875</v>
      </c>
      <c r="C25" s="296"/>
      <c r="D25" s="297" t="s">
        <v>61</v>
      </c>
      <c r="E25" s="298" t="s">
        <v>543</v>
      </c>
      <c r="F25" s="307" t="s">
        <v>945</v>
      </c>
      <c r="G25" s="307">
        <v>780</v>
      </c>
      <c r="H25" s="307"/>
      <c r="I25" s="299" t="s">
        <v>946</v>
      </c>
      <c r="J25" s="311" t="s">
        <v>544</v>
      </c>
      <c r="K25" s="311"/>
      <c r="L25" s="290"/>
      <c r="M25" s="291"/>
      <c r="N25" s="311"/>
      <c r="O25" s="292"/>
      <c r="P25" s="311"/>
      <c r="Q25" s="208"/>
      <c r="R25" s="208" t="s">
        <v>542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52">
        <v>17</v>
      </c>
      <c r="B26" s="353">
        <v>44875</v>
      </c>
      <c r="C26" s="354"/>
      <c r="D26" s="355" t="s">
        <v>353</v>
      </c>
      <c r="E26" s="356" t="s">
        <v>543</v>
      </c>
      <c r="F26" s="357">
        <v>1860</v>
      </c>
      <c r="G26" s="357">
        <v>1740</v>
      </c>
      <c r="H26" s="357">
        <v>1960</v>
      </c>
      <c r="I26" s="358" t="s">
        <v>947</v>
      </c>
      <c r="J26" s="283" t="s">
        <v>798</v>
      </c>
      <c r="K26" s="283">
        <f t="shared" ref="K26" si="21">H26-F26</f>
        <v>100</v>
      </c>
      <c r="L26" s="359">
        <f t="shared" ref="L26" si="22">(F26*-0.7)/100</f>
        <v>-13.02</v>
      </c>
      <c r="M26" s="360">
        <f t="shared" ref="M26" si="23">(K26+L26)/F26</f>
        <v>4.6763440860215055E-2</v>
      </c>
      <c r="N26" s="283" t="s">
        <v>541</v>
      </c>
      <c r="O26" s="361">
        <v>44886</v>
      </c>
      <c r="P26" s="283"/>
      <c r="Q26" s="208"/>
      <c r="R26" s="208" t="s">
        <v>807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07">
        <v>18</v>
      </c>
      <c r="B27" s="308">
        <v>44876</v>
      </c>
      <c r="C27" s="296"/>
      <c r="D27" s="297" t="s">
        <v>208</v>
      </c>
      <c r="E27" s="298" t="s">
        <v>543</v>
      </c>
      <c r="F27" s="307" t="s">
        <v>954</v>
      </c>
      <c r="G27" s="307">
        <v>6340</v>
      </c>
      <c r="H27" s="307"/>
      <c r="I27" s="299" t="s">
        <v>955</v>
      </c>
      <c r="J27" s="311" t="s">
        <v>544</v>
      </c>
      <c r="K27" s="311"/>
      <c r="L27" s="290"/>
      <c r="M27" s="291"/>
      <c r="N27" s="311"/>
      <c r="O27" s="292"/>
      <c r="P27" s="311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52">
        <v>19</v>
      </c>
      <c r="B28" s="373">
        <v>44876</v>
      </c>
      <c r="C28" s="354"/>
      <c r="D28" s="355" t="s">
        <v>458</v>
      </c>
      <c r="E28" s="356" t="s">
        <v>543</v>
      </c>
      <c r="F28" s="357">
        <v>146</v>
      </c>
      <c r="G28" s="357">
        <v>135</v>
      </c>
      <c r="H28" s="357">
        <v>155.25</v>
      </c>
      <c r="I28" s="358" t="s">
        <v>886</v>
      </c>
      <c r="J28" s="283" t="s">
        <v>975</v>
      </c>
      <c r="K28" s="283">
        <f t="shared" ref="K28:K29" si="24">H28-F28</f>
        <v>9.25</v>
      </c>
      <c r="L28" s="359">
        <f t="shared" ref="L28:L29" si="25">(F28*-0.7)/100</f>
        <v>-1.0219999999999998</v>
      </c>
      <c r="M28" s="360">
        <f t="shared" ref="M28:M29" si="26">(K28+L28)/F28</f>
        <v>5.6356164383561641E-2</v>
      </c>
      <c r="N28" s="283" t="s">
        <v>541</v>
      </c>
      <c r="O28" s="361">
        <v>44879</v>
      </c>
      <c r="P28" s="283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341">
        <v>20</v>
      </c>
      <c r="B29" s="342">
        <v>44880</v>
      </c>
      <c r="C29" s="343"/>
      <c r="D29" s="344" t="s">
        <v>365</v>
      </c>
      <c r="E29" s="345" t="s">
        <v>543</v>
      </c>
      <c r="F29" s="346">
        <v>3425</v>
      </c>
      <c r="G29" s="346">
        <v>3170</v>
      </c>
      <c r="H29" s="346">
        <v>3570</v>
      </c>
      <c r="I29" s="347" t="s">
        <v>963</v>
      </c>
      <c r="J29" s="348" t="s">
        <v>979</v>
      </c>
      <c r="K29" s="348">
        <f t="shared" si="24"/>
        <v>145</v>
      </c>
      <c r="L29" s="349">
        <f t="shared" si="25"/>
        <v>-23.975000000000001</v>
      </c>
      <c r="M29" s="350">
        <f t="shared" si="26"/>
        <v>3.5335766423357666E-2</v>
      </c>
      <c r="N29" s="348" t="s">
        <v>541</v>
      </c>
      <c r="O29" s="351">
        <v>44882</v>
      </c>
      <c r="P29" s="348"/>
      <c r="Q29" s="208"/>
      <c r="R29" s="208" t="s">
        <v>542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352">
        <v>21</v>
      </c>
      <c r="B30" s="353">
        <v>44882</v>
      </c>
      <c r="C30" s="354"/>
      <c r="D30" s="355" t="s">
        <v>82</v>
      </c>
      <c r="E30" s="356" t="s">
        <v>543</v>
      </c>
      <c r="F30" s="357">
        <v>307.5</v>
      </c>
      <c r="G30" s="357">
        <v>290</v>
      </c>
      <c r="H30" s="357">
        <v>328</v>
      </c>
      <c r="I30" s="358" t="s">
        <v>980</v>
      </c>
      <c r="J30" s="283" t="s">
        <v>1094</v>
      </c>
      <c r="K30" s="283">
        <f t="shared" ref="K30" si="27">H30-F30</f>
        <v>20.5</v>
      </c>
      <c r="L30" s="359">
        <f t="shared" ref="L30" si="28">(F30*-0.7)/100</f>
        <v>-2.1524999999999999</v>
      </c>
      <c r="M30" s="360">
        <f t="shared" ref="M30" si="29">(K30+L30)/F30</f>
        <v>5.9666666666666666E-2</v>
      </c>
      <c r="N30" s="283" t="s">
        <v>541</v>
      </c>
      <c r="O30" s="361">
        <v>44889</v>
      </c>
      <c r="P30" s="283"/>
      <c r="Q30" s="208"/>
      <c r="R30" s="208" t="s">
        <v>807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44883</v>
      </c>
      <c r="C31" s="296"/>
      <c r="D31" s="297" t="s">
        <v>805</v>
      </c>
      <c r="E31" s="298" t="s">
        <v>543</v>
      </c>
      <c r="F31" s="307" t="s">
        <v>995</v>
      </c>
      <c r="G31" s="307">
        <v>369</v>
      </c>
      <c r="H31" s="307"/>
      <c r="I31" s="299" t="s">
        <v>996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 t="s">
        <v>542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s="247" customFormat="1" ht="13.9" customHeight="1">
      <c r="A32" s="286">
        <v>23</v>
      </c>
      <c r="B32" s="377">
        <v>44886</v>
      </c>
      <c r="C32" s="296"/>
      <c r="D32" s="297" t="s">
        <v>146</v>
      </c>
      <c r="E32" s="298" t="s">
        <v>543</v>
      </c>
      <c r="F32" s="307" t="s">
        <v>1004</v>
      </c>
      <c r="G32" s="307">
        <v>4540</v>
      </c>
      <c r="H32" s="307"/>
      <c r="I32" s="299" t="s">
        <v>1005</v>
      </c>
      <c r="J32" s="311" t="s">
        <v>544</v>
      </c>
      <c r="K32" s="311"/>
      <c r="L32" s="290"/>
      <c r="M32" s="291"/>
      <c r="N32" s="311"/>
      <c r="O32" s="292"/>
      <c r="P32" s="311"/>
      <c r="Q32" s="208"/>
      <c r="R32" s="20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s="247" customFormat="1" ht="13.9" customHeight="1">
      <c r="A33" s="286"/>
      <c r="B33" s="377"/>
      <c r="C33" s="296"/>
      <c r="D33" s="297"/>
      <c r="E33" s="298"/>
      <c r="F33" s="307"/>
      <c r="G33" s="307"/>
      <c r="H33" s="307"/>
      <c r="I33" s="299"/>
      <c r="J33" s="311"/>
      <c r="K33" s="311"/>
      <c r="L33" s="290"/>
      <c r="M33" s="291"/>
      <c r="N33" s="311"/>
      <c r="O33" s="292"/>
      <c r="P33" s="311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ht="13.9" customHeight="1">
      <c r="A34" s="288"/>
      <c r="B34" s="287"/>
      <c r="C34" s="296"/>
      <c r="D34" s="297"/>
      <c r="E34" s="298"/>
      <c r="F34" s="288"/>
      <c r="G34" s="288"/>
      <c r="H34" s="288"/>
      <c r="I34" s="299"/>
      <c r="J34" s="289"/>
      <c r="K34" s="289"/>
      <c r="L34" s="290"/>
      <c r="M34" s="291"/>
      <c r="N34" s="289"/>
      <c r="O34" s="292"/>
      <c r="P34" s="290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</row>
    <row r="35" spans="1:56" ht="14.25" customHeight="1">
      <c r="A35" s="97"/>
      <c r="B35" s="98"/>
      <c r="C35" s="99"/>
      <c r="D35" s="100"/>
      <c r="E35" s="101"/>
      <c r="F35" s="101"/>
      <c r="H35" s="101"/>
      <c r="I35" s="102"/>
      <c r="J35" s="103"/>
      <c r="K35" s="103"/>
      <c r="L35" s="104"/>
      <c r="M35" s="105"/>
      <c r="N35" s="106"/>
      <c r="O35" s="107"/>
      <c r="P35" s="1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</row>
    <row r="36" spans="1:56" ht="14.25" customHeight="1">
      <c r="A36" s="97"/>
      <c r="B36" s="98"/>
      <c r="C36" s="99"/>
      <c r="D36" s="100"/>
      <c r="E36" s="101"/>
      <c r="F36" s="101"/>
      <c r="G36" s="97"/>
      <c r="H36" s="101"/>
      <c r="I36" s="102"/>
      <c r="J36" s="103"/>
      <c r="K36" s="103"/>
      <c r="L36" s="104"/>
      <c r="M36" s="105"/>
      <c r="N36" s="106"/>
      <c r="O36" s="107"/>
      <c r="P36" s="10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545</v>
      </c>
      <c r="B37" s="110"/>
      <c r="C37" s="111"/>
      <c r="D37" s="112"/>
      <c r="E37" s="113"/>
      <c r="F37" s="113"/>
      <c r="G37" s="113"/>
      <c r="H37" s="113"/>
      <c r="I37" s="113"/>
      <c r="J37" s="114"/>
      <c r="K37" s="113"/>
      <c r="L37" s="115"/>
      <c r="M37" s="54"/>
      <c r="N37" s="114"/>
      <c r="O37" s="11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16" t="s">
        <v>546</v>
      </c>
      <c r="B38" s="109"/>
      <c r="C38" s="109"/>
      <c r="D38" s="109"/>
      <c r="E38" s="41"/>
      <c r="F38" s="117" t="s">
        <v>547</v>
      </c>
      <c r="G38" s="6"/>
      <c r="H38" s="6"/>
      <c r="I38" s="6"/>
      <c r="J38" s="118"/>
      <c r="K38" s="119"/>
      <c r="L38" s="119"/>
      <c r="M38" s="120"/>
      <c r="N38" s="1"/>
      <c r="O38" s="12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548</v>
      </c>
      <c r="B39" s="109"/>
      <c r="C39" s="109"/>
      <c r="D39" s="109" t="s">
        <v>796</v>
      </c>
      <c r="E39" s="6"/>
      <c r="F39" s="117" t="s">
        <v>549</v>
      </c>
      <c r="G39" s="6"/>
      <c r="H39" s="6"/>
      <c r="I39" s="6"/>
      <c r="J39" s="118"/>
      <c r="K39" s="119"/>
      <c r="L39" s="119"/>
      <c r="M39" s="120"/>
      <c r="N39" s="1"/>
      <c r="O39" s="12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/>
      <c r="B40" s="109"/>
      <c r="C40" s="109"/>
      <c r="D40" s="109"/>
      <c r="E40" s="6"/>
      <c r="F40" s="6"/>
      <c r="G40" s="6"/>
      <c r="H40" s="6"/>
      <c r="I40" s="6"/>
      <c r="J40" s="122"/>
      <c r="K40" s="119"/>
      <c r="L40" s="119"/>
      <c r="M40" s="6"/>
      <c r="N40" s="123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.75" customHeight="1">
      <c r="A41" s="1"/>
      <c r="B41" s="124" t="s">
        <v>550</v>
      </c>
      <c r="C41" s="124"/>
      <c r="D41" s="124"/>
      <c r="E41" s="124"/>
      <c r="F41" s="125"/>
      <c r="G41" s="6"/>
      <c r="H41" s="6"/>
      <c r="I41" s="126"/>
      <c r="J41" s="127"/>
      <c r="K41" s="128"/>
      <c r="L41" s="127"/>
      <c r="M41" s="6"/>
      <c r="N41" s="1"/>
      <c r="O41" s="1"/>
      <c r="P41" s="1"/>
      <c r="R41" s="54"/>
      <c r="S41" s="1"/>
      <c r="T41" s="1"/>
      <c r="U41" s="1"/>
      <c r="V41" s="1"/>
      <c r="W41" s="1"/>
      <c r="X41" s="1"/>
      <c r="Y41" s="1"/>
      <c r="Z41" s="1"/>
    </row>
    <row r="42" spans="1:56" ht="38.25" customHeight="1">
      <c r="A42" s="323" t="s">
        <v>16</v>
      </c>
      <c r="B42" s="323" t="s">
        <v>518</v>
      </c>
      <c r="C42" s="323"/>
      <c r="D42" s="249" t="s">
        <v>529</v>
      </c>
      <c r="E42" s="323" t="s">
        <v>530</v>
      </c>
      <c r="F42" s="323" t="s">
        <v>531</v>
      </c>
      <c r="G42" s="323" t="s">
        <v>551</v>
      </c>
      <c r="H42" s="323" t="s">
        <v>533</v>
      </c>
      <c r="I42" s="323" t="s">
        <v>534</v>
      </c>
      <c r="J42" s="96" t="s">
        <v>535</v>
      </c>
      <c r="K42" s="94" t="s">
        <v>552</v>
      </c>
      <c r="L42" s="130" t="s">
        <v>537</v>
      </c>
      <c r="M42" s="96" t="s">
        <v>538</v>
      </c>
      <c r="N42" s="93" t="s">
        <v>539</v>
      </c>
      <c r="O42" s="249" t="s">
        <v>540</v>
      </c>
      <c r="P42" s="41"/>
      <c r="Q42" s="1"/>
      <c r="R42" s="246"/>
      <c r="S42" s="246"/>
      <c r="T42" s="246"/>
      <c r="U42" s="240"/>
      <c r="V42" s="240"/>
      <c r="W42" s="240"/>
      <c r="X42" s="240"/>
      <c r="Y42" s="240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s="247" customFormat="1" ht="13.9" customHeight="1">
      <c r="A43" s="362">
        <v>1</v>
      </c>
      <c r="B43" s="363">
        <v>44853</v>
      </c>
      <c r="C43" s="364"/>
      <c r="D43" s="365" t="s">
        <v>196</v>
      </c>
      <c r="E43" s="366" t="s">
        <v>543</v>
      </c>
      <c r="F43" s="367">
        <v>772</v>
      </c>
      <c r="G43" s="367">
        <v>750</v>
      </c>
      <c r="H43" s="367">
        <v>779</v>
      </c>
      <c r="I43" s="368" t="s">
        <v>883</v>
      </c>
      <c r="J43" s="369" t="s">
        <v>939</v>
      </c>
      <c r="K43" s="369">
        <f t="shared" ref="K43:K44" si="30">H43-F43</f>
        <v>7</v>
      </c>
      <c r="L43" s="370">
        <f t="shared" ref="L43:L44" si="31">(F43*-0.7)/100</f>
        <v>-5.4039999999999999</v>
      </c>
      <c r="M43" s="371">
        <f t="shared" ref="M43:M44" si="32">(K43+L43)/F43</f>
        <v>2.0673575129533679E-3</v>
      </c>
      <c r="N43" s="369" t="s">
        <v>662</v>
      </c>
      <c r="O43" s="372">
        <v>44874</v>
      </c>
      <c r="P43" s="41"/>
      <c r="Q43" s="208"/>
      <c r="R43" s="20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</row>
    <row r="44" spans="1:56" s="301" customFormat="1" ht="13.5" customHeight="1">
      <c r="A44" s="378">
        <v>2</v>
      </c>
      <c r="B44" s="332">
        <v>44867</v>
      </c>
      <c r="C44" s="379"/>
      <c r="D44" s="380" t="s">
        <v>213</v>
      </c>
      <c r="E44" s="381" t="s">
        <v>543</v>
      </c>
      <c r="F44" s="378">
        <v>264.5</v>
      </c>
      <c r="G44" s="378">
        <v>255</v>
      </c>
      <c r="H44" s="378">
        <v>256</v>
      </c>
      <c r="I44" s="382" t="s">
        <v>904</v>
      </c>
      <c r="J44" s="327" t="s">
        <v>969</v>
      </c>
      <c r="K44" s="327">
        <f t="shared" si="30"/>
        <v>-8.5</v>
      </c>
      <c r="L44" s="383">
        <f t="shared" si="31"/>
        <v>-1.8514999999999997</v>
      </c>
      <c r="M44" s="384">
        <f t="shared" si="32"/>
        <v>-3.9136105860113422E-2</v>
      </c>
      <c r="N44" s="327" t="s">
        <v>553</v>
      </c>
      <c r="O44" s="385">
        <v>44881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57">
        <v>3</v>
      </c>
      <c r="B45" s="373">
        <v>44868</v>
      </c>
      <c r="C45" s="354"/>
      <c r="D45" s="355" t="s">
        <v>188</v>
      </c>
      <c r="E45" s="356" t="s">
        <v>543</v>
      </c>
      <c r="F45" s="357">
        <v>578</v>
      </c>
      <c r="G45" s="357">
        <v>559</v>
      </c>
      <c r="H45" s="357">
        <v>613</v>
      </c>
      <c r="I45" s="358" t="s">
        <v>909</v>
      </c>
      <c r="J45" s="283" t="s">
        <v>916</v>
      </c>
      <c r="K45" s="283">
        <f t="shared" ref="K45:K46" si="33">H45-F45</f>
        <v>35</v>
      </c>
      <c r="L45" s="359">
        <f t="shared" ref="L45:L46" si="34">(F45*-0.7)/100</f>
        <v>-4.0459999999999994</v>
      </c>
      <c r="M45" s="360">
        <f t="shared" ref="M45:M46" si="35">(K45+L45)/F45</f>
        <v>5.3553633217993078E-2</v>
      </c>
      <c r="N45" s="283" t="s">
        <v>541</v>
      </c>
      <c r="O45" s="361">
        <v>44872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301" customFormat="1" ht="13.5" customHeight="1">
      <c r="A46" s="378">
        <v>4</v>
      </c>
      <c r="B46" s="332">
        <v>44868</v>
      </c>
      <c r="C46" s="379"/>
      <c r="D46" s="380" t="s">
        <v>412</v>
      </c>
      <c r="E46" s="381" t="s">
        <v>543</v>
      </c>
      <c r="F46" s="378">
        <v>462</v>
      </c>
      <c r="G46" s="378">
        <v>447</v>
      </c>
      <c r="H46" s="378">
        <v>446</v>
      </c>
      <c r="I46" s="382" t="s">
        <v>910</v>
      </c>
      <c r="J46" s="327" t="s">
        <v>940</v>
      </c>
      <c r="K46" s="327">
        <f t="shared" si="33"/>
        <v>-16</v>
      </c>
      <c r="L46" s="383">
        <f t="shared" si="34"/>
        <v>-3.234</v>
      </c>
      <c r="M46" s="384">
        <f t="shared" si="35"/>
        <v>-4.1632034632034638E-2</v>
      </c>
      <c r="N46" s="327" t="s">
        <v>553</v>
      </c>
      <c r="O46" s="385">
        <v>44874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57">
        <v>5</v>
      </c>
      <c r="B47" s="373">
        <v>44872</v>
      </c>
      <c r="C47" s="354"/>
      <c r="D47" s="355" t="s">
        <v>46</v>
      </c>
      <c r="E47" s="356" t="s">
        <v>543</v>
      </c>
      <c r="F47" s="357">
        <v>848.5</v>
      </c>
      <c r="G47" s="357">
        <v>822</v>
      </c>
      <c r="H47" s="357">
        <v>875</v>
      </c>
      <c r="I47" s="358" t="s">
        <v>935</v>
      </c>
      <c r="J47" s="283" t="s">
        <v>938</v>
      </c>
      <c r="K47" s="283">
        <f t="shared" ref="K47:K48" si="36">H47-F47</f>
        <v>26.5</v>
      </c>
      <c r="L47" s="359">
        <f t="shared" ref="L47" si="37">(F47*-0.7)/100</f>
        <v>-5.9394999999999989</v>
      </c>
      <c r="M47" s="360">
        <f t="shared" ref="M47:M48" si="38">(K47+L47)/F47</f>
        <v>2.4231585150265175E-2</v>
      </c>
      <c r="N47" s="283" t="s">
        <v>541</v>
      </c>
      <c r="O47" s="361">
        <v>44874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78">
        <v>6</v>
      </c>
      <c r="B48" s="332">
        <v>44876</v>
      </c>
      <c r="C48" s="379"/>
      <c r="D48" s="380" t="s">
        <v>950</v>
      </c>
      <c r="E48" s="381" t="s">
        <v>543</v>
      </c>
      <c r="F48" s="378">
        <v>2110</v>
      </c>
      <c r="G48" s="378">
        <v>2040</v>
      </c>
      <c r="H48" s="378">
        <v>2040</v>
      </c>
      <c r="I48" s="382" t="s">
        <v>951</v>
      </c>
      <c r="J48" s="327" t="s">
        <v>978</v>
      </c>
      <c r="K48" s="327">
        <f t="shared" si="36"/>
        <v>-70</v>
      </c>
      <c r="L48" s="383">
        <f>(F48*-0.07)/100</f>
        <v>-1.4770000000000001</v>
      </c>
      <c r="M48" s="384">
        <f t="shared" si="38"/>
        <v>-3.3875355450236969E-2</v>
      </c>
      <c r="N48" s="327" t="s">
        <v>553</v>
      </c>
      <c r="O48" s="385">
        <v>44882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78">
        <v>7</v>
      </c>
      <c r="B49" s="332">
        <v>44879</v>
      </c>
      <c r="C49" s="379"/>
      <c r="D49" s="380" t="s">
        <v>351</v>
      </c>
      <c r="E49" s="381" t="s">
        <v>543</v>
      </c>
      <c r="F49" s="378">
        <v>109</v>
      </c>
      <c r="G49" s="378">
        <v>105.5</v>
      </c>
      <c r="H49" s="378">
        <v>105.5</v>
      </c>
      <c r="I49" s="382" t="s">
        <v>957</v>
      </c>
      <c r="J49" s="327" t="s">
        <v>985</v>
      </c>
      <c r="K49" s="327">
        <f t="shared" ref="K49" si="39">H49-F49</f>
        <v>-3.5</v>
      </c>
      <c r="L49" s="383">
        <f>(F49*-0.7)/100</f>
        <v>-0.76300000000000001</v>
      </c>
      <c r="M49" s="384">
        <f t="shared" ref="M49" si="40">(K49+L49)/F49</f>
        <v>-3.9110091743119267E-2</v>
      </c>
      <c r="N49" s="327" t="s">
        <v>553</v>
      </c>
      <c r="O49" s="385">
        <v>44883</v>
      </c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301" customFormat="1" ht="13.5" customHeight="1">
      <c r="A50" s="357">
        <v>8</v>
      </c>
      <c r="B50" s="373">
        <v>44881</v>
      </c>
      <c r="C50" s="354"/>
      <c r="D50" s="355" t="s">
        <v>458</v>
      </c>
      <c r="E50" s="356" t="s">
        <v>543</v>
      </c>
      <c r="F50" s="357">
        <v>160</v>
      </c>
      <c r="G50" s="357">
        <v>155</v>
      </c>
      <c r="H50" s="357">
        <v>164</v>
      </c>
      <c r="I50" s="358" t="s">
        <v>970</v>
      </c>
      <c r="J50" s="283" t="s">
        <v>971</v>
      </c>
      <c r="K50" s="283">
        <f t="shared" ref="K50:K51" si="41">H50-F50</f>
        <v>4</v>
      </c>
      <c r="L50" s="359">
        <f>(F50*-0.07)/100</f>
        <v>-0.11200000000000002</v>
      </c>
      <c r="M50" s="360">
        <f t="shared" ref="M50:M51" si="42">(K50+L50)/F50</f>
        <v>2.4299999999999999E-2</v>
      </c>
      <c r="N50" s="283" t="s">
        <v>541</v>
      </c>
      <c r="O50" s="361">
        <v>44881</v>
      </c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300"/>
      <c r="AL50" s="300"/>
    </row>
    <row r="51" spans="1:38" s="301" customFormat="1" ht="13.5" customHeight="1">
      <c r="A51" s="378">
        <v>9</v>
      </c>
      <c r="B51" s="332">
        <v>44881</v>
      </c>
      <c r="C51" s="379"/>
      <c r="D51" s="380" t="s">
        <v>426</v>
      </c>
      <c r="E51" s="381" t="s">
        <v>543</v>
      </c>
      <c r="F51" s="378">
        <v>249</v>
      </c>
      <c r="G51" s="378">
        <v>242</v>
      </c>
      <c r="H51" s="378">
        <v>242.5</v>
      </c>
      <c r="I51" s="382" t="s">
        <v>972</v>
      </c>
      <c r="J51" s="327" t="s">
        <v>973</v>
      </c>
      <c r="K51" s="327">
        <f t="shared" si="41"/>
        <v>-6.5</v>
      </c>
      <c r="L51" s="383">
        <f>(F51*-0.07)/100</f>
        <v>-0.17430000000000004</v>
      </c>
      <c r="M51" s="384">
        <f t="shared" si="42"/>
        <v>-2.6804417670682729E-2</v>
      </c>
      <c r="N51" s="327" t="s">
        <v>553</v>
      </c>
      <c r="O51" s="385">
        <v>44881</v>
      </c>
      <c r="P51" s="41"/>
      <c r="Q51" s="247"/>
      <c r="R51" s="248" t="s">
        <v>807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300"/>
      <c r="AL51" s="300"/>
    </row>
    <row r="52" spans="1:38" s="295" customFormat="1" ht="13.5" customHeight="1">
      <c r="A52" s="357">
        <v>10</v>
      </c>
      <c r="B52" s="373">
        <v>44883</v>
      </c>
      <c r="C52" s="354"/>
      <c r="D52" s="355" t="s">
        <v>506</v>
      </c>
      <c r="E52" s="356" t="s">
        <v>543</v>
      </c>
      <c r="F52" s="357">
        <v>335</v>
      </c>
      <c r="G52" s="357">
        <v>326</v>
      </c>
      <c r="H52" s="357">
        <v>344</v>
      </c>
      <c r="I52" s="358" t="s">
        <v>986</v>
      </c>
      <c r="J52" s="283" t="s">
        <v>748</v>
      </c>
      <c r="K52" s="283">
        <f t="shared" ref="K52:K53" si="43">H52-F52</f>
        <v>9</v>
      </c>
      <c r="L52" s="359">
        <f>(F52*-0.07)/100</f>
        <v>-0.23450000000000004</v>
      </c>
      <c r="M52" s="360">
        <f t="shared" ref="M52:M53" si="44">(K52+L52)/F52</f>
        <v>2.6165671641791042E-2</v>
      </c>
      <c r="N52" s="283" t="s">
        <v>541</v>
      </c>
      <c r="O52" s="361">
        <v>44883</v>
      </c>
      <c r="P52" s="388"/>
      <c r="Q52" s="247"/>
      <c r="R52" s="248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294"/>
      <c r="AL52" s="294"/>
    </row>
    <row r="53" spans="1:38" s="295" customFormat="1" ht="13.5" customHeight="1">
      <c r="A53" s="357">
        <v>11</v>
      </c>
      <c r="B53" s="373">
        <v>44883</v>
      </c>
      <c r="C53" s="354"/>
      <c r="D53" s="355" t="s">
        <v>989</v>
      </c>
      <c r="E53" s="356" t="s">
        <v>543</v>
      </c>
      <c r="F53" s="357">
        <v>499</v>
      </c>
      <c r="G53" s="357">
        <v>484</v>
      </c>
      <c r="H53" s="357">
        <v>513</v>
      </c>
      <c r="I53" s="358" t="s">
        <v>990</v>
      </c>
      <c r="J53" s="283" t="s">
        <v>1029</v>
      </c>
      <c r="K53" s="283">
        <f t="shared" si="43"/>
        <v>14</v>
      </c>
      <c r="L53" s="359">
        <f t="shared" ref="L53" si="45">(F53*-0.7)/100</f>
        <v>-3.4929999999999994</v>
      </c>
      <c r="M53" s="360">
        <f t="shared" si="44"/>
        <v>2.1056112224448902E-2</v>
      </c>
      <c r="N53" s="283" t="s">
        <v>541</v>
      </c>
      <c r="O53" s="361">
        <v>44883</v>
      </c>
      <c r="P53" s="388"/>
      <c r="Q53" s="247"/>
      <c r="R53" s="248" t="s">
        <v>807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294"/>
      <c r="AL53" s="294"/>
    </row>
    <row r="54" spans="1:38" s="295" customFormat="1" ht="13.5" customHeight="1">
      <c r="A54" s="307">
        <v>12</v>
      </c>
      <c r="B54" s="308">
        <v>44886</v>
      </c>
      <c r="C54" s="296"/>
      <c r="D54" s="297" t="s">
        <v>506</v>
      </c>
      <c r="E54" s="298" t="s">
        <v>543</v>
      </c>
      <c r="F54" s="307" t="s">
        <v>1006</v>
      </c>
      <c r="G54" s="307">
        <v>326</v>
      </c>
      <c r="H54" s="307"/>
      <c r="I54" s="299" t="s">
        <v>986</v>
      </c>
      <c r="J54" s="311" t="s">
        <v>544</v>
      </c>
      <c r="K54" s="311"/>
      <c r="L54" s="290"/>
      <c r="M54" s="291"/>
      <c r="N54" s="311"/>
      <c r="O54" s="292"/>
      <c r="P54" s="388"/>
      <c r="Q54" s="247"/>
      <c r="R54" s="248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93"/>
      <c r="AJ54" s="294"/>
      <c r="AK54" s="294"/>
      <c r="AL54" s="294"/>
    </row>
    <row r="55" spans="1:38" s="295" customFormat="1" ht="13.5" customHeight="1">
      <c r="A55" s="307">
        <v>13</v>
      </c>
      <c r="B55" s="308">
        <v>44888</v>
      </c>
      <c r="C55" s="296"/>
      <c r="D55" s="297" t="s">
        <v>768</v>
      </c>
      <c r="E55" s="298" t="s">
        <v>543</v>
      </c>
      <c r="F55" s="307" t="s">
        <v>1039</v>
      </c>
      <c r="G55" s="307">
        <v>1440</v>
      </c>
      <c r="H55" s="307"/>
      <c r="I55" s="299" t="s">
        <v>884</v>
      </c>
      <c r="J55" s="311" t="s">
        <v>544</v>
      </c>
      <c r="K55" s="311"/>
      <c r="L55" s="290"/>
      <c r="M55" s="291"/>
      <c r="N55" s="311"/>
      <c r="O55" s="292"/>
      <c r="P55" s="388"/>
      <c r="Q55" s="247"/>
      <c r="R55" s="248" t="s">
        <v>807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93"/>
      <c r="AJ55" s="294"/>
      <c r="AK55" s="294"/>
      <c r="AL55" s="294"/>
    </row>
    <row r="56" spans="1:38" s="295" customFormat="1" ht="13.5" customHeight="1">
      <c r="A56" s="307">
        <v>14</v>
      </c>
      <c r="B56" s="308">
        <v>44888</v>
      </c>
      <c r="C56" s="296"/>
      <c r="D56" s="297" t="s">
        <v>64</v>
      </c>
      <c r="E56" s="298" t="s">
        <v>543</v>
      </c>
      <c r="F56" s="307" t="s">
        <v>1040</v>
      </c>
      <c r="G56" s="307">
        <v>1595</v>
      </c>
      <c r="H56" s="307"/>
      <c r="I56" s="299" t="s">
        <v>1041</v>
      </c>
      <c r="J56" s="311" t="s">
        <v>544</v>
      </c>
      <c r="K56" s="311"/>
      <c r="L56" s="290"/>
      <c r="M56" s="291"/>
      <c r="N56" s="311"/>
      <c r="O56" s="292"/>
      <c r="P56" s="388"/>
      <c r="Q56" s="247"/>
      <c r="R56" s="248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93"/>
      <c r="AJ56" s="294"/>
      <c r="AK56" s="294"/>
      <c r="AL56" s="294"/>
    </row>
    <row r="57" spans="1:38" s="295" customFormat="1" ht="13.5" customHeight="1">
      <c r="A57" s="307">
        <v>15</v>
      </c>
      <c r="B57" s="308">
        <v>44888</v>
      </c>
      <c r="C57" s="296"/>
      <c r="D57" s="297" t="s">
        <v>71</v>
      </c>
      <c r="E57" s="298" t="s">
        <v>543</v>
      </c>
      <c r="F57" s="307" t="s">
        <v>1042</v>
      </c>
      <c r="G57" s="307">
        <v>103.5</v>
      </c>
      <c r="H57" s="307"/>
      <c r="I57" s="299" t="s">
        <v>1043</v>
      </c>
      <c r="J57" s="311" t="s">
        <v>544</v>
      </c>
      <c r="K57" s="311"/>
      <c r="L57" s="290"/>
      <c r="M57" s="291"/>
      <c r="N57" s="311"/>
      <c r="O57" s="292"/>
      <c r="P57" s="388"/>
      <c r="Q57" s="247"/>
      <c r="R57" s="248" t="s">
        <v>542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93"/>
      <c r="AJ57" s="294"/>
      <c r="AK57" s="294"/>
      <c r="AL57" s="294"/>
    </row>
    <row r="58" spans="1:38" s="295" customFormat="1" ht="13.5" customHeight="1">
      <c r="A58" s="307"/>
      <c r="B58" s="308"/>
      <c r="C58" s="296"/>
      <c r="D58" s="297"/>
      <c r="E58" s="298"/>
      <c r="F58" s="307"/>
      <c r="G58" s="307"/>
      <c r="H58" s="307"/>
      <c r="I58" s="299"/>
      <c r="J58" s="311"/>
      <c r="K58" s="311"/>
      <c r="L58" s="290"/>
      <c r="M58" s="291"/>
      <c r="N58" s="311"/>
      <c r="O58" s="292"/>
      <c r="P58" s="388"/>
      <c r="Q58" s="247"/>
      <c r="R58" s="24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93"/>
      <c r="AJ58" s="294"/>
      <c r="AK58" s="294"/>
      <c r="AL58" s="294"/>
    </row>
    <row r="59" spans="1:38" s="295" customFormat="1" ht="13.5" customHeight="1">
      <c r="A59" s="307"/>
      <c r="B59" s="308"/>
      <c r="C59" s="296"/>
      <c r="D59" s="297"/>
      <c r="E59" s="298"/>
      <c r="F59" s="307"/>
      <c r="G59" s="307"/>
      <c r="H59" s="307"/>
      <c r="I59" s="299"/>
      <c r="J59" s="311"/>
      <c r="K59" s="311"/>
      <c r="L59" s="290"/>
      <c r="M59" s="291"/>
      <c r="N59" s="311"/>
      <c r="O59" s="292"/>
      <c r="P59" s="388"/>
      <c r="Q59" s="247"/>
      <c r="R59" s="24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93"/>
      <c r="AJ59" s="294"/>
      <c r="AK59" s="294"/>
      <c r="AL59" s="294"/>
    </row>
    <row r="60" spans="1:38" s="295" customFormat="1" ht="15" customHeight="1">
      <c r="A60" s="307"/>
      <c r="B60" s="308"/>
      <c r="C60" s="296"/>
      <c r="D60" s="297"/>
      <c r="E60" s="298"/>
      <c r="F60" s="307"/>
      <c r="G60" s="307"/>
      <c r="H60" s="307"/>
      <c r="I60" s="299"/>
      <c r="J60" s="311"/>
      <c r="K60" s="311"/>
      <c r="L60" s="290"/>
      <c r="M60" s="291"/>
      <c r="N60" s="311"/>
      <c r="O60" s="292"/>
      <c r="P60" s="388"/>
      <c r="Q60" s="247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93"/>
      <c r="AJ60" s="294"/>
      <c r="AK60" s="294"/>
      <c r="AL60" s="294"/>
    </row>
    <row r="61" spans="1:38" ht="15" customHeight="1">
      <c r="A61" s="250"/>
      <c r="B61" s="251"/>
      <c r="C61" s="252"/>
      <c r="D61" s="253"/>
      <c r="E61" s="254"/>
      <c r="F61" s="254"/>
      <c r="G61" s="254"/>
      <c r="H61" s="254"/>
      <c r="I61" s="254"/>
      <c r="J61" s="255"/>
      <c r="K61" s="255"/>
      <c r="L61" s="256"/>
      <c r="M61" s="257"/>
      <c r="N61" s="255"/>
      <c r="O61" s="258"/>
      <c r="P61" s="231"/>
      <c r="Q61" s="247"/>
      <c r="R61" s="24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1"/>
      <c r="AI61" s="1"/>
      <c r="AJ61" s="1"/>
      <c r="AK61" s="1"/>
      <c r="AL61" s="1"/>
    </row>
    <row r="62" spans="1:38" ht="44.25" customHeight="1">
      <c r="A62" s="109" t="s">
        <v>545</v>
      </c>
      <c r="B62" s="131"/>
      <c r="C62" s="131"/>
      <c r="D62" s="1"/>
      <c r="E62" s="6"/>
      <c r="F62" s="6"/>
      <c r="G62" s="6"/>
      <c r="H62" s="6" t="s">
        <v>557</v>
      </c>
      <c r="I62" s="6"/>
      <c r="J62" s="6"/>
      <c r="K62" s="105"/>
      <c r="L62" s="133"/>
      <c r="M62" s="105"/>
      <c r="N62" s="106"/>
      <c r="O62" s="10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242"/>
      <c r="AD62" s="242"/>
      <c r="AE62" s="242"/>
      <c r="AF62" s="242"/>
      <c r="AG62" s="242"/>
      <c r="AH62" s="242"/>
    </row>
    <row r="63" spans="1:38" ht="12.75" customHeight="1">
      <c r="A63" s="116" t="s">
        <v>546</v>
      </c>
      <c r="B63" s="109"/>
      <c r="C63" s="109"/>
      <c r="D63" s="109"/>
      <c r="E63" s="41"/>
      <c r="F63" s="117" t="s">
        <v>547</v>
      </c>
      <c r="G63" s="54"/>
      <c r="H63" s="41"/>
      <c r="I63" s="54"/>
      <c r="J63" s="6"/>
      <c r="K63" s="134"/>
      <c r="L63" s="135"/>
      <c r="M63" s="6"/>
      <c r="N63" s="99"/>
      <c r="O63" s="136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16"/>
      <c r="B64" s="109"/>
      <c r="C64" s="109"/>
      <c r="D64" s="109"/>
      <c r="E64" s="6"/>
      <c r="F64" s="117" t="s">
        <v>549</v>
      </c>
      <c r="G64" s="54"/>
      <c r="H64" s="41"/>
      <c r="I64" s="54"/>
      <c r="J64" s="6"/>
      <c r="K64" s="134"/>
      <c r="L64" s="135"/>
      <c r="M64" s="6"/>
      <c r="N64" s="99"/>
      <c r="O64" s="136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09"/>
      <c r="B65" s="109"/>
      <c r="C65" s="109"/>
      <c r="D65" s="109"/>
      <c r="E65" s="6"/>
      <c r="F65" s="6"/>
      <c r="G65" s="6"/>
      <c r="H65" s="6"/>
      <c r="I65" s="6"/>
      <c r="J65" s="122"/>
      <c r="K65" s="119"/>
      <c r="L65" s="120"/>
      <c r="M65" s="6"/>
      <c r="N65" s="123"/>
      <c r="O65" s="1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137" t="s">
        <v>558</v>
      </c>
      <c r="B66" s="137"/>
      <c r="C66" s="137"/>
      <c r="D66" s="137"/>
      <c r="E66" s="6"/>
      <c r="F66" s="6"/>
      <c r="G66" s="6"/>
      <c r="H66" s="6"/>
      <c r="I66" s="6"/>
      <c r="J66" s="6"/>
      <c r="K66" s="6"/>
      <c r="L66" s="6"/>
      <c r="M66" s="6"/>
      <c r="N66" s="6"/>
      <c r="O66" s="2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38.25" customHeight="1">
      <c r="A67" s="94" t="s">
        <v>16</v>
      </c>
      <c r="B67" s="94" t="s">
        <v>518</v>
      </c>
      <c r="C67" s="94"/>
      <c r="D67" s="95" t="s">
        <v>529</v>
      </c>
      <c r="E67" s="94" t="s">
        <v>530</v>
      </c>
      <c r="F67" s="94" t="s">
        <v>531</v>
      </c>
      <c r="G67" s="94" t="s">
        <v>551</v>
      </c>
      <c r="H67" s="94" t="s">
        <v>533</v>
      </c>
      <c r="I67" s="94" t="s">
        <v>534</v>
      </c>
      <c r="J67" s="93" t="s">
        <v>535</v>
      </c>
      <c r="K67" s="138" t="s">
        <v>559</v>
      </c>
      <c r="L67" s="96" t="s">
        <v>537</v>
      </c>
      <c r="M67" s="138" t="s">
        <v>560</v>
      </c>
      <c r="N67" s="94" t="s">
        <v>561</v>
      </c>
      <c r="O67" s="93" t="s">
        <v>539</v>
      </c>
      <c r="P67" s="95" t="s">
        <v>540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s="209" customFormat="1" ht="12.75" customHeight="1">
      <c r="A68" s="309">
        <v>1</v>
      </c>
      <c r="B68" s="281">
        <v>44862</v>
      </c>
      <c r="C68" s="316"/>
      <c r="D68" s="316" t="s">
        <v>888</v>
      </c>
      <c r="E68" s="309" t="s">
        <v>543</v>
      </c>
      <c r="F68" s="309">
        <v>577</v>
      </c>
      <c r="G68" s="309">
        <v>568</v>
      </c>
      <c r="H68" s="310">
        <v>587</v>
      </c>
      <c r="I68" s="310" t="s">
        <v>889</v>
      </c>
      <c r="J68" s="283" t="s">
        <v>895</v>
      </c>
      <c r="K68" s="282">
        <f t="shared" ref="K68" si="46">H68-F68</f>
        <v>10</v>
      </c>
      <c r="L68" s="284">
        <f t="shared" ref="L68:L69" si="47">(H68*N68)*0.07%</f>
        <v>616.35000000000014</v>
      </c>
      <c r="M68" s="285">
        <f t="shared" ref="M68:M69" si="48">(K68*N68)-L68</f>
        <v>14383.65</v>
      </c>
      <c r="N68" s="282">
        <v>1500</v>
      </c>
      <c r="O68" s="283" t="s">
        <v>541</v>
      </c>
      <c r="P68" s="281">
        <v>44866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24">
        <v>2</v>
      </c>
      <c r="B69" s="332">
        <v>44865</v>
      </c>
      <c r="C69" s="325"/>
      <c r="D69" s="325" t="s">
        <v>890</v>
      </c>
      <c r="E69" s="324" t="s">
        <v>846</v>
      </c>
      <c r="F69" s="324">
        <v>17985</v>
      </c>
      <c r="G69" s="324">
        <v>18155</v>
      </c>
      <c r="H69" s="326">
        <v>18155</v>
      </c>
      <c r="I69" s="326" t="s">
        <v>891</v>
      </c>
      <c r="J69" s="327" t="s">
        <v>894</v>
      </c>
      <c r="K69" s="328">
        <f>F69-H69</f>
        <v>-170</v>
      </c>
      <c r="L69" s="329">
        <f t="shared" si="47"/>
        <v>635.42500000000007</v>
      </c>
      <c r="M69" s="330">
        <f t="shared" si="48"/>
        <v>-9135.4249999999993</v>
      </c>
      <c r="N69" s="328">
        <v>50</v>
      </c>
      <c r="O69" s="327" t="s">
        <v>553</v>
      </c>
      <c r="P69" s="331">
        <v>44866</v>
      </c>
      <c r="Q69" s="211"/>
      <c r="R69" s="214" t="s">
        <v>542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24">
        <v>3</v>
      </c>
      <c r="B70" s="332">
        <v>44868</v>
      </c>
      <c r="C70" s="325"/>
      <c r="D70" s="325" t="s">
        <v>911</v>
      </c>
      <c r="E70" s="324" t="s">
        <v>543</v>
      </c>
      <c r="F70" s="324">
        <v>149.75</v>
      </c>
      <c r="G70" s="324">
        <v>147.25</v>
      </c>
      <c r="H70" s="326">
        <v>147.75</v>
      </c>
      <c r="I70" s="326" t="s">
        <v>912</v>
      </c>
      <c r="J70" s="327" t="s">
        <v>917</v>
      </c>
      <c r="K70" s="328">
        <f t="shared" ref="K70:K72" si="49">H70-F70</f>
        <v>-2</v>
      </c>
      <c r="L70" s="329">
        <f t="shared" ref="L70:L72" si="50">(H70*N70)*0.07%</f>
        <v>605.03625000000011</v>
      </c>
      <c r="M70" s="330">
        <f t="shared" ref="M70:M72" si="51">(K70*N70)-L70</f>
        <v>-12305.036250000001</v>
      </c>
      <c r="N70" s="328">
        <v>5850</v>
      </c>
      <c r="O70" s="327" t="s">
        <v>553</v>
      </c>
      <c r="P70" s="331">
        <v>44869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09">
        <v>4</v>
      </c>
      <c r="B71" s="373">
        <v>44869</v>
      </c>
      <c r="C71" s="316"/>
      <c r="D71" s="316" t="s">
        <v>921</v>
      </c>
      <c r="E71" s="309" t="s">
        <v>543</v>
      </c>
      <c r="F71" s="309">
        <v>763</v>
      </c>
      <c r="G71" s="309">
        <v>748</v>
      </c>
      <c r="H71" s="310">
        <v>771.5</v>
      </c>
      <c r="I71" s="310" t="s">
        <v>922</v>
      </c>
      <c r="J71" s="283" t="s">
        <v>903</v>
      </c>
      <c r="K71" s="282">
        <f t="shared" si="49"/>
        <v>8.5</v>
      </c>
      <c r="L71" s="284">
        <f t="shared" si="50"/>
        <v>513.04750000000013</v>
      </c>
      <c r="M71" s="285">
        <f t="shared" si="51"/>
        <v>7561.9524999999994</v>
      </c>
      <c r="N71" s="282">
        <v>950</v>
      </c>
      <c r="O71" s="283" t="s">
        <v>541</v>
      </c>
      <c r="P71" s="281">
        <v>44872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4">
        <v>5</v>
      </c>
      <c r="B72" s="332">
        <v>44872</v>
      </c>
      <c r="C72" s="325"/>
      <c r="D72" s="325" t="s">
        <v>925</v>
      </c>
      <c r="E72" s="324" t="s">
        <v>543</v>
      </c>
      <c r="F72" s="324">
        <v>517</v>
      </c>
      <c r="G72" s="324">
        <v>505</v>
      </c>
      <c r="H72" s="326">
        <v>505</v>
      </c>
      <c r="I72" s="326" t="s">
        <v>926</v>
      </c>
      <c r="J72" s="327" t="s">
        <v>944</v>
      </c>
      <c r="K72" s="328">
        <f t="shared" si="49"/>
        <v>-12</v>
      </c>
      <c r="L72" s="329">
        <f t="shared" si="50"/>
        <v>441.87500000000006</v>
      </c>
      <c r="M72" s="330">
        <f t="shared" si="51"/>
        <v>-15441.875</v>
      </c>
      <c r="N72" s="328">
        <v>1250</v>
      </c>
      <c r="O72" s="327" t="s">
        <v>553</v>
      </c>
      <c r="P72" s="331">
        <v>44875</v>
      </c>
      <c r="Q72" s="211"/>
      <c r="R72" s="214" t="s">
        <v>807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24">
        <v>6</v>
      </c>
      <c r="B73" s="332">
        <v>44872</v>
      </c>
      <c r="C73" s="325"/>
      <c r="D73" s="325" t="s">
        <v>927</v>
      </c>
      <c r="E73" s="324" t="s">
        <v>543</v>
      </c>
      <c r="F73" s="324">
        <v>831</v>
      </c>
      <c r="G73" s="324">
        <v>817</v>
      </c>
      <c r="H73" s="326">
        <v>817</v>
      </c>
      <c r="I73" s="326" t="s">
        <v>928</v>
      </c>
      <c r="J73" s="327" t="s">
        <v>936</v>
      </c>
      <c r="K73" s="328">
        <f t="shared" ref="K73" si="52">H73-F73</f>
        <v>-14</v>
      </c>
      <c r="L73" s="329">
        <f t="shared" ref="L73" si="53">(H73*N73)*0.07%</f>
        <v>571.90000000000009</v>
      </c>
      <c r="M73" s="330">
        <f t="shared" ref="M73" si="54">(K73*N73)-L73</f>
        <v>-14571.9</v>
      </c>
      <c r="N73" s="328">
        <v>1000</v>
      </c>
      <c r="O73" s="327" t="s">
        <v>553</v>
      </c>
      <c r="P73" s="331">
        <v>44874</v>
      </c>
      <c r="Q73" s="211"/>
      <c r="R73" s="214" t="s">
        <v>807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4">
        <v>7</v>
      </c>
      <c r="B74" s="332">
        <v>44879</v>
      </c>
      <c r="C74" s="325"/>
      <c r="D74" s="325" t="s">
        <v>960</v>
      </c>
      <c r="E74" s="324" t="s">
        <v>543</v>
      </c>
      <c r="F74" s="324">
        <v>1602.5</v>
      </c>
      <c r="G74" s="324">
        <v>1565</v>
      </c>
      <c r="H74" s="326">
        <v>1581</v>
      </c>
      <c r="I74" s="326" t="s">
        <v>961</v>
      </c>
      <c r="J74" s="327" t="s">
        <v>1090</v>
      </c>
      <c r="K74" s="328">
        <f t="shared" ref="K74" si="55">H74-F74</f>
        <v>-21.5</v>
      </c>
      <c r="L74" s="329">
        <f t="shared" ref="L74" si="56">(H74*N74)*0.07%</f>
        <v>387.34500000000008</v>
      </c>
      <c r="M74" s="330">
        <f t="shared" ref="M74" si="57">(K74*N74)-L74</f>
        <v>-7912.3450000000003</v>
      </c>
      <c r="N74" s="328">
        <v>350</v>
      </c>
      <c r="O74" s="327" t="s">
        <v>553</v>
      </c>
      <c r="P74" s="331">
        <v>44889</v>
      </c>
      <c r="Q74" s="211"/>
      <c r="R74" s="214" t="s">
        <v>807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09">
        <v>8</v>
      </c>
      <c r="B75" s="373">
        <v>44880</v>
      </c>
      <c r="C75" s="316"/>
      <c r="D75" s="316" t="s">
        <v>964</v>
      </c>
      <c r="E75" s="309" t="s">
        <v>543</v>
      </c>
      <c r="F75" s="309">
        <v>775</v>
      </c>
      <c r="G75" s="309">
        <v>762</v>
      </c>
      <c r="H75" s="310">
        <v>784</v>
      </c>
      <c r="I75" s="310" t="s">
        <v>651</v>
      </c>
      <c r="J75" s="283" t="s">
        <v>748</v>
      </c>
      <c r="K75" s="282">
        <f t="shared" ref="K75" si="58">H75-F75</f>
        <v>9</v>
      </c>
      <c r="L75" s="284">
        <f t="shared" ref="L75" si="59">(H75*N75)*0.07%</f>
        <v>493.92000000000007</v>
      </c>
      <c r="M75" s="285">
        <f t="shared" ref="M75" si="60">(K75*N75)-L75</f>
        <v>7606.08</v>
      </c>
      <c r="N75" s="282">
        <v>900</v>
      </c>
      <c r="O75" s="283" t="s">
        <v>541</v>
      </c>
      <c r="P75" s="281">
        <v>44882</v>
      </c>
      <c r="Q75" s="211"/>
      <c r="R75" s="214" t="s">
        <v>542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09">
        <v>9</v>
      </c>
      <c r="B76" s="373">
        <v>44887</v>
      </c>
      <c r="C76" s="316"/>
      <c r="D76" s="316" t="s">
        <v>1012</v>
      </c>
      <c r="E76" s="309" t="s">
        <v>543</v>
      </c>
      <c r="F76" s="309">
        <v>1112</v>
      </c>
      <c r="G76" s="309">
        <v>990</v>
      </c>
      <c r="H76" s="310">
        <v>1126.5</v>
      </c>
      <c r="I76" s="310" t="s">
        <v>1013</v>
      </c>
      <c r="J76" s="283" t="s">
        <v>1031</v>
      </c>
      <c r="K76" s="282">
        <f t="shared" ref="K76" si="61">H76-F76</f>
        <v>14.5</v>
      </c>
      <c r="L76" s="284">
        <f t="shared" ref="L76" si="62">(H76*N76)*0.07%</f>
        <v>512.55750000000012</v>
      </c>
      <c r="M76" s="285">
        <f t="shared" ref="M76" si="63">(K76*N76)-L76</f>
        <v>8912.4424999999992</v>
      </c>
      <c r="N76" s="282">
        <v>650</v>
      </c>
      <c r="O76" s="283" t="s">
        <v>541</v>
      </c>
      <c r="P76" s="281">
        <v>44888</v>
      </c>
      <c r="Q76" s="211"/>
      <c r="R76" s="214" t="s">
        <v>542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277">
        <v>10</v>
      </c>
      <c r="B77" s="308">
        <v>44888</v>
      </c>
      <c r="C77" s="338"/>
      <c r="D77" s="338" t="s">
        <v>1032</v>
      </c>
      <c r="E77" s="277" t="s">
        <v>543</v>
      </c>
      <c r="F77" s="277" t="s">
        <v>1033</v>
      </c>
      <c r="G77" s="277">
        <v>2530</v>
      </c>
      <c r="H77" s="339"/>
      <c r="I77" s="339" t="s">
        <v>1034</v>
      </c>
      <c r="J77" s="243" t="s">
        <v>544</v>
      </c>
      <c r="K77" s="213"/>
      <c r="L77" s="232"/>
      <c r="M77" s="233"/>
      <c r="N77" s="213"/>
      <c r="O77" s="243"/>
      <c r="P77" s="210"/>
      <c r="Q77" s="211"/>
      <c r="R77" s="214" t="s">
        <v>542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09">
        <v>11</v>
      </c>
      <c r="B78" s="373">
        <v>44888</v>
      </c>
      <c r="C78" s="316"/>
      <c r="D78" s="316" t="s">
        <v>1035</v>
      </c>
      <c r="E78" s="309" t="s">
        <v>543</v>
      </c>
      <c r="F78" s="309">
        <v>774</v>
      </c>
      <c r="G78" s="309">
        <v>760</v>
      </c>
      <c r="H78" s="310">
        <v>789</v>
      </c>
      <c r="I78" s="310" t="s">
        <v>651</v>
      </c>
      <c r="J78" s="283" t="s">
        <v>1074</v>
      </c>
      <c r="K78" s="282">
        <f t="shared" ref="K78" si="64">H78-F78</f>
        <v>15</v>
      </c>
      <c r="L78" s="284">
        <f t="shared" ref="L78" si="65">(H78*N78)*0.07%</f>
        <v>497.07000000000005</v>
      </c>
      <c r="M78" s="285">
        <f t="shared" ref="M78" si="66">(K78*N78)-L78</f>
        <v>13002.93</v>
      </c>
      <c r="N78" s="282">
        <v>900</v>
      </c>
      <c r="O78" s="283" t="s">
        <v>541</v>
      </c>
      <c r="P78" s="281">
        <v>44889</v>
      </c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277">
        <v>12</v>
      </c>
      <c r="B79" s="308">
        <v>44888</v>
      </c>
      <c r="C79" s="338"/>
      <c r="D79" s="338" t="s">
        <v>1036</v>
      </c>
      <c r="E79" s="277" t="s">
        <v>543</v>
      </c>
      <c r="F79" s="277" t="s">
        <v>1037</v>
      </c>
      <c r="G79" s="277">
        <v>1920</v>
      </c>
      <c r="H79" s="339"/>
      <c r="I79" s="339" t="s">
        <v>1038</v>
      </c>
      <c r="J79" s="243" t="s">
        <v>544</v>
      </c>
      <c r="K79" s="213"/>
      <c r="L79" s="232"/>
      <c r="M79" s="233"/>
      <c r="N79" s="213"/>
      <c r="O79" s="243"/>
      <c r="P79" s="210"/>
      <c r="Q79" s="211"/>
      <c r="R79" s="214" t="s">
        <v>542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277">
        <v>13</v>
      </c>
      <c r="B80" s="308">
        <v>44889</v>
      </c>
      <c r="C80" s="338"/>
      <c r="D80" s="338" t="s">
        <v>1075</v>
      </c>
      <c r="E80" s="277" t="s">
        <v>543</v>
      </c>
      <c r="F80" s="277" t="s">
        <v>1076</v>
      </c>
      <c r="G80" s="277">
        <v>1640</v>
      </c>
      <c r="H80" s="339"/>
      <c r="I80" s="339" t="s">
        <v>1077</v>
      </c>
      <c r="J80" s="243" t="s">
        <v>544</v>
      </c>
      <c r="K80" s="213"/>
      <c r="L80" s="232"/>
      <c r="M80" s="233"/>
      <c r="N80" s="213"/>
      <c r="O80" s="243"/>
      <c r="P80" s="210"/>
      <c r="Q80" s="211"/>
      <c r="R80" s="214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309">
        <v>14</v>
      </c>
      <c r="B81" s="373">
        <v>44889</v>
      </c>
      <c r="C81" s="316"/>
      <c r="D81" s="316" t="s">
        <v>1078</v>
      </c>
      <c r="E81" s="309" t="s">
        <v>543</v>
      </c>
      <c r="F81" s="309">
        <v>2543</v>
      </c>
      <c r="G81" s="309">
        <v>2500</v>
      </c>
      <c r="H81" s="310">
        <v>2575</v>
      </c>
      <c r="I81" s="310" t="s">
        <v>1079</v>
      </c>
      <c r="J81" s="283" t="s">
        <v>1080</v>
      </c>
      <c r="K81" s="282">
        <f t="shared" ref="K81" si="67">H81-F81</f>
        <v>32</v>
      </c>
      <c r="L81" s="284">
        <f t="shared" ref="L81" si="68">(H81*N81)*0.07%</f>
        <v>540.75000000000011</v>
      </c>
      <c r="M81" s="285">
        <f t="shared" ref="M81" si="69">(K81*N81)-L81</f>
        <v>9059.25</v>
      </c>
      <c r="N81" s="282">
        <v>300</v>
      </c>
      <c r="O81" s="283" t="s">
        <v>541</v>
      </c>
      <c r="P81" s="281">
        <v>44889</v>
      </c>
      <c r="Q81" s="211"/>
      <c r="R81" s="214" t="s">
        <v>807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277">
        <v>15</v>
      </c>
      <c r="B82" s="308">
        <v>44889</v>
      </c>
      <c r="C82" s="338"/>
      <c r="D82" s="338" t="s">
        <v>1081</v>
      </c>
      <c r="E82" s="277" t="s">
        <v>543</v>
      </c>
      <c r="F82" s="277" t="s">
        <v>1082</v>
      </c>
      <c r="G82" s="339">
        <v>233.5</v>
      </c>
      <c r="I82" s="339" t="s">
        <v>1083</v>
      </c>
      <c r="J82" s="243" t="s">
        <v>544</v>
      </c>
      <c r="K82" s="213"/>
      <c r="L82" s="232"/>
      <c r="M82" s="233"/>
      <c r="N82" s="213"/>
      <c r="O82" s="243"/>
      <c r="P82" s="210"/>
      <c r="Q82" s="211"/>
      <c r="R82" s="214" t="s">
        <v>807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277">
        <v>16</v>
      </c>
      <c r="B83" s="308">
        <v>44889</v>
      </c>
      <c r="C83" s="338"/>
      <c r="D83" s="338" t="s">
        <v>1084</v>
      </c>
      <c r="E83" s="277" t="s">
        <v>543</v>
      </c>
      <c r="F83" s="277" t="s">
        <v>1085</v>
      </c>
      <c r="G83" s="277">
        <v>599.5</v>
      </c>
      <c r="H83" s="339"/>
      <c r="I83" s="339" t="s">
        <v>1086</v>
      </c>
      <c r="J83" s="243" t="s">
        <v>544</v>
      </c>
      <c r="K83" s="213"/>
      <c r="L83" s="232"/>
      <c r="M83" s="233"/>
      <c r="N83" s="213"/>
      <c r="O83" s="243"/>
      <c r="P83" s="210"/>
      <c r="Q83" s="211"/>
      <c r="R83" s="214" t="s">
        <v>542</v>
      </c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277">
        <v>17</v>
      </c>
      <c r="B84" s="308">
        <v>44889</v>
      </c>
      <c r="C84" s="338"/>
      <c r="D84" s="338" t="s">
        <v>1087</v>
      </c>
      <c r="E84" s="277" t="s">
        <v>543</v>
      </c>
      <c r="F84" s="277" t="s">
        <v>1088</v>
      </c>
      <c r="G84" s="277">
        <v>486</v>
      </c>
      <c r="H84" s="339"/>
      <c r="I84" s="339" t="s">
        <v>1089</v>
      </c>
      <c r="J84" s="243" t="s">
        <v>544</v>
      </c>
      <c r="K84" s="213"/>
      <c r="L84" s="232"/>
      <c r="M84" s="233"/>
      <c r="N84" s="213"/>
      <c r="O84" s="243"/>
      <c r="P84" s="210"/>
      <c r="Q84" s="211"/>
      <c r="R84" s="214" t="s">
        <v>807</v>
      </c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s="209" customFormat="1" ht="12.75" customHeight="1">
      <c r="A85" s="277"/>
      <c r="B85" s="308"/>
      <c r="C85" s="338"/>
      <c r="D85" s="338"/>
      <c r="E85" s="277"/>
      <c r="F85" s="277"/>
      <c r="G85" s="277"/>
      <c r="H85" s="339"/>
      <c r="I85" s="339"/>
      <c r="J85" s="243"/>
      <c r="K85" s="213"/>
      <c r="L85" s="232"/>
      <c r="M85" s="233"/>
      <c r="N85" s="213"/>
      <c r="O85" s="243"/>
      <c r="P85" s="210"/>
      <c r="Q85" s="211"/>
      <c r="R85" s="214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54"/>
      <c r="AG85" s="251"/>
      <c r="AH85" s="211"/>
      <c r="AI85" s="211"/>
      <c r="AJ85" s="254"/>
      <c r="AK85" s="254"/>
      <c r="AL85" s="254"/>
    </row>
    <row r="86" spans="1:38" s="209" customFormat="1" ht="12.75" customHeight="1">
      <c r="A86" s="277"/>
      <c r="B86" s="308"/>
      <c r="C86" s="338"/>
      <c r="D86" s="338"/>
      <c r="E86" s="277"/>
      <c r="F86" s="277"/>
      <c r="G86" s="277"/>
      <c r="H86" s="339"/>
      <c r="I86" s="339"/>
      <c r="J86" s="243"/>
      <c r="K86" s="213"/>
      <c r="L86" s="232"/>
      <c r="M86" s="233"/>
      <c r="N86" s="213"/>
      <c r="O86" s="243"/>
      <c r="P86" s="210"/>
      <c r="Q86" s="211"/>
      <c r="R86" s="214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54"/>
      <c r="AG86" s="251"/>
      <c r="AH86" s="211"/>
      <c r="AI86" s="211"/>
      <c r="AJ86" s="254"/>
      <c r="AK86" s="254"/>
      <c r="AL86" s="254"/>
    </row>
    <row r="87" spans="1:38" s="209" customFormat="1" ht="12.75" customHeight="1">
      <c r="A87" s="212"/>
      <c r="B87" s="210"/>
      <c r="C87" s="267"/>
      <c r="D87" s="267"/>
      <c r="E87" s="212"/>
      <c r="F87" s="212"/>
      <c r="G87" s="212"/>
      <c r="H87" s="213"/>
      <c r="I87" s="213"/>
      <c r="J87" s="243"/>
      <c r="K87" s="267"/>
      <c r="L87" s="212"/>
      <c r="M87" s="212"/>
      <c r="N87" s="212"/>
      <c r="O87" s="213"/>
      <c r="P87" s="213"/>
      <c r="Q87" s="211"/>
      <c r="R87" s="214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54"/>
      <c r="AG87" s="251"/>
      <c r="AH87" s="211"/>
      <c r="AI87" s="211"/>
      <c r="AJ87" s="254"/>
      <c r="AK87" s="254"/>
      <c r="AL87" s="254"/>
    </row>
    <row r="88" spans="1:38" ht="13.5" customHeight="1">
      <c r="A88" s="254"/>
      <c r="B88" s="251"/>
      <c r="C88" s="211"/>
      <c r="D88" s="211"/>
      <c r="E88" s="254"/>
      <c r="F88" s="254"/>
      <c r="G88" s="254"/>
      <c r="H88" s="255"/>
      <c r="I88" s="255"/>
      <c r="J88" s="278"/>
      <c r="K88" s="255"/>
      <c r="L88" s="256"/>
      <c r="M88" s="279"/>
      <c r="N88" s="255"/>
      <c r="O88" s="280"/>
      <c r="P88" s="258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97"/>
      <c r="B89" s="98"/>
      <c r="C89" s="131"/>
      <c r="D89" s="139"/>
      <c r="E89" s="140"/>
      <c r="F89" s="97"/>
      <c r="G89" s="97"/>
      <c r="H89" s="97"/>
      <c r="I89" s="132"/>
      <c r="J89" s="132"/>
      <c r="K89" s="132"/>
      <c r="L89" s="132"/>
      <c r="M89" s="132"/>
      <c r="N89" s="132"/>
      <c r="O89" s="132"/>
      <c r="P89" s="132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12.75" customHeight="1">
      <c r="A90" s="141"/>
      <c r="B90" s="98"/>
      <c r="C90" s="99"/>
      <c r="D90" s="142"/>
      <c r="E90" s="102"/>
      <c r="F90" s="102"/>
      <c r="G90" s="102"/>
      <c r="H90" s="102"/>
      <c r="I90" s="102"/>
      <c r="J90" s="6"/>
      <c r="K90" s="102"/>
      <c r="L90" s="102"/>
      <c r="M90" s="6"/>
      <c r="N90" s="1"/>
      <c r="O90" s="99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 customHeight="1">
      <c r="A91" s="143" t="s">
        <v>563</v>
      </c>
      <c r="B91" s="143"/>
      <c r="C91" s="143"/>
      <c r="D91" s="143"/>
      <c r="E91" s="144"/>
      <c r="F91" s="102"/>
      <c r="G91" s="102"/>
      <c r="H91" s="102"/>
      <c r="I91" s="102"/>
      <c r="J91" s="1"/>
      <c r="K91" s="6"/>
      <c r="L91" s="6"/>
      <c r="M91" s="6"/>
      <c r="N91" s="1"/>
      <c r="O91" s="1"/>
      <c r="P91" s="41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38.25">
      <c r="A92" s="94" t="s">
        <v>16</v>
      </c>
      <c r="B92" s="94" t="s">
        <v>518</v>
      </c>
      <c r="C92" s="94"/>
      <c r="D92" s="95" t="s">
        <v>529</v>
      </c>
      <c r="E92" s="94" t="s">
        <v>530</v>
      </c>
      <c r="F92" s="94" t="s">
        <v>531</v>
      </c>
      <c r="G92" s="94" t="s">
        <v>551</v>
      </c>
      <c r="H92" s="94" t="s">
        <v>533</v>
      </c>
      <c r="I92" s="94" t="s">
        <v>534</v>
      </c>
      <c r="J92" s="93" t="s">
        <v>535</v>
      </c>
      <c r="K92" s="93" t="s">
        <v>564</v>
      </c>
      <c r="L92" s="96" t="s">
        <v>537</v>
      </c>
      <c r="M92" s="138" t="s">
        <v>560</v>
      </c>
      <c r="N92" s="94" t="s">
        <v>561</v>
      </c>
      <c r="O92" s="94" t="s">
        <v>539</v>
      </c>
      <c r="P92" s="95" t="s">
        <v>540</v>
      </c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s="209" customFormat="1" ht="15.6" customHeight="1">
      <c r="A93" s="324">
        <v>1</v>
      </c>
      <c r="B93" s="331">
        <v>44865</v>
      </c>
      <c r="C93" s="333"/>
      <c r="D93" s="333" t="s">
        <v>892</v>
      </c>
      <c r="E93" s="340" t="s">
        <v>543</v>
      </c>
      <c r="F93" s="340">
        <v>220</v>
      </c>
      <c r="G93" s="340">
        <v>90</v>
      </c>
      <c r="H93" s="328">
        <v>90</v>
      </c>
      <c r="I93" s="328" t="s">
        <v>893</v>
      </c>
      <c r="J93" s="327" t="s">
        <v>896</v>
      </c>
      <c r="K93" s="328">
        <f t="shared" ref="K93" si="70">H93-F93</f>
        <v>-130</v>
      </c>
      <c r="L93" s="329">
        <v>100</v>
      </c>
      <c r="M93" s="330">
        <f t="shared" ref="M93" si="71">(K93*N93)-L93</f>
        <v>-3350</v>
      </c>
      <c r="N93" s="328">
        <v>25</v>
      </c>
      <c r="O93" s="327" t="s">
        <v>553</v>
      </c>
      <c r="P93" s="331">
        <v>44866</v>
      </c>
      <c r="Q93" s="208"/>
      <c r="R93" s="214" t="s">
        <v>542</v>
      </c>
      <c r="S93" s="208"/>
      <c r="T93" s="208"/>
      <c r="U93" s="208"/>
      <c r="V93" s="208"/>
      <c r="W93" s="208"/>
      <c r="X93" s="214"/>
      <c r="Y93" s="208"/>
      <c r="Z93" s="208"/>
      <c r="AA93" s="208"/>
      <c r="AB93" s="208"/>
      <c r="AC93" s="208"/>
      <c r="AD93" s="214"/>
      <c r="AE93" s="208"/>
      <c r="AF93" s="208"/>
      <c r="AG93" s="208"/>
      <c r="AH93" s="208"/>
      <c r="AI93" s="208"/>
      <c r="AJ93" s="214"/>
      <c r="AK93" s="208"/>
      <c r="AL93" s="208"/>
    </row>
    <row r="94" spans="1:38" s="209" customFormat="1" ht="15.6" customHeight="1">
      <c r="A94" s="324">
        <v>2</v>
      </c>
      <c r="B94" s="332">
        <v>44866</v>
      </c>
      <c r="C94" s="333"/>
      <c r="D94" s="333" t="s">
        <v>885</v>
      </c>
      <c r="E94" s="340" t="s">
        <v>543</v>
      </c>
      <c r="F94" s="340">
        <v>240</v>
      </c>
      <c r="G94" s="340">
        <v>120</v>
      </c>
      <c r="H94" s="328">
        <v>120</v>
      </c>
      <c r="I94" s="328" t="s">
        <v>893</v>
      </c>
      <c r="J94" s="327" t="s">
        <v>906</v>
      </c>
      <c r="K94" s="328">
        <f t="shared" ref="K94" si="72">H94-F94</f>
        <v>-120</v>
      </c>
      <c r="L94" s="329">
        <v>100</v>
      </c>
      <c r="M94" s="330">
        <f t="shared" ref="M94" si="73">(K94*N94)-L94</f>
        <v>-3100</v>
      </c>
      <c r="N94" s="328">
        <v>25</v>
      </c>
      <c r="O94" s="327" t="s">
        <v>553</v>
      </c>
      <c r="P94" s="331">
        <v>44867</v>
      </c>
      <c r="Q94" s="208"/>
      <c r="R94" s="214" t="s">
        <v>807</v>
      </c>
      <c r="S94" s="208"/>
      <c r="T94" s="208"/>
      <c r="U94" s="208"/>
      <c r="V94" s="208"/>
      <c r="W94" s="208"/>
      <c r="X94" s="214"/>
      <c r="Y94" s="208"/>
      <c r="Z94" s="208"/>
      <c r="AA94" s="208"/>
      <c r="AB94" s="208"/>
      <c r="AC94" s="208"/>
      <c r="AD94" s="214"/>
      <c r="AE94" s="208"/>
      <c r="AF94" s="208"/>
      <c r="AG94" s="208"/>
      <c r="AH94" s="208"/>
      <c r="AI94" s="208"/>
      <c r="AJ94" s="214"/>
      <c r="AK94" s="208"/>
      <c r="AL94" s="208"/>
    </row>
    <row r="95" spans="1:38" s="209" customFormat="1" ht="15.6" customHeight="1">
      <c r="A95" s="309">
        <v>3</v>
      </c>
      <c r="B95" s="373">
        <v>44867</v>
      </c>
      <c r="C95" s="374"/>
      <c r="D95" s="374" t="s">
        <v>905</v>
      </c>
      <c r="E95" s="375" t="s">
        <v>543</v>
      </c>
      <c r="F95" s="375">
        <v>13.25</v>
      </c>
      <c r="G95" s="375">
        <v>9.1</v>
      </c>
      <c r="H95" s="282">
        <v>15.25</v>
      </c>
      <c r="I95" s="282" t="s">
        <v>907</v>
      </c>
      <c r="J95" s="283" t="s">
        <v>913</v>
      </c>
      <c r="K95" s="282">
        <f t="shared" ref="K95" si="74">H95-F95</f>
        <v>2</v>
      </c>
      <c r="L95" s="284">
        <v>100</v>
      </c>
      <c r="M95" s="285">
        <f t="shared" ref="M95" si="75">(K95*N95)-L95</f>
        <v>2900</v>
      </c>
      <c r="N95" s="282">
        <v>1500</v>
      </c>
      <c r="O95" s="283" t="s">
        <v>541</v>
      </c>
      <c r="P95" s="281">
        <v>44868</v>
      </c>
      <c r="Q95" s="208"/>
      <c r="R95" s="214" t="s">
        <v>542</v>
      </c>
      <c r="S95" s="208"/>
      <c r="T95" s="208"/>
      <c r="U95" s="208"/>
      <c r="V95" s="208"/>
      <c r="W95" s="208"/>
      <c r="X95" s="214"/>
      <c r="Y95" s="208"/>
      <c r="Z95" s="208"/>
      <c r="AA95" s="208"/>
      <c r="AB95" s="208"/>
      <c r="AC95" s="208"/>
      <c r="AD95" s="214"/>
      <c r="AE95" s="208"/>
      <c r="AF95" s="208"/>
      <c r="AG95" s="208"/>
      <c r="AH95" s="208"/>
      <c r="AI95" s="208"/>
      <c r="AJ95" s="214"/>
      <c r="AK95" s="208"/>
      <c r="AL95" s="208"/>
    </row>
    <row r="96" spans="1:38" s="209" customFormat="1" ht="15.6" customHeight="1">
      <c r="A96" s="309">
        <v>4</v>
      </c>
      <c r="B96" s="373">
        <v>44868</v>
      </c>
      <c r="C96" s="374"/>
      <c r="D96" s="374" t="s">
        <v>914</v>
      </c>
      <c r="E96" s="375" t="s">
        <v>543</v>
      </c>
      <c r="F96" s="375">
        <v>36.5</v>
      </c>
      <c r="G96" s="375">
        <v>19</v>
      </c>
      <c r="H96" s="282">
        <v>42</v>
      </c>
      <c r="I96" s="282" t="s">
        <v>915</v>
      </c>
      <c r="J96" s="283" t="s">
        <v>924</v>
      </c>
      <c r="K96" s="282">
        <f t="shared" ref="K96" si="76">H96-F96</f>
        <v>5.5</v>
      </c>
      <c r="L96" s="284">
        <v>100</v>
      </c>
      <c r="M96" s="285">
        <f t="shared" ref="M96" si="77">(K96*N96)-L96</f>
        <v>1550</v>
      </c>
      <c r="N96" s="282">
        <v>300</v>
      </c>
      <c r="O96" s="283" t="s">
        <v>541</v>
      </c>
      <c r="P96" s="281">
        <v>44872</v>
      </c>
      <c r="Q96" s="208"/>
      <c r="R96" s="214" t="s">
        <v>807</v>
      </c>
      <c r="S96" s="208"/>
      <c r="T96" s="208"/>
      <c r="U96" s="208"/>
      <c r="V96" s="208"/>
      <c r="W96" s="208"/>
      <c r="X96" s="214"/>
      <c r="Y96" s="208"/>
      <c r="Z96" s="208"/>
      <c r="AA96" s="208"/>
      <c r="AB96" s="208"/>
      <c r="AC96" s="208"/>
      <c r="AD96" s="214"/>
      <c r="AE96" s="208"/>
      <c r="AF96" s="208"/>
      <c r="AG96" s="208"/>
      <c r="AH96" s="208"/>
      <c r="AI96" s="208"/>
      <c r="AJ96" s="214"/>
      <c r="AK96" s="208"/>
      <c r="AL96" s="208"/>
    </row>
    <row r="97" spans="1:38" s="209" customFormat="1" ht="15.6" customHeight="1">
      <c r="A97" s="309">
        <v>5</v>
      </c>
      <c r="B97" s="373">
        <v>44869</v>
      </c>
      <c r="C97" s="374"/>
      <c r="D97" s="374" t="s">
        <v>918</v>
      </c>
      <c r="E97" s="375" t="s">
        <v>543</v>
      </c>
      <c r="F97" s="375">
        <v>11.5</v>
      </c>
      <c r="G97" s="375">
        <v>9.5</v>
      </c>
      <c r="H97" s="282">
        <v>13.25</v>
      </c>
      <c r="I97" s="282" t="s">
        <v>919</v>
      </c>
      <c r="J97" s="283" t="s">
        <v>920</v>
      </c>
      <c r="K97" s="282">
        <f t="shared" ref="K97:K98" si="78">H97-F97</f>
        <v>1.75</v>
      </c>
      <c r="L97" s="284">
        <v>100</v>
      </c>
      <c r="M97" s="285">
        <f t="shared" ref="M97:M99" si="79">(K97*N97)-L97</f>
        <v>2525</v>
      </c>
      <c r="N97" s="282">
        <v>1500</v>
      </c>
      <c r="O97" s="283" t="s">
        <v>541</v>
      </c>
      <c r="P97" s="281">
        <v>44869</v>
      </c>
      <c r="Q97" s="208"/>
      <c r="R97" s="214" t="s">
        <v>542</v>
      </c>
      <c r="S97" s="208"/>
      <c r="T97" s="208"/>
      <c r="U97" s="208"/>
      <c r="V97" s="208"/>
      <c r="W97" s="208"/>
      <c r="X97" s="214"/>
      <c r="Y97" s="208"/>
      <c r="Z97" s="208"/>
      <c r="AA97" s="208"/>
      <c r="AB97" s="208"/>
      <c r="AC97" s="208"/>
      <c r="AD97" s="214"/>
      <c r="AE97" s="208"/>
      <c r="AF97" s="208"/>
      <c r="AG97" s="208"/>
      <c r="AH97" s="208"/>
      <c r="AI97" s="208"/>
      <c r="AJ97" s="214"/>
      <c r="AK97" s="208"/>
      <c r="AL97" s="208"/>
    </row>
    <row r="98" spans="1:38" s="209" customFormat="1" ht="15.6" customHeight="1">
      <c r="A98" s="309">
        <v>6</v>
      </c>
      <c r="B98" s="373">
        <v>44872</v>
      </c>
      <c r="C98" s="374"/>
      <c r="D98" s="374" t="s">
        <v>929</v>
      </c>
      <c r="E98" s="375" t="s">
        <v>543</v>
      </c>
      <c r="F98" s="375">
        <v>65</v>
      </c>
      <c r="G98" s="375">
        <v>30</v>
      </c>
      <c r="H98" s="282">
        <v>89.5</v>
      </c>
      <c r="I98" s="282" t="s">
        <v>930</v>
      </c>
      <c r="J98" s="283" t="s">
        <v>931</v>
      </c>
      <c r="K98" s="282">
        <f t="shared" si="78"/>
        <v>24.5</v>
      </c>
      <c r="L98" s="284">
        <v>100</v>
      </c>
      <c r="M98" s="285">
        <f t="shared" si="79"/>
        <v>1125</v>
      </c>
      <c r="N98" s="282">
        <v>50</v>
      </c>
      <c r="O98" s="283" t="s">
        <v>541</v>
      </c>
      <c r="P98" s="281">
        <v>44872</v>
      </c>
      <c r="Q98" s="208"/>
      <c r="R98" s="214" t="s">
        <v>542</v>
      </c>
      <c r="S98" s="208"/>
      <c r="T98" s="208"/>
      <c r="U98" s="208"/>
      <c r="V98" s="208"/>
      <c r="W98" s="208"/>
      <c r="X98" s="214"/>
      <c r="Y98" s="208"/>
      <c r="Z98" s="208"/>
      <c r="AA98" s="208"/>
      <c r="AB98" s="208"/>
      <c r="AC98" s="208"/>
      <c r="AD98" s="214"/>
      <c r="AE98" s="208"/>
      <c r="AF98" s="208"/>
      <c r="AG98" s="208"/>
      <c r="AH98" s="208"/>
      <c r="AI98" s="208"/>
      <c r="AJ98" s="214"/>
      <c r="AK98" s="208"/>
      <c r="AL98" s="208"/>
    </row>
    <row r="99" spans="1:38" s="209" customFormat="1" ht="15.6" customHeight="1">
      <c r="A99" s="309">
        <v>7</v>
      </c>
      <c r="B99" s="373">
        <v>44872</v>
      </c>
      <c r="C99" s="374"/>
      <c r="D99" s="374" t="s">
        <v>932</v>
      </c>
      <c r="E99" s="375" t="s">
        <v>543</v>
      </c>
      <c r="F99" s="375">
        <v>48</v>
      </c>
      <c r="G99" s="375">
        <v>30</v>
      </c>
      <c r="H99" s="282">
        <v>58</v>
      </c>
      <c r="I99" s="282" t="s">
        <v>933</v>
      </c>
      <c r="J99" s="283" t="s">
        <v>931</v>
      </c>
      <c r="K99" s="282">
        <f t="shared" ref="K99:K101" si="80">H99-F99</f>
        <v>10</v>
      </c>
      <c r="L99" s="284">
        <v>100</v>
      </c>
      <c r="M99" s="285">
        <f t="shared" si="79"/>
        <v>2650</v>
      </c>
      <c r="N99" s="282">
        <v>275</v>
      </c>
      <c r="O99" s="283" t="s">
        <v>541</v>
      </c>
      <c r="P99" s="281">
        <v>44874</v>
      </c>
      <c r="Q99" s="208"/>
      <c r="R99" s="214" t="s">
        <v>807</v>
      </c>
      <c r="S99" s="208"/>
      <c r="T99" s="208"/>
      <c r="U99" s="208"/>
      <c r="V99" s="208"/>
      <c r="W99" s="208"/>
      <c r="X99" s="214"/>
      <c r="Y99" s="208"/>
      <c r="Z99" s="208"/>
      <c r="AA99" s="208"/>
      <c r="AB99" s="208"/>
      <c r="AC99" s="208"/>
      <c r="AD99" s="214"/>
      <c r="AE99" s="208"/>
      <c r="AF99" s="208"/>
      <c r="AG99" s="208"/>
      <c r="AH99" s="208"/>
      <c r="AI99" s="208"/>
      <c r="AJ99" s="214"/>
      <c r="AK99" s="208"/>
      <c r="AL99" s="208"/>
    </row>
    <row r="100" spans="1:38" s="209" customFormat="1" ht="15.6" customHeight="1">
      <c r="A100" s="309">
        <v>8</v>
      </c>
      <c r="B100" s="373">
        <v>44874</v>
      </c>
      <c r="C100" s="374"/>
      <c r="D100" s="374" t="s">
        <v>929</v>
      </c>
      <c r="E100" s="375" t="s">
        <v>543</v>
      </c>
      <c r="F100" s="375">
        <v>65</v>
      </c>
      <c r="G100" s="375">
        <v>30</v>
      </c>
      <c r="H100" s="282">
        <v>86</v>
      </c>
      <c r="I100" s="282" t="s">
        <v>930</v>
      </c>
      <c r="J100" s="283" t="s">
        <v>554</v>
      </c>
      <c r="K100" s="282">
        <f t="shared" si="80"/>
        <v>21</v>
      </c>
      <c r="L100" s="284">
        <v>100</v>
      </c>
      <c r="M100" s="285">
        <f t="shared" ref="M100:M101" si="81">(K100*N100)-L100</f>
        <v>950</v>
      </c>
      <c r="N100" s="282">
        <v>50</v>
      </c>
      <c r="O100" s="283" t="s">
        <v>541</v>
      </c>
      <c r="P100" s="281">
        <v>44874</v>
      </c>
      <c r="Q100" s="208"/>
      <c r="R100" s="214" t="s">
        <v>542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24">
        <v>9</v>
      </c>
      <c r="B101" s="332">
        <v>44874</v>
      </c>
      <c r="C101" s="333"/>
      <c r="D101" s="333" t="s">
        <v>941</v>
      </c>
      <c r="E101" s="340" t="s">
        <v>543</v>
      </c>
      <c r="F101" s="340">
        <v>35.5</v>
      </c>
      <c r="G101" s="340">
        <v>18</v>
      </c>
      <c r="H101" s="328">
        <v>18</v>
      </c>
      <c r="I101" s="328" t="s">
        <v>915</v>
      </c>
      <c r="J101" s="327" t="s">
        <v>958</v>
      </c>
      <c r="K101" s="328">
        <f t="shared" si="80"/>
        <v>-17.5</v>
      </c>
      <c r="L101" s="329">
        <v>100</v>
      </c>
      <c r="M101" s="330">
        <f t="shared" si="81"/>
        <v>-5350</v>
      </c>
      <c r="N101" s="328">
        <v>300</v>
      </c>
      <c r="O101" s="327" t="s">
        <v>553</v>
      </c>
      <c r="P101" s="331">
        <v>44879</v>
      </c>
      <c r="Q101" s="208"/>
      <c r="R101" s="214" t="s">
        <v>807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24">
        <v>10</v>
      </c>
      <c r="B102" s="332">
        <v>44874</v>
      </c>
      <c r="C102" s="333"/>
      <c r="D102" s="333" t="s">
        <v>929</v>
      </c>
      <c r="E102" s="340" t="s">
        <v>543</v>
      </c>
      <c r="F102" s="340">
        <v>42</v>
      </c>
      <c r="G102" s="340">
        <v>9</v>
      </c>
      <c r="H102" s="328">
        <v>9</v>
      </c>
      <c r="I102" s="328" t="s">
        <v>942</v>
      </c>
      <c r="J102" s="327" t="s">
        <v>959</v>
      </c>
      <c r="K102" s="328">
        <f t="shared" ref="K102" si="82">H102-F102</f>
        <v>-33</v>
      </c>
      <c r="L102" s="329">
        <v>100</v>
      </c>
      <c r="M102" s="330">
        <f t="shared" ref="M102:M105" si="83">(K102*N102)-L102</f>
        <v>-1750</v>
      </c>
      <c r="N102" s="328">
        <v>50</v>
      </c>
      <c r="O102" s="327" t="s">
        <v>553</v>
      </c>
      <c r="P102" s="331">
        <v>44875</v>
      </c>
      <c r="Q102" s="208"/>
      <c r="R102" s="214" t="s">
        <v>807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309">
        <v>11</v>
      </c>
      <c r="B103" s="373">
        <v>44875</v>
      </c>
      <c r="C103" s="374"/>
      <c r="D103" s="374" t="s">
        <v>948</v>
      </c>
      <c r="E103" s="375" t="s">
        <v>846</v>
      </c>
      <c r="F103" s="375">
        <v>6</v>
      </c>
      <c r="G103" s="375">
        <v>10.1</v>
      </c>
      <c r="H103" s="282">
        <v>4.25</v>
      </c>
      <c r="I103" s="282">
        <v>0.1</v>
      </c>
      <c r="J103" s="283" t="s">
        <v>920</v>
      </c>
      <c r="K103" s="282">
        <f>F103-H103</f>
        <v>1.75</v>
      </c>
      <c r="L103" s="284">
        <v>100</v>
      </c>
      <c r="M103" s="285">
        <f t="shared" si="83"/>
        <v>2000</v>
      </c>
      <c r="N103" s="282">
        <v>1200</v>
      </c>
      <c r="O103" s="283" t="s">
        <v>541</v>
      </c>
      <c r="P103" s="281">
        <v>44876</v>
      </c>
      <c r="Q103" s="208"/>
      <c r="R103" s="214" t="s">
        <v>542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324">
        <v>12</v>
      </c>
      <c r="B104" s="332">
        <v>44876</v>
      </c>
      <c r="C104" s="333"/>
      <c r="D104" s="333" t="s">
        <v>952</v>
      </c>
      <c r="E104" s="340" t="s">
        <v>543</v>
      </c>
      <c r="F104" s="340">
        <v>33</v>
      </c>
      <c r="G104" s="340">
        <v>17</v>
      </c>
      <c r="H104" s="328">
        <v>17</v>
      </c>
      <c r="I104" s="328" t="s">
        <v>953</v>
      </c>
      <c r="J104" s="327" t="s">
        <v>940</v>
      </c>
      <c r="K104" s="328">
        <f t="shared" ref="K104:K105" si="84">H104-F104</f>
        <v>-16</v>
      </c>
      <c r="L104" s="329">
        <v>100</v>
      </c>
      <c r="M104" s="330">
        <f t="shared" si="83"/>
        <v>-4500</v>
      </c>
      <c r="N104" s="328">
        <v>275</v>
      </c>
      <c r="O104" s="327" t="s">
        <v>553</v>
      </c>
      <c r="P104" s="331">
        <v>44879</v>
      </c>
      <c r="Q104" s="208"/>
      <c r="R104" s="214" t="s">
        <v>807</v>
      </c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09">
        <v>13</v>
      </c>
      <c r="B105" s="373">
        <v>44880</v>
      </c>
      <c r="C105" s="374"/>
      <c r="D105" s="374" t="s">
        <v>965</v>
      </c>
      <c r="E105" s="375" t="s">
        <v>543</v>
      </c>
      <c r="F105" s="375">
        <v>1.55</v>
      </c>
      <c r="G105" s="375">
        <v>0.6</v>
      </c>
      <c r="H105" s="282">
        <v>2.2000000000000002</v>
      </c>
      <c r="I105" s="282" t="s">
        <v>966</v>
      </c>
      <c r="J105" s="283" t="s">
        <v>967</v>
      </c>
      <c r="K105" s="282">
        <f t="shared" si="84"/>
        <v>0.65000000000000013</v>
      </c>
      <c r="L105" s="284">
        <v>100</v>
      </c>
      <c r="M105" s="285">
        <f t="shared" si="83"/>
        <v>3280.0000000000009</v>
      </c>
      <c r="N105" s="282">
        <v>5200</v>
      </c>
      <c r="O105" s="283" t="s">
        <v>541</v>
      </c>
      <c r="P105" s="281">
        <v>44880</v>
      </c>
      <c r="Q105" s="208"/>
      <c r="R105" s="214" t="s">
        <v>542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324">
        <v>14</v>
      </c>
      <c r="B106" s="332">
        <v>44881</v>
      </c>
      <c r="C106" s="333"/>
      <c r="D106" s="333" t="s">
        <v>965</v>
      </c>
      <c r="E106" s="340" t="s">
        <v>543</v>
      </c>
      <c r="F106" s="340">
        <v>1.45</v>
      </c>
      <c r="G106" s="340">
        <v>0.5</v>
      </c>
      <c r="H106" s="328">
        <v>0.5</v>
      </c>
      <c r="I106" s="328" t="s">
        <v>966</v>
      </c>
      <c r="J106" s="327" t="s">
        <v>993</v>
      </c>
      <c r="K106" s="328">
        <f t="shared" ref="K106" si="85">H106-F106</f>
        <v>-0.95</v>
      </c>
      <c r="L106" s="329">
        <v>100</v>
      </c>
      <c r="M106" s="330">
        <f t="shared" ref="M106" si="86">(K106*N106)-L106</f>
        <v>-5040</v>
      </c>
      <c r="N106" s="328">
        <v>5200</v>
      </c>
      <c r="O106" s="327" t="s">
        <v>553</v>
      </c>
      <c r="P106" s="331">
        <v>44883</v>
      </c>
      <c r="Q106" s="208"/>
      <c r="R106" s="214" t="s">
        <v>542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324">
        <v>15</v>
      </c>
      <c r="B107" s="332">
        <v>44881</v>
      </c>
      <c r="C107" s="333"/>
      <c r="D107" s="333" t="s">
        <v>974</v>
      </c>
      <c r="E107" s="340" t="s">
        <v>543</v>
      </c>
      <c r="F107" s="340">
        <v>41</v>
      </c>
      <c r="G107" s="340">
        <v>9</v>
      </c>
      <c r="H107" s="328">
        <v>9</v>
      </c>
      <c r="I107" s="328" t="s">
        <v>942</v>
      </c>
      <c r="J107" s="327" t="s">
        <v>981</v>
      </c>
      <c r="K107" s="328">
        <f t="shared" ref="K107:K110" si="87">H107-F107</f>
        <v>-32</v>
      </c>
      <c r="L107" s="329">
        <v>100</v>
      </c>
      <c r="M107" s="330">
        <f t="shared" ref="M107:M110" si="88">(K107*N107)-L107</f>
        <v>-1700</v>
      </c>
      <c r="N107" s="328">
        <v>50</v>
      </c>
      <c r="O107" s="327" t="s">
        <v>553</v>
      </c>
      <c r="P107" s="331">
        <v>44882</v>
      </c>
      <c r="Q107" s="208"/>
      <c r="R107" s="214" t="s">
        <v>807</v>
      </c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09">
        <v>16</v>
      </c>
      <c r="B108" s="373">
        <v>44882</v>
      </c>
      <c r="C108" s="374"/>
      <c r="D108" s="374" t="s">
        <v>987</v>
      </c>
      <c r="E108" s="375" t="s">
        <v>543</v>
      </c>
      <c r="F108" s="375">
        <v>29</v>
      </c>
      <c r="G108" s="375">
        <v>16</v>
      </c>
      <c r="H108" s="282">
        <v>35</v>
      </c>
      <c r="I108" s="282" t="s">
        <v>988</v>
      </c>
      <c r="J108" s="283" t="s">
        <v>994</v>
      </c>
      <c r="K108" s="282">
        <f t="shared" si="87"/>
        <v>6</v>
      </c>
      <c r="L108" s="284">
        <v>100</v>
      </c>
      <c r="M108" s="285">
        <f t="shared" si="88"/>
        <v>2300</v>
      </c>
      <c r="N108" s="282">
        <v>400</v>
      </c>
      <c r="O108" s="283" t="s">
        <v>541</v>
      </c>
      <c r="P108" s="281">
        <v>44883</v>
      </c>
      <c r="Q108" s="208"/>
      <c r="R108" s="214" t="s">
        <v>807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324">
        <v>17</v>
      </c>
      <c r="B109" s="332">
        <v>44883</v>
      </c>
      <c r="C109" s="333"/>
      <c r="D109" s="333" t="s">
        <v>991</v>
      </c>
      <c r="E109" s="340" t="s">
        <v>543</v>
      </c>
      <c r="F109" s="340">
        <v>9.5</v>
      </c>
      <c r="G109" s="340">
        <v>4.5</v>
      </c>
      <c r="H109" s="328">
        <v>4.5</v>
      </c>
      <c r="I109" s="328" t="s">
        <v>992</v>
      </c>
      <c r="J109" s="327" t="s">
        <v>1003</v>
      </c>
      <c r="K109" s="328">
        <f t="shared" si="87"/>
        <v>-5</v>
      </c>
      <c r="L109" s="329">
        <v>100</v>
      </c>
      <c r="M109" s="330">
        <f t="shared" si="88"/>
        <v>-4600</v>
      </c>
      <c r="N109" s="328">
        <v>900</v>
      </c>
      <c r="O109" s="327" t="s">
        <v>553</v>
      </c>
      <c r="P109" s="331">
        <v>44886</v>
      </c>
      <c r="Q109" s="208"/>
      <c r="R109" s="214" t="s">
        <v>542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24">
        <v>18</v>
      </c>
      <c r="B110" s="332">
        <v>44883</v>
      </c>
      <c r="C110" s="333"/>
      <c r="D110" s="333" t="s">
        <v>987</v>
      </c>
      <c r="E110" s="340" t="s">
        <v>543</v>
      </c>
      <c r="F110" s="340">
        <v>27</v>
      </c>
      <c r="G110" s="340">
        <v>15</v>
      </c>
      <c r="H110" s="328">
        <v>15</v>
      </c>
      <c r="I110" s="328" t="s">
        <v>988</v>
      </c>
      <c r="J110" s="327" t="s">
        <v>944</v>
      </c>
      <c r="K110" s="328">
        <f t="shared" si="87"/>
        <v>-12</v>
      </c>
      <c r="L110" s="329">
        <v>100</v>
      </c>
      <c r="M110" s="330">
        <f t="shared" si="88"/>
        <v>-4900</v>
      </c>
      <c r="N110" s="328">
        <v>400</v>
      </c>
      <c r="O110" s="327" t="s">
        <v>553</v>
      </c>
      <c r="P110" s="331">
        <v>44886</v>
      </c>
      <c r="Q110" s="208"/>
      <c r="R110" s="214" t="s">
        <v>542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309">
        <v>19</v>
      </c>
      <c r="B111" s="373">
        <v>44887</v>
      </c>
      <c r="C111" s="374"/>
      <c r="D111" s="374" t="s">
        <v>1014</v>
      </c>
      <c r="E111" s="375" t="s">
        <v>543</v>
      </c>
      <c r="F111" s="375">
        <v>185</v>
      </c>
      <c r="G111" s="375">
        <v>85</v>
      </c>
      <c r="H111" s="282">
        <v>295</v>
      </c>
      <c r="I111" s="282" t="s">
        <v>1015</v>
      </c>
      <c r="J111" s="283" t="s">
        <v>1030</v>
      </c>
      <c r="K111" s="282">
        <f t="shared" ref="K111" si="89">H111-F111</f>
        <v>110</v>
      </c>
      <c r="L111" s="284">
        <v>100</v>
      </c>
      <c r="M111" s="285">
        <f t="shared" ref="M111" si="90">(K111*N111)-L111</f>
        <v>2650</v>
      </c>
      <c r="N111" s="282">
        <v>25</v>
      </c>
      <c r="O111" s="283" t="s">
        <v>541</v>
      </c>
      <c r="P111" s="281">
        <v>44888</v>
      </c>
      <c r="Q111" s="208"/>
      <c r="R111" s="214" t="s">
        <v>807</v>
      </c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s="209" customFormat="1" ht="15.6" customHeight="1">
      <c r="A112" s="309">
        <v>20</v>
      </c>
      <c r="B112" s="373">
        <v>44889</v>
      </c>
      <c r="C112" s="374"/>
      <c r="D112" s="374" t="s">
        <v>1091</v>
      </c>
      <c r="E112" s="375" t="s">
        <v>543</v>
      </c>
      <c r="F112" s="375">
        <v>80</v>
      </c>
      <c r="G112" s="375">
        <v>45</v>
      </c>
      <c r="H112" s="282">
        <v>102.5</v>
      </c>
      <c r="I112" s="282" t="s">
        <v>1092</v>
      </c>
      <c r="J112" s="283" t="s">
        <v>1093</v>
      </c>
      <c r="K112" s="282">
        <f t="shared" ref="K112" si="91">H112-F112</f>
        <v>22.5</v>
      </c>
      <c r="L112" s="284">
        <v>100</v>
      </c>
      <c r="M112" s="285">
        <f t="shared" ref="M112" si="92">(K112*N112)-L112</f>
        <v>1025</v>
      </c>
      <c r="N112" s="282">
        <v>50</v>
      </c>
      <c r="O112" s="283" t="s">
        <v>541</v>
      </c>
      <c r="P112" s="281">
        <v>44889</v>
      </c>
      <c r="Q112" s="208"/>
      <c r="R112" s="214" t="s">
        <v>542</v>
      </c>
      <c r="S112" s="208"/>
      <c r="T112" s="208"/>
      <c r="U112" s="208"/>
      <c r="V112" s="208"/>
      <c r="W112" s="208"/>
      <c r="X112" s="214"/>
      <c r="Y112" s="208"/>
      <c r="Z112" s="208"/>
      <c r="AA112" s="208"/>
      <c r="AB112" s="208"/>
      <c r="AC112" s="208"/>
      <c r="AD112" s="214"/>
      <c r="AE112" s="208"/>
      <c r="AF112" s="208"/>
      <c r="AG112" s="208"/>
      <c r="AH112" s="208"/>
      <c r="AI112" s="208"/>
      <c r="AJ112" s="214"/>
      <c r="AK112" s="208"/>
      <c r="AL112" s="208"/>
    </row>
    <row r="113" spans="1:38" s="209" customFormat="1" ht="15.6" customHeight="1">
      <c r="A113" s="277"/>
      <c r="B113" s="308"/>
      <c r="C113" s="267"/>
      <c r="D113" s="267"/>
      <c r="E113" s="212"/>
      <c r="F113" s="212"/>
      <c r="G113" s="212"/>
      <c r="H113" s="213"/>
      <c r="I113" s="213"/>
      <c r="J113" s="243"/>
      <c r="K113" s="213"/>
      <c r="L113" s="232"/>
      <c r="M113" s="233"/>
      <c r="N113" s="213"/>
      <c r="O113" s="243"/>
      <c r="P113" s="210"/>
      <c r="Q113" s="208"/>
      <c r="R113" s="214"/>
      <c r="S113" s="208"/>
      <c r="T113" s="208"/>
      <c r="U113" s="208"/>
      <c r="V113" s="208"/>
      <c r="W113" s="208"/>
      <c r="X113" s="214"/>
      <c r="Y113" s="208"/>
      <c r="Z113" s="208"/>
      <c r="AA113" s="208"/>
      <c r="AB113" s="208"/>
      <c r="AC113" s="208"/>
      <c r="AD113" s="214"/>
      <c r="AE113" s="208"/>
      <c r="AF113" s="208"/>
      <c r="AG113" s="208"/>
      <c r="AH113" s="208"/>
      <c r="AI113" s="208"/>
      <c r="AJ113" s="214"/>
      <c r="AK113" s="208"/>
      <c r="AL113" s="208"/>
    </row>
    <row r="114" spans="1:38" s="209" customFormat="1" ht="15.6" customHeight="1">
      <c r="A114" s="277"/>
      <c r="B114" s="308"/>
      <c r="C114" s="267"/>
      <c r="D114" s="267"/>
      <c r="E114" s="212"/>
      <c r="F114" s="212"/>
      <c r="G114" s="212"/>
      <c r="H114" s="213"/>
      <c r="I114" s="213"/>
      <c r="J114" s="243"/>
      <c r="K114" s="213"/>
      <c r="L114" s="232"/>
      <c r="M114" s="233"/>
      <c r="N114" s="213"/>
      <c r="O114" s="243"/>
      <c r="P114" s="210"/>
      <c r="Q114" s="208"/>
      <c r="R114" s="214"/>
      <c r="S114" s="208"/>
      <c r="T114" s="208"/>
      <c r="U114" s="208"/>
      <c r="V114" s="208"/>
      <c r="W114" s="208"/>
      <c r="X114" s="214"/>
      <c r="Y114" s="208"/>
      <c r="Z114" s="208"/>
      <c r="AA114" s="208"/>
      <c r="AB114" s="208"/>
      <c r="AC114" s="208"/>
      <c r="AD114" s="214"/>
      <c r="AE114" s="208"/>
      <c r="AF114" s="208"/>
      <c r="AG114" s="208"/>
      <c r="AH114" s="208"/>
      <c r="AI114" s="208"/>
      <c r="AJ114" s="214"/>
      <c r="AK114" s="208"/>
      <c r="AL114" s="208"/>
    </row>
    <row r="115" spans="1:38" ht="15" customHeight="1">
      <c r="A115" s="376"/>
      <c r="B115" s="376"/>
      <c r="C115" s="376"/>
      <c r="D115" s="376"/>
      <c r="E115" s="376"/>
      <c r="F115" s="376"/>
      <c r="G115" s="376"/>
      <c r="H115" s="376"/>
      <c r="I115" s="376"/>
      <c r="J115" s="376"/>
      <c r="K115" s="376"/>
      <c r="L115" s="376"/>
      <c r="M115" s="376"/>
      <c r="N115" s="376"/>
      <c r="O115" s="376"/>
      <c r="P115" s="376"/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1"/>
    </row>
    <row r="116" spans="1:38" ht="15" customHeight="1">
      <c r="A116" s="376"/>
      <c r="B116" s="376"/>
      <c r="C116" s="376"/>
      <c r="D116" s="376"/>
      <c r="E116" s="376"/>
      <c r="F116" s="376"/>
      <c r="G116" s="376"/>
      <c r="H116" s="376"/>
      <c r="I116" s="376"/>
      <c r="J116" s="376"/>
      <c r="K116" s="376"/>
      <c r="L116" s="376"/>
      <c r="M116" s="376"/>
      <c r="N116" s="376"/>
      <c r="O116" s="376"/>
      <c r="P116" s="376"/>
      <c r="Q116" s="1"/>
      <c r="R116" s="6"/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1"/>
    </row>
    <row r="117" spans="1:38" ht="12.75" customHeight="1">
      <c r="A117" s="140"/>
      <c r="B117" s="145"/>
      <c r="C117" s="145"/>
      <c r="D117" s="146"/>
      <c r="E117" s="140"/>
      <c r="F117" s="147"/>
      <c r="G117" s="140"/>
      <c r="H117" s="140"/>
      <c r="I117" s="140"/>
      <c r="J117" s="145"/>
      <c r="K117" s="148"/>
      <c r="L117" s="140"/>
      <c r="M117" s="140"/>
      <c r="N117" s="140"/>
      <c r="O117" s="149"/>
      <c r="P117" s="1"/>
      <c r="Q117" s="1"/>
      <c r="R117" s="6"/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</row>
    <row r="118" spans="1:38" ht="38.25" customHeight="1">
      <c r="A118" s="92" t="s">
        <v>565</v>
      </c>
      <c r="B118" s="150"/>
      <c r="C118" s="150"/>
      <c r="D118" s="151"/>
      <c r="E118" s="125"/>
      <c r="F118" s="6"/>
      <c r="G118" s="6"/>
      <c r="H118" s="126"/>
      <c r="I118" s="152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</row>
    <row r="119" spans="1:38" s="209" customFormat="1" ht="38.25">
      <c r="A119" s="93" t="s">
        <v>16</v>
      </c>
      <c r="B119" s="94" t="s">
        <v>518</v>
      </c>
      <c r="C119" s="94"/>
      <c r="D119" s="95" t="s">
        <v>529</v>
      </c>
      <c r="E119" s="94" t="s">
        <v>530</v>
      </c>
      <c r="F119" s="94" t="s">
        <v>531</v>
      </c>
      <c r="G119" s="94" t="s">
        <v>532</v>
      </c>
      <c r="H119" s="94" t="s">
        <v>533</v>
      </c>
      <c r="I119" s="94" t="s">
        <v>534</v>
      </c>
      <c r="J119" s="93" t="s">
        <v>535</v>
      </c>
      <c r="K119" s="129" t="s">
        <v>552</v>
      </c>
      <c r="L119" s="130" t="s">
        <v>537</v>
      </c>
      <c r="M119" s="96" t="s">
        <v>538</v>
      </c>
      <c r="N119" s="94" t="s">
        <v>539</v>
      </c>
      <c r="O119" s="95" t="s">
        <v>540</v>
      </c>
      <c r="P119" s="94" t="s">
        <v>769</v>
      </c>
      <c r="Q119" s="208"/>
      <c r="R119" s="6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</row>
    <row r="120" spans="1:38" s="209" customFormat="1" ht="12.75" customHeight="1">
      <c r="A120" s="389">
        <v>1</v>
      </c>
      <c r="B120" s="390">
        <v>44840</v>
      </c>
      <c r="C120" s="391"/>
      <c r="D120" s="392" t="s">
        <v>116</v>
      </c>
      <c r="E120" s="393" t="s">
        <v>543</v>
      </c>
      <c r="F120" s="393">
        <v>1405</v>
      </c>
      <c r="G120" s="393">
        <v>1240</v>
      </c>
      <c r="H120" s="393">
        <v>1625</v>
      </c>
      <c r="I120" s="393" t="s">
        <v>854</v>
      </c>
      <c r="J120" s="348" t="s">
        <v>962</v>
      </c>
      <c r="K120" s="348">
        <f t="shared" ref="K120" si="93">H120-F120</f>
        <v>220</v>
      </c>
      <c r="L120" s="349">
        <f t="shared" ref="L120" si="94">(F120*-0.7)/100</f>
        <v>-9.8349999999999991</v>
      </c>
      <c r="M120" s="350">
        <f t="shared" ref="M120" si="95">(K120+L120)/F120</f>
        <v>0.14958362989323842</v>
      </c>
      <c r="N120" s="348" t="s">
        <v>541</v>
      </c>
      <c r="O120" s="351">
        <v>44879</v>
      </c>
      <c r="P120" s="348"/>
      <c r="Q120" s="208"/>
      <c r="R120" s="1" t="s">
        <v>542</v>
      </c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</row>
    <row r="121" spans="1:38" ht="14.25" customHeight="1">
      <c r="A121" s="312">
        <v>2</v>
      </c>
      <c r="B121" s="313">
        <v>44840</v>
      </c>
      <c r="C121" s="305"/>
      <c r="D121" s="305" t="s">
        <v>853</v>
      </c>
      <c r="E121" s="306" t="s">
        <v>543</v>
      </c>
      <c r="F121" s="306" t="s">
        <v>855</v>
      </c>
      <c r="G121" s="306">
        <v>1220</v>
      </c>
      <c r="H121" s="306"/>
      <c r="I121" s="306" t="s">
        <v>856</v>
      </c>
      <c r="J121" s="243" t="s">
        <v>544</v>
      </c>
      <c r="K121" s="213"/>
      <c r="L121" s="232"/>
      <c r="M121" s="233"/>
      <c r="N121" s="213"/>
      <c r="O121" s="243"/>
      <c r="P121" s="210"/>
      <c r="Q121" s="208"/>
      <c r="R121" s="208" t="s">
        <v>542</v>
      </c>
      <c r="S121" s="41"/>
      <c r="T121" s="1"/>
      <c r="U121" s="1"/>
      <c r="V121" s="1"/>
      <c r="W121" s="1"/>
      <c r="X121" s="1"/>
      <c r="Y121" s="1"/>
      <c r="Z121" s="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</row>
    <row r="122" spans="1:38" ht="12.75" customHeight="1">
      <c r="A122" s="306"/>
      <c r="B122" s="304"/>
      <c r="C122" s="305"/>
      <c r="D122" s="305"/>
      <c r="E122" s="306"/>
      <c r="F122" s="306"/>
      <c r="G122" s="306"/>
      <c r="H122" s="306"/>
      <c r="I122" s="306"/>
      <c r="J122" s="243"/>
      <c r="K122" s="213"/>
      <c r="L122" s="232"/>
      <c r="M122" s="233"/>
      <c r="N122" s="213"/>
      <c r="O122" s="243"/>
      <c r="P122" s="210"/>
      <c r="R122" s="6"/>
      <c r="S122" s="1"/>
      <c r="T122" s="1"/>
      <c r="U122" s="1"/>
      <c r="V122" s="1"/>
      <c r="W122" s="1"/>
      <c r="X122" s="1"/>
      <c r="Y122" s="1"/>
    </row>
    <row r="123" spans="1:38" ht="12.75" customHeight="1">
      <c r="A123" s="109" t="s">
        <v>545</v>
      </c>
      <c r="B123" s="109"/>
      <c r="C123" s="109"/>
      <c r="D123" s="109"/>
      <c r="E123" s="41"/>
      <c r="F123" s="117" t="s">
        <v>547</v>
      </c>
      <c r="G123" s="54"/>
      <c r="H123" s="54"/>
      <c r="I123" s="54"/>
      <c r="J123" s="6"/>
      <c r="K123" s="134"/>
      <c r="L123" s="135"/>
      <c r="M123" s="6"/>
      <c r="N123" s="99"/>
      <c r="O123" s="153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16" t="s">
        <v>546</v>
      </c>
      <c r="B124" s="109"/>
      <c r="C124" s="109"/>
      <c r="D124" s="109"/>
      <c r="E124" s="6"/>
      <c r="F124" s="117" t="s">
        <v>549</v>
      </c>
      <c r="G124" s="6"/>
      <c r="H124" s="6" t="s">
        <v>765</v>
      </c>
      <c r="I124" s="6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16"/>
      <c r="B125" s="109"/>
      <c r="C125" s="109"/>
      <c r="D125" s="109"/>
      <c r="E125" s="6"/>
      <c r="F125" s="117"/>
      <c r="G125" s="6"/>
      <c r="H125" s="6"/>
      <c r="I125" s="6"/>
      <c r="J125" s="1"/>
      <c r="K125" s="6"/>
      <c r="L125" s="6"/>
      <c r="M125" s="6"/>
      <c r="N125" s="1"/>
      <c r="O125" s="1"/>
      <c r="Q125" s="1"/>
      <c r="R125" s="54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16"/>
      <c r="B126" s="109"/>
      <c r="C126" s="109"/>
      <c r="D126" s="109"/>
      <c r="E126" s="6"/>
      <c r="F126" s="117"/>
      <c r="G126" s="54"/>
      <c r="H126" s="41"/>
      <c r="I126" s="54"/>
      <c r="J126" s="6"/>
      <c r="K126" s="134"/>
      <c r="L126" s="135"/>
      <c r="M126" s="6"/>
      <c r="N126" s="99"/>
      <c r="O126" s="136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54"/>
      <c r="B127" s="98"/>
      <c r="C127" s="98"/>
      <c r="D127" s="41"/>
      <c r="E127" s="54"/>
      <c r="F127" s="54"/>
      <c r="G127" s="54"/>
      <c r="H127" s="41"/>
      <c r="I127" s="54"/>
      <c r="J127" s="6"/>
      <c r="K127" s="134"/>
      <c r="L127" s="135"/>
      <c r="M127" s="6"/>
      <c r="N127" s="99"/>
      <c r="O127" s="136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38.25" customHeight="1">
      <c r="A128" s="41"/>
      <c r="B128" s="154" t="s">
        <v>566</v>
      </c>
      <c r="C128" s="154"/>
      <c r="D128" s="154"/>
      <c r="E128" s="154"/>
      <c r="F128" s="6"/>
      <c r="G128" s="6"/>
      <c r="H128" s="127"/>
      <c r="I128" s="6"/>
      <c r="J128" s="127"/>
      <c r="K128" s="128"/>
      <c r="L128" s="6"/>
      <c r="M128" s="6"/>
      <c r="N128" s="1"/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93" t="s">
        <v>16</v>
      </c>
      <c r="B129" s="94" t="s">
        <v>518</v>
      </c>
      <c r="C129" s="94"/>
      <c r="D129" s="95" t="s">
        <v>529</v>
      </c>
      <c r="E129" s="94" t="s">
        <v>530</v>
      </c>
      <c r="F129" s="94" t="s">
        <v>531</v>
      </c>
      <c r="G129" s="94" t="s">
        <v>567</v>
      </c>
      <c r="H129" s="94" t="s">
        <v>568</v>
      </c>
      <c r="I129" s="94" t="s">
        <v>534</v>
      </c>
      <c r="J129" s="155" t="s">
        <v>535</v>
      </c>
      <c r="K129" s="94" t="s">
        <v>536</v>
      </c>
      <c r="L129" s="94" t="s">
        <v>569</v>
      </c>
      <c r="M129" s="94" t="s">
        <v>539</v>
      </c>
      <c r="N129" s="95" t="s">
        <v>540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1</v>
      </c>
      <c r="B130" s="157">
        <v>41579</v>
      </c>
      <c r="C130" s="157"/>
      <c r="D130" s="158" t="s">
        <v>570</v>
      </c>
      <c r="E130" s="159" t="s">
        <v>571</v>
      </c>
      <c r="F130" s="160">
        <v>82</v>
      </c>
      <c r="G130" s="159" t="s">
        <v>572</v>
      </c>
      <c r="H130" s="159">
        <v>100</v>
      </c>
      <c r="I130" s="161">
        <v>100</v>
      </c>
      <c r="J130" s="162" t="s">
        <v>573</v>
      </c>
      <c r="K130" s="163">
        <f t="shared" ref="K130:K182" si="96">H130-F130</f>
        <v>18</v>
      </c>
      <c r="L130" s="164">
        <f t="shared" ref="L130:L182" si="97">K130/F130</f>
        <v>0.21951219512195122</v>
      </c>
      <c r="M130" s="159" t="s">
        <v>541</v>
      </c>
      <c r="N130" s="165">
        <v>42657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</v>
      </c>
      <c r="B131" s="157">
        <v>41794</v>
      </c>
      <c r="C131" s="157"/>
      <c r="D131" s="158" t="s">
        <v>574</v>
      </c>
      <c r="E131" s="159" t="s">
        <v>543</v>
      </c>
      <c r="F131" s="160">
        <v>257</v>
      </c>
      <c r="G131" s="159" t="s">
        <v>572</v>
      </c>
      <c r="H131" s="159">
        <v>300</v>
      </c>
      <c r="I131" s="161">
        <v>300</v>
      </c>
      <c r="J131" s="162" t="s">
        <v>573</v>
      </c>
      <c r="K131" s="163">
        <f t="shared" si="96"/>
        <v>43</v>
      </c>
      <c r="L131" s="164">
        <f t="shared" si="97"/>
        <v>0.16731517509727625</v>
      </c>
      <c r="M131" s="159" t="s">
        <v>541</v>
      </c>
      <c r="N131" s="165">
        <v>41822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</v>
      </c>
      <c r="B132" s="157">
        <v>41828</v>
      </c>
      <c r="C132" s="157"/>
      <c r="D132" s="158" t="s">
        <v>575</v>
      </c>
      <c r="E132" s="159" t="s">
        <v>543</v>
      </c>
      <c r="F132" s="160">
        <v>393</v>
      </c>
      <c r="G132" s="159" t="s">
        <v>572</v>
      </c>
      <c r="H132" s="159">
        <v>468</v>
      </c>
      <c r="I132" s="161">
        <v>468</v>
      </c>
      <c r="J132" s="162" t="s">
        <v>573</v>
      </c>
      <c r="K132" s="163">
        <f t="shared" si="96"/>
        <v>75</v>
      </c>
      <c r="L132" s="164">
        <f t="shared" si="97"/>
        <v>0.19083969465648856</v>
      </c>
      <c r="M132" s="159" t="s">
        <v>541</v>
      </c>
      <c r="N132" s="165">
        <v>41863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4</v>
      </c>
      <c r="B133" s="157">
        <v>41857</v>
      </c>
      <c r="C133" s="157"/>
      <c r="D133" s="158" t="s">
        <v>576</v>
      </c>
      <c r="E133" s="159" t="s">
        <v>543</v>
      </c>
      <c r="F133" s="160">
        <v>205</v>
      </c>
      <c r="G133" s="159" t="s">
        <v>572</v>
      </c>
      <c r="H133" s="159">
        <v>275</v>
      </c>
      <c r="I133" s="161">
        <v>250</v>
      </c>
      <c r="J133" s="162" t="s">
        <v>573</v>
      </c>
      <c r="K133" s="163">
        <f t="shared" si="96"/>
        <v>70</v>
      </c>
      <c r="L133" s="164">
        <f t="shared" si="97"/>
        <v>0.34146341463414637</v>
      </c>
      <c r="M133" s="159" t="s">
        <v>541</v>
      </c>
      <c r="N133" s="165">
        <v>41962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5</v>
      </c>
      <c r="B134" s="157">
        <v>41886</v>
      </c>
      <c r="C134" s="157"/>
      <c r="D134" s="158" t="s">
        <v>577</v>
      </c>
      <c r="E134" s="159" t="s">
        <v>543</v>
      </c>
      <c r="F134" s="160">
        <v>162</v>
      </c>
      <c r="G134" s="159" t="s">
        <v>572</v>
      </c>
      <c r="H134" s="159">
        <v>190</v>
      </c>
      <c r="I134" s="161">
        <v>190</v>
      </c>
      <c r="J134" s="162" t="s">
        <v>573</v>
      </c>
      <c r="K134" s="163">
        <f t="shared" si="96"/>
        <v>28</v>
      </c>
      <c r="L134" s="164">
        <f t="shared" si="97"/>
        <v>0.1728395061728395</v>
      </c>
      <c r="M134" s="159" t="s">
        <v>541</v>
      </c>
      <c r="N134" s="165">
        <v>42006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6</v>
      </c>
      <c r="B135" s="157">
        <v>41886</v>
      </c>
      <c r="C135" s="157"/>
      <c r="D135" s="158" t="s">
        <v>578</v>
      </c>
      <c r="E135" s="159" t="s">
        <v>543</v>
      </c>
      <c r="F135" s="160">
        <v>75</v>
      </c>
      <c r="G135" s="159" t="s">
        <v>572</v>
      </c>
      <c r="H135" s="159">
        <v>91.5</v>
      </c>
      <c r="I135" s="161" t="s">
        <v>579</v>
      </c>
      <c r="J135" s="162" t="s">
        <v>580</v>
      </c>
      <c r="K135" s="163">
        <f t="shared" si="96"/>
        <v>16.5</v>
      </c>
      <c r="L135" s="164">
        <f t="shared" si="97"/>
        <v>0.22</v>
      </c>
      <c r="M135" s="159" t="s">
        <v>541</v>
      </c>
      <c r="N135" s="165">
        <v>41954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7</v>
      </c>
      <c r="B136" s="157">
        <v>41913</v>
      </c>
      <c r="C136" s="157"/>
      <c r="D136" s="158" t="s">
        <v>581</v>
      </c>
      <c r="E136" s="159" t="s">
        <v>543</v>
      </c>
      <c r="F136" s="160">
        <v>850</v>
      </c>
      <c r="G136" s="159" t="s">
        <v>572</v>
      </c>
      <c r="H136" s="159">
        <v>982.5</v>
      </c>
      <c r="I136" s="161">
        <v>1050</v>
      </c>
      <c r="J136" s="162" t="s">
        <v>582</v>
      </c>
      <c r="K136" s="163">
        <f t="shared" si="96"/>
        <v>132.5</v>
      </c>
      <c r="L136" s="164">
        <f t="shared" si="97"/>
        <v>0.15588235294117647</v>
      </c>
      <c r="M136" s="159" t="s">
        <v>541</v>
      </c>
      <c r="N136" s="165">
        <v>42039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8</v>
      </c>
      <c r="B137" s="157">
        <v>41913</v>
      </c>
      <c r="C137" s="157"/>
      <c r="D137" s="158" t="s">
        <v>583</v>
      </c>
      <c r="E137" s="159" t="s">
        <v>543</v>
      </c>
      <c r="F137" s="160">
        <v>475</v>
      </c>
      <c r="G137" s="159" t="s">
        <v>572</v>
      </c>
      <c r="H137" s="159">
        <v>515</v>
      </c>
      <c r="I137" s="161">
        <v>600</v>
      </c>
      <c r="J137" s="162" t="s">
        <v>584</v>
      </c>
      <c r="K137" s="163">
        <f t="shared" si="96"/>
        <v>40</v>
      </c>
      <c r="L137" s="164">
        <f t="shared" si="97"/>
        <v>8.4210526315789472E-2</v>
      </c>
      <c r="M137" s="159" t="s">
        <v>541</v>
      </c>
      <c r="N137" s="165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9</v>
      </c>
      <c r="B138" s="157">
        <v>41913</v>
      </c>
      <c r="C138" s="157"/>
      <c r="D138" s="158" t="s">
        <v>585</v>
      </c>
      <c r="E138" s="159" t="s">
        <v>543</v>
      </c>
      <c r="F138" s="160">
        <v>86</v>
      </c>
      <c r="G138" s="159" t="s">
        <v>572</v>
      </c>
      <c r="H138" s="159">
        <v>99</v>
      </c>
      <c r="I138" s="161">
        <v>140</v>
      </c>
      <c r="J138" s="162" t="s">
        <v>586</v>
      </c>
      <c r="K138" s="163">
        <f t="shared" si="96"/>
        <v>13</v>
      </c>
      <c r="L138" s="164">
        <f t="shared" si="97"/>
        <v>0.15116279069767441</v>
      </c>
      <c r="M138" s="159" t="s">
        <v>541</v>
      </c>
      <c r="N138" s="165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10</v>
      </c>
      <c r="B139" s="157">
        <v>41926</v>
      </c>
      <c r="C139" s="157"/>
      <c r="D139" s="158" t="s">
        <v>587</v>
      </c>
      <c r="E139" s="159" t="s">
        <v>543</v>
      </c>
      <c r="F139" s="160">
        <v>496.6</v>
      </c>
      <c r="G139" s="159" t="s">
        <v>572</v>
      </c>
      <c r="H139" s="159">
        <v>621</v>
      </c>
      <c r="I139" s="161">
        <v>580</v>
      </c>
      <c r="J139" s="162" t="s">
        <v>573</v>
      </c>
      <c r="K139" s="163">
        <f t="shared" si="96"/>
        <v>124.39999999999998</v>
      </c>
      <c r="L139" s="164">
        <f t="shared" si="97"/>
        <v>0.25050342327829234</v>
      </c>
      <c r="M139" s="159" t="s">
        <v>541</v>
      </c>
      <c r="N139" s="165">
        <v>42605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11</v>
      </c>
      <c r="B140" s="157">
        <v>41926</v>
      </c>
      <c r="C140" s="157"/>
      <c r="D140" s="158" t="s">
        <v>588</v>
      </c>
      <c r="E140" s="159" t="s">
        <v>543</v>
      </c>
      <c r="F140" s="160">
        <v>2481.9</v>
      </c>
      <c r="G140" s="159" t="s">
        <v>572</v>
      </c>
      <c r="H140" s="159">
        <v>2840</v>
      </c>
      <c r="I140" s="161">
        <v>2870</v>
      </c>
      <c r="J140" s="162" t="s">
        <v>589</v>
      </c>
      <c r="K140" s="163">
        <f t="shared" si="96"/>
        <v>358.09999999999991</v>
      </c>
      <c r="L140" s="164">
        <f t="shared" si="97"/>
        <v>0.14428462065353154</v>
      </c>
      <c r="M140" s="159" t="s">
        <v>541</v>
      </c>
      <c r="N140" s="165">
        <v>42017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12</v>
      </c>
      <c r="B141" s="157">
        <v>41928</v>
      </c>
      <c r="C141" s="157"/>
      <c r="D141" s="158" t="s">
        <v>590</v>
      </c>
      <c r="E141" s="159" t="s">
        <v>543</v>
      </c>
      <c r="F141" s="160">
        <v>84.5</v>
      </c>
      <c r="G141" s="159" t="s">
        <v>572</v>
      </c>
      <c r="H141" s="159">
        <v>93</v>
      </c>
      <c r="I141" s="161">
        <v>110</v>
      </c>
      <c r="J141" s="162" t="s">
        <v>591</v>
      </c>
      <c r="K141" s="163">
        <f t="shared" si="96"/>
        <v>8.5</v>
      </c>
      <c r="L141" s="164">
        <f t="shared" si="97"/>
        <v>0.10059171597633136</v>
      </c>
      <c r="M141" s="159" t="s">
        <v>541</v>
      </c>
      <c r="N141" s="165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13</v>
      </c>
      <c r="B142" s="157">
        <v>41928</v>
      </c>
      <c r="C142" s="157"/>
      <c r="D142" s="158" t="s">
        <v>592</v>
      </c>
      <c r="E142" s="159" t="s">
        <v>543</v>
      </c>
      <c r="F142" s="160">
        <v>401</v>
      </c>
      <c r="G142" s="159" t="s">
        <v>572</v>
      </c>
      <c r="H142" s="159">
        <v>428</v>
      </c>
      <c r="I142" s="161">
        <v>450</v>
      </c>
      <c r="J142" s="162" t="s">
        <v>593</v>
      </c>
      <c r="K142" s="163">
        <f t="shared" si="96"/>
        <v>27</v>
      </c>
      <c r="L142" s="164">
        <f t="shared" si="97"/>
        <v>6.7331670822942641E-2</v>
      </c>
      <c r="M142" s="159" t="s">
        <v>541</v>
      </c>
      <c r="N142" s="165">
        <v>42020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14</v>
      </c>
      <c r="B143" s="157">
        <v>41928</v>
      </c>
      <c r="C143" s="157"/>
      <c r="D143" s="158" t="s">
        <v>594</v>
      </c>
      <c r="E143" s="159" t="s">
        <v>543</v>
      </c>
      <c r="F143" s="160">
        <v>101</v>
      </c>
      <c r="G143" s="159" t="s">
        <v>572</v>
      </c>
      <c r="H143" s="159">
        <v>112</v>
      </c>
      <c r="I143" s="161">
        <v>120</v>
      </c>
      <c r="J143" s="162" t="s">
        <v>595</v>
      </c>
      <c r="K143" s="163">
        <f t="shared" si="96"/>
        <v>11</v>
      </c>
      <c r="L143" s="164">
        <f t="shared" si="97"/>
        <v>0.10891089108910891</v>
      </c>
      <c r="M143" s="159" t="s">
        <v>541</v>
      </c>
      <c r="N143" s="165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15</v>
      </c>
      <c r="B144" s="157">
        <v>41954</v>
      </c>
      <c r="C144" s="157"/>
      <c r="D144" s="158" t="s">
        <v>596</v>
      </c>
      <c r="E144" s="159" t="s">
        <v>543</v>
      </c>
      <c r="F144" s="160">
        <v>59</v>
      </c>
      <c r="G144" s="159" t="s">
        <v>572</v>
      </c>
      <c r="H144" s="159">
        <v>76</v>
      </c>
      <c r="I144" s="161">
        <v>76</v>
      </c>
      <c r="J144" s="162" t="s">
        <v>573</v>
      </c>
      <c r="K144" s="163">
        <f t="shared" si="96"/>
        <v>17</v>
      </c>
      <c r="L144" s="164">
        <f t="shared" si="97"/>
        <v>0.28813559322033899</v>
      </c>
      <c r="M144" s="159" t="s">
        <v>541</v>
      </c>
      <c r="N144" s="165">
        <v>43032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16</v>
      </c>
      <c r="B145" s="157">
        <v>41954</v>
      </c>
      <c r="C145" s="157"/>
      <c r="D145" s="158" t="s">
        <v>585</v>
      </c>
      <c r="E145" s="159" t="s">
        <v>543</v>
      </c>
      <c r="F145" s="160">
        <v>99</v>
      </c>
      <c r="G145" s="159" t="s">
        <v>572</v>
      </c>
      <c r="H145" s="159">
        <v>120</v>
      </c>
      <c r="I145" s="161">
        <v>120</v>
      </c>
      <c r="J145" s="162" t="s">
        <v>554</v>
      </c>
      <c r="K145" s="163">
        <f t="shared" si="96"/>
        <v>21</v>
      </c>
      <c r="L145" s="164">
        <f t="shared" si="97"/>
        <v>0.21212121212121213</v>
      </c>
      <c r="M145" s="159" t="s">
        <v>541</v>
      </c>
      <c r="N145" s="165">
        <v>41960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17</v>
      </c>
      <c r="B146" s="157">
        <v>41956</v>
      </c>
      <c r="C146" s="157"/>
      <c r="D146" s="158" t="s">
        <v>597</v>
      </c>
      <c r="E146" s="159" t="s">
        <v>543</v>
      </c>
      <c r="F146" s="160">
        <v>22</v>
      </c>
      <c r="G146" s="159" t="s">
        <v>572</v>
      </c>
      <c r="H146" s="159">
        <v>33.549999999999997</v>
      </c>
      <c r="I146" s="161">
        <v>32</v>
      </c>
      <c r="J146" s="162" t="s">
        <v>598</v>
      </c>
      <c r="K146" s="163">
        <f t="shared" si="96"/>
        <v>11.549999999999997</v>
      </c>
      <c r="L146" s="164">
        <f t="shared" si="97"/>
        <v>0.52499999999999991</v>
      </c>
      <c r="M146" s="159" t="s">
        <v>541</v>
      </c>
      <c r="N146" s="165">
        <v>42188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18</v>
      </c>
      <c r="B147" s="157">
        <v>41976</v>
      </c>
      <c r="C147" s="157"/>
      <c r="D147" s="158" t="s">
        <v>599</v>
      </c>
      <c r="E147" s="159" t="s">
        <v>543</v>
      </c>
      <c r="F147" s="160">
        <v>440</v>
      </c>
      <c r="G147" s="159" t="s">
        <v>572</v>
      </c>
      <c r="H147" s="159">
        <v>520</v>
      </c>
      <c r="I147" s="161">
        <v>520</v>
      </c>
      <c r="J147" s="162" t="s">
        <v>600</v>
      </c>
      <c r="K147" s="163">
        <f t="shared" si="96"/>
        <v>80</v>
      </c>
      <c r="L147" s="164">
        <f t="shared" si="97"/>
        <v>0.18181818181818182</v>
      </c>
      <c r="M147" s="159" t="s">
        <v>541</v>
      </c>
      <c r="N147" s="165">
        <v>42208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19</v>
      </c>
      <c r="B148" s="157">
        <v>41976</v>
      </c>
      <c r="C148" s="157"/>
      <c r="D148" s="158" t="s">
        <v>601</v>
      </c>
      <c r="E148" s="159" t="s">
        <v>543</v>
      </c>
      <c r="F148" s="160">
        <v>360</v>
      </c>
      <c r="G148" s="159" t="s">
        <v>572</v>
      </c>
      <c r="H148" s="159">
        <v>427</v>
      </c>
      <c r="I148" s="161">
        <v>425</v>
      </c>
      <c r="J148" s="162" t="s">
        <v>602</v>
      </c>
      <c r="K148" s="163">
        <f t="shared" si="96"/>
        <v>67</v>
      </c>
      <c r="L148" s="164">
        <f t="shared" si="97"/>
        <v>0.18611111111111112</v>
      </c>
      <c r="M148" s="159" t="s">
        <v>541</v>
      </c>
      <c r="N148" s="165">
        <v>42058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20</v>
      </c>
      <c r="B149" s="157">
        <v>42012</v>
      </c>
      <c r="C149" s="157"/>
      <c r="D149" s="158" t="s">
        <v>603</v>
      </c>
      <c r="E149" s="159" t="s">
        <v>543</v>
      </c>
      <c r="F149" s="160">
        <v>360</v>
      </c>
      <c r="G149" s="159" t="s">
        <v>572</v>
      </c>
      <c r="H149" s="159">
        <v>455</v>
      </c>
      <c r="I149" s="161">
        <v>420</v>
      </c>
      <c r="J149" s="162" t="s">
        <v>604</v>
      </c>
      <c r="K149" s="163">
        <f t="shared" si="96"/>
        <v>95</v>
      </c>
      <c r="L149" s="164">
        <f t="shared" si="97"/>
        <v>0.2638888888888889</v>
      </c>
      <c r="M149" s="159" t="s">
        <v>541</v>
      </c>
      <c r="N149" s="165">
        <v>42024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21</v>
      </c>
      <c r="B150" s="157">
        <v>42012</v>
      </c>
      <c r="C150" s="157"/>
      <c r="D150" s="158" t="s">
        <v>605</v>
      </c>
      <c r="E150" s="159" t="s">
        <v>543</v>
      </c>
      <c r="F150" s="160">
        <v>130</v>
      </c>
      <c r="G150" s="159"/>
      <c r="H150" s="159">
        <v>175.5</v>
      </c>
      <c r="I150" s="161">
        <v>165</v>
      </c>
      <c r="J150" s="162" t="s">
        <v>606</v>
      </c>
      <c r="K150" s="163">
        <f t="shared" si="96"/>
        <v>45.5</v>
      </c>
      <c r="L150" s="164">
        <f t="shared" si="97"/>
        <v>0.35</v>
      </c>
      <c r="M150" s="159" t="s">
        <v>541</v>
      </c>
      <c r="N150" s="165">
        <v>43088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22</v>
      </c>
      <c r="B151" s="157">
        <v>42040</v>
      </c>
      <c r="C151" s="157"/>
      <c r="D151" s="158" t="s">
        <v>368</v>
      </c>
      <c r="E151" s="159" t="s">
        <v>571</v>
      </c>
      <c r="F151" s="160">
        <v>98</v>
      </c>
      <c r="G151" s="159"/>
      <c r="H151" s="159">
        <v>120</v>
      </c>
      <c r="I151" s="161">
        <v>120</v>
      </c>
      <c r="J151" s="162" t="s">
        <v>573</v>
      </c>
      <c r="K151" s="163">
        <f t="shared" si="96"/>
        <v>22</v>
      </c>
      <c r="L151" s="164">
        <f t="shared" si="97"/>
        <v>0.22448979591836735</v>
      </c>
      <c r="M151" s="159" t="s">
        <v>541</v>
      </c>
      <c r="N151" s="165">
        <v>42753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23</v>
      </c>
      <c r="B152" s="157">
        <v>42040</v>
      </c>
      <c r="C152" s="157"/>
      <c r="D152" s="158" t="s">
        <v>607</v>
      </c>
      <c r="E152" s="159" t="s">
        <v>571</v>
      </c>
      <c r="F152" s="160">
        <v>196</v>
      </c>
      <c r="G152" s="159"/>
      <c r="H152" s="159">
        <v>262</v>
      </c>
      <c r="I152" s="161">
        <v>255</v>
      </c>
      <c r="J152" s="162" t="s">
        <v>573</v>
      </c>
      <c r="K152" s="163">
        <f t="shared" si="96"/>
        <v>66</v>
      </c>
      <c r="L152" s="164">
        <f t="shared" si="97"/>
        <v>0.33673469387755101</v>
      </c>
      <c r="M152" s="159" t="s">
        <v>541</v>
      </c>
      <c r="N152" s="165">
        <v>42599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6">
        <v>24</v>
      </c>
      <c r="B153" s="167">
        <v>42067</v>
      </c>
      <c r="C153" s="167"/>
      <c r="D153" s="168" t="s">
        <v>367</v>
      </c>
      <c r="E153" s="169" t="s">
        <v>571</v>
      </c>
      <c r="F153" s="170">
        <v>235</v>
      </c>
      <c r="G153" s="170"/>
      <c r="H153" s="171">
        <v>77</v>
      </c>
      <c r="I153" s="171" t="s">
        <v>608</v>
      </c>
      <c r="J153" s="172" t="s">
        <v>609</v>
      </c>
      <c r="K153" s="173">
        <f t="shared" si="96"/>
        <v>-158</v>
      </c>
      <c r="L153" s="174">
        <f t="shared" si="97"/>
        <v>-0.67234042553191486</v>
      </c>
      <c r="M153" s="170" t="s">
        <v>553</v>
      </c>
      <c r="N153" s="167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25</v>
      </c>
      <c r="B154" s="157">
        <v>42067</v>
      </c>
      <c r="C154" s="157"/>
      <c r="D154" s="158" t="s">
        <v>610</v>
      </c>
      <c r="E154" s="159" t="s">
        <v>571</v>
      </c>
      <c r="F154" s="160">
        <v>185</v>
      </c>
      <c r="G154" s="159"/>
      <c r="H154" s="159">
        <v>224</v>
      </c>
      <c r="I154" s="161" t="s">
        <v>611</v>
      </c>
      <c r="J154" s="162" t="s">
        <v>573</v>
      </c>
      <c r="K154" s="163">
        <f t="shared" si="96"/>
        <v>39</v>
      </c>
      <c r="L154" s="164">
        <f t="shared" si="97"/>
        <v>0.21081081081081082</v>
      </c>
      <c r="M154" s="159" t="s">
        <v>541</v>
      </c>
      <c r="N154" s="165">
        <v>42647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26</v>
      </c>
      <c r="B155" s="167">
        <v>42090</v>
      </c>
      <c r="C155" s="167"/>
      <c r="D155" s="175" t="s">
        <v>612</v>
      </c>
      <c r="E155" s="170" t="s">
        <v>571</v>
      </c>
      <c r="F155" s="170">
        <v>49.5</v>
      </c>
      <c r="G155" s="171"/>
      <c r="H155" s="171">
        <v>15.85</v>
      </c>
      <c r="I155" s="171">
        <v>67</v>
      </c>
      <c r="J155" s="172" t="s">
        <v>613</v>
      </c>
      <c r="K155" s="171">
        <f t="shared" si="96"/>
        <v>-33.65</v>
      </c>
      <c r="L155" s="176">
        <f t="shared" si="97"/>
        <v>-0.67979797979797973</v>
      </c>
      <c r="M155" s="170" t="s">
        <v>553</v>
      </c>
      <c r="N155" s="177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27</v>
      </c>
      <c r="B156" s="157">
        <v>42093</v>
      </c>
      <c r="C156" s="157"/>
      <c r="D156" s="158" t="s">
        <v>614</v>
      </c>
      <c r="E156" s="159" t="s">
        <v>571</v>
      </c>
      <c r="F156" s="160">
        <v>183.5</v>
      </c>
      <c r="G156" s="159"/>
      <c r="H156" s="159">
        <v>219</v>
      </c>
      <c r="I156" s="161">
        <v>218</v>
      </c>
      <c r="J156" s="162" t="s">
        <v>615</v>
      </c>
      <c r="K156" s="163">
        <f t="shared" si="96"/>
        <v>35.5</v>
      </c>
      <c r="L156" s="164">
        <f t="shared" si="97"/>
        <v>0.19346049046321526</v>
      </c>
      <c r="M156" s="159" t="s">
        <v>541</v>
      </c>
      <c r="N156" s="165">
        <v>42103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28</v>
      </c>
      <c r="B157" s="157">
        <v>42114</v>
      </c>
      <c r="C157" s="157"/>
      <c r="D157" s="158" t="s">
        <v>616</v>
      </c>
      <c r="E157" s="159" t="s">
        <v>571</v>
      </c>
      <c r="F157" s="160">
        <f>(227+237)/2</f>
        <v>232</v>
      </c>
      <c r="G157" s="159"/>
      <c r="H157" s="159">
        <v>298</v>
      </c>
      <c r="I157" s="161">
        <v>298</v>
      </c>
      <c r="J157" s="162" t="s">
        <v>573</v>
      </c>
      <c r="K157" s="163">
        <f t="shared" si="96"/>
        <v>66</v>
      </c>
      <c r="L157" s="164">
        <f t="shared" si="97"/>
        <v>0.28448275862068967</v>
      </c>
      <c r="M157" s="159" t="s">
        <v>541</v>
      </c>
      <c r="N157" s="165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29</v>
      </c>
      <c r="B158" s="157">
        <v>42128</v>
      </c>
      <c r="C158" s="157"/>
      <c r="D158" s="158" t="s">
        <v>617</v>
      </c>
      <c r="E158" s="159" t="s">
        <v>543</v>
      </c>
      <c r="F158" s="160">
        <v>385</v>
      </c>
      <c r="G158" s="159"/>
      <c r="H158" s="159">
        <f>212.5+331</f>
        <v>543.5</v>
      </c>
      <c r="I158" s="161">
        <v>510</v>
      </c>
      <c r="J158" s="162" t="s">
        <v>618</v>
      </c>
      <c r="K158" s="163">
        <f t="shared" si="96"/>
        <v>158.5</v>
      </c>
      <c r="L158" s="164">
        <f t="shared" si="97"/>
        <v>0.41168831168831171</v>
      </c>
      <c r="M158" s="159" t="s">
        <v>541</v>
      </c>
      <c r="N158" s="165">
        <v>42235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30</v>
      </c>
      <c r="B159" s="157">
        <v>42128</v>
      </c>
      <c r="C159" s="157"/>
      <c r="D159" s="158" t="s">
        <v>619</v>
      </c>
      <c r="E159" s="159" t="s">
        <v>543</v>
      </c>
      <c r="F159" s="160">
        <v>115.5</v>
      </c>
      <c r="G159" s="159"/>
      <c r="H159" s="159">
        <v>146</v>
      </c>
      <c r="I159" s="161">
        <v>142</v>
      </c>
      <c r="J159" s="162" t="s">
        <v>620</v>
      </c>
      <c r="K159" s="163">
        <f t="shared" si="96"/>
        <v>30.5</v>
      </c>
      <c r="L159" s="164">
        <f t="shared" si="97"/>
        <v>0.26406926406926406</v>
      </c>
      <c r="M159" s="159" t="s">
        <v>541</v>
      </c>
      <c r="N159" s="165">
        <v>42202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31</v>
      </c>
      <c r="B160" s="157">
        <v>42151</v>
      </c>
      <c r="C160" s="157"/>
      <c r="D160" s="158" t="s">
        <v>621</v>
      </c>
      <c r="E160" s="159" t="s">
        <v>543</v>
      </c>
      <c r="F160" s="160">
        <v>237.5</v>
      </c>
      <c r="G160" s="159"/>
      <c r="H160" s="159">
        <v>279.5</v>
      </c>
      <c r="I160" s="161">
        <v>278</v>
      </c>
      <c r="J160" s="162" t="s">
        <v>573</v>
      </c>
      <c r="K160" s="163">
        <f t="shared" si="96"/>
        <v>42</v>
      </c>
      <c r="L160" s="164">
        <f t="shared" si="97"/>
        <v>0.17684210526315788</v>
      </c>
      <c r="M160" s="159" t="s">
        <v>541</v>
      </c>
      <c r="N160" s="165">
        <v>42222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32</v>
      </c>
      <c r="B161" s="157">
        <v>42174</v>
      </c>
      <c r="C161" s="157"/>
      <c r="D161" s="158" t="s">
        <v>592</v>
      </c>
      <c r="E161" s="159" t="s">
        <v>571</v>
      </c>
      <c r="F161" s="160">
        <v>340</v>
      </c>
      <c r="G161" s="159"/>
      <c r="H161" s="159">
        <v>448</v>
      </c>
      <c r="I161" s="161">
        <v>448</v>
      </c>
      <c r="J161" s="162" t="s">
        <v>573</v>
      </c>
      <c r="K161" s="163">
        <f t="shared" si="96"/>
        <v>108</v>
      </c>
      <c r="L161" s="164">
        <f t="shared" si="97"/>
        <v>0.31764705882352939</v>
      </c>
      <c r="M161" s="159" t="s">
        <v>541</v>
      </c>
      <c r="N161" s="165">
        <v>43018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33</v>
      </c>
      <c r="B162" s="157">
        <v>42191</v>
      </c>
      <c r="C162" s="157"/>
      <c r="D162" s="158" t="s">
        <v>622</v>
      </c>
      <c r="E162" s="159" t="s">
        <v>571</v>
      </c>
      <c r="F162" s="160">
        <v>390</v>
      </c>
      <c r="G162" s="159"/>
      <c r="H162" s="159">
        <v>460</v>
      </c>
      <c r="I162" s="161">
        <v>460</v>
      </c>
      <c r="J162" s="162" t="s">
        <v>573</v>
      </c>
      <c r="K162" s="163">
        <f t="shared" si="96"/>
        <v>70</v>
      </c>
      <c r="L162" s="164">
        <f t="shared" si="97"/>
        <v>0.17948717948717949</v>
      </c>
      <c r="M162" s="159" t="s">
        <v>541</v>
      </c>
      <c r="N162" s="165">
        <v>42478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6">
        <v>34</v>
      </c>
      <c r="B163" s="167">
        <v>42195</v>
      </c>
      <c r="C163" s="167"/>
      <c r="D163" s="168" t="s">
        <v>623</v>
      </c>
      <c r="E163" s="169" t="s">
        <v>571</v>
      </c>
      <c r="F163" s="170">
        <v>122.5</v>
      </c>
      <c r="G163" s="170"/>
      <c r="H163" s="171">
        <v>61</v>
      </c>
      <c r="I163" s="171">
        <v>172</v>
      </c>
      <c r="J163" s="172" t="s">
        <v>624</v>
      </c>
      <c r="K163" s="173">
        <f t="shared" si="96"/>
        <v>-61.5</v>
      </c>
      <c r="L163" s="174">
        <f t="shared" si="97"/>
        <v>-0.50204081632653064</v>
      </c>
      <c r="M163" s="170" t="s">
        <v>553</v>
      </c>
      <c r="N163" s="167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35</v>
      </c>
      <c r="B164" s="157">
        <v>42219</v>
      </c>
      <c r="C164" s="157"/>
      <c r="D164" s="158" t="s">
        <v>625</v>
      </c>
      <c r="E164" s="159" t="s">
        <v>571</v>
      </c>
      <c r="F164" s="160">
        <v>297.5</v>
      </c>
      <c r="G164" s="159"/>
      <c r="H164" s="159">
        <v>350</v>
      </c>
      <c r="I164" s="161">
        <v>360</v>
      </c>
      <c r="J164" s="162" t="s">
        <v>626</v>
      </c>
      <c r="K164" s="163">
        <f t="shared" si="96"/>
        <v>52.5</v>
      </c>
      <c r="L164" s="164">
        <f t="shared" si="97"/>
        <v>0.17647058823529413</v>
      </c>
      <c r="M164" s="159" t="s">
        <v>541</v>
      </c>
      <c r="N164" s="165">
        <v>42232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36</v>
      </c>
      <c r="B165" s="157">
        <v>42219</v>
      </c>
      <c r="C165" s="157"/>
      <c r="D165" s="158" t="s">
        <v>627</v>
      </c>
      <c r="E165" s="159" t="s">
        <v>571</v>
      </c>
      <c r="F165" s="160">
        <v>115.5</v>
      </c>
      <c r="G165" s="159"/>
      <c r="H165" s="159">
        <v>149</v>
      </c>
      <c r="I165" s="161">
        <v>140</v>
      </c>
      <c r="J165" s="162" t="s">
        <v>628</v>
      </c>
      <c r="K165" s="163">
        <f t="shared" si="96"/>
        <v>33.5</v>
      </c>
      <c r="L165" s="164">
        <f t="shared" si="97"/>
        <v>0.29004329004329005</v>
      </c>
      <c r="M165" s="159" t="s">
        <v>541</v>
      </c>
      <c r="N165" s="165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37</v>
      </c>
      <c r="B166" s="157">
        <v>42251</v>
      </c>
      <c r="C166" s="157"/>
      <c r="D166" s="158" t="s">
        <v>621</v>
      </c>
      <c r="E166" s="159" t="s">
        <v>571</v>
      </c>
      <c r="F166" s="160">
        <v>226</v>
      </c>
      <c r="G166" s="159"/>
      <c r="H166" s="159">
        <v>292</v>
      </c>
      <c r="I166" s="161">
        <v>292</v>
      </c>
      <c r="J166" s="162" t="s">
        <v>629</v>
      </c>
      <c r="K166" s="163">
        <f t="shared" si="96"/>
        <v>66</v>
      </c>
      <c r="L166" s="164">
        <f t="shared" si="97"/>
        <v>0.29203539823008851</v>
      </c>
      <c r="M166" s="159" t="s">
        <v>541</v>
      </c>
      <c r="N166" s="165">
        <v>42286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38</v>
      </c>
      <c r="B167" s="157">
        <v>42254</v>
      </c>
      <c r="C167" s="157"/>
      <c r="D167" s="158" t="s">
        <v>616</v>
      </c>
      <c r="E167" s="159" t="s">
        <v>571</v>
      </c>
      <c r="F167" s="160">
        <v>232.5</v>
      </c>
      <c r="G167" s="159"/>
      <c r="H167" s="159">
        <v>312.5</v>
      </c>
      <c r="I167" s="161">
        <v>310</v>
      </c>
      <c r="J167" s="162" t="s">
        <v>573</v>
      </c>
      <c r="K167" s="163">
        <f t="shared" si="96"/>
        <v>80</v>
      </c>
      <c r="L167" s="164">
        <f t="shared" si="97"/>
        <v>0.34408602150537637</v>
      </c>
      <c r="M167" s="159" t="s">
        <v>541</v>
      </c>
      <c r="N167" s="165">
        <v>42823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39</v>
      </c>
      <c r="B168" s="157">
        <v>42268</v>
      </c>
      <c r="C168" s="157"/>
      <c r="D168" s="158" t="s">
        <v>630</v>
      </c>
      <c r="E168" s="159" t="s">
        <v>571</v>
      </c>
      <c r="F168" s="160">
        <v>196.5</v>
      </c>
      <c r="G168" s="159"/>
      <c r="H168" s="159">
        <v>238</v>
      </c>
      <c r="I168" s="161">
        <v>238</v>
      </c>
      <c r="J168" s="162" t="s">
        <v>629</v>
      </c>
      <c r="K168" s="163">
        <f t="shared" si="96"/>
        <v>41.5</v>
      </c>
      <c r="L168" s="164">
        <f t="shared" si="97"/>
        <v>0.21119592875318066</v>
      </c>
      <c r="M168" s="159" t="s">
        <v>541</v>
      </c>
      <c r="N168" s="165">
        <v>42291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40</v>
      </c>
      <c r="B169" s="157">
        <v>42271</v>
      </c>
      <c r="C169" s="157"/>
      <c r="D169" s="158" t="s">
        <v>570</v>
      </c>
      <c r="E169" s="159" t="s">
        <v>571</v>
      </c>
      <c r="F169" s="160">
        <v>65</v>
      </c>
      <c r="G169" s="159"/>
      <c r="H169" s="159">
        <v>82</v>
      </c>
      <c r="I169" s="161">
        <v>82</v>
      </c>
      <c r="J169" s="162" t="s">
        <v>629</v>
      </c>
      <c r="K169" s="163">
        <f t="shared" si="96"/>
        <v>17</v>
      </c>
      <c r="L169" s="164">
        <f t="shared" si="97"/>
        <v>0.26153846153846155</v>
      </c>
      <c r="M169" s="159" t="s">
        <v>541</v>
      </c>
      <c r="N169" s="165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41</v>
      </c>
      <c r="B170" s="157">
        <v>42291</v>
      </c>
      <c r="C170" s="157"/>
      <c r="D170" s="158" t="s">
        <v>631</v>
      </c>
      <c r="E170" s="159" t="s">
        <v>571</v>
      </c>
      <c r="F170" s="160">
        <v>144</v>
      </c>
      <c r="G170" s="159"/>
      <c r="H170" s="159">
        <v>182.5</v>
      </c>
      <c r="I170" s="161">
        <v>181</v>
      </c>
      <c r="J170" s="162" t="s">
        <v>629</v>
      </c>
      <c r="K170" s="163">
        <f t="shared" si="96"/>
        <v>38.5</v>
      </c>
      <c r="L170" s="164">
        <f t="shared" si="97"/>
        <v>0.2673611111111111</v>
      </c>
      <c r="M170" s="159" t="s">
        <v>541</v>
      </c>
      <c r="N170" s="165">
        <v>42817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42</v>
      </c>
      <c r="B171" s="157">
        <v>42291</v>
      </c>
      <c r="C171" s="157"/>
      <c r="D171" s="158" t="s">
        <v>632</v>
      </c>
      <c r="E171" s="159" t="s">
        <v>571</v>
      </c>
      <c r="F171" s="160">
        <v>264</v>
      </c>
      <c r="G171" s="159"/>
      <c r="H171" s="159">
        <v>311</v>
      </c>
      <c r="I171" s="161">
        <v>311</v>
      </c>
      <c r="J171" s="162" t="s">
        <v>629</v>
      </c>
      <c r="K171" s="163">
        <f t="shared" si="96"/>
        <v>47</v>
      </c>
      <c r="L171" s="164">
        <f t="shared" si="97"/>
        <v>0.17803030303030304</v>
      </c>
      <c r="M171" s="159" t="s">
        <v>541</v>
      </c>
      <c r="N171" s="165">
        <v>42604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43</v>
      </c>
      <c r="B172" s="157">
        <v>42318</v>
      </c>
      <c r="C172" s="157"/>
      <c r="D172" s="158" t="s">
        <v>633</v>
      </c>
      <c r="E172" s="159" t="s">
        <v>543</v>
      </c>
      <c r="F172" s="160">
        <v>549.5</v>
      </c>
      <c r="G172" s="159"/>
      <c r="H172" s="159">
        <v>630</v>
      </c>
      <c r="I172" s="161">
        <v>630</v>
      </c>
      <c r="J172" s="162" t="s">
        <v>629</v>
      </c>
      <c r="K172" s="163">
        <f t="shared" si="96"/>
        <v>80.5</v>
      </c>
      <c r="L172" s="164">
        <f t="shared" si="97"/>
        <v>0.1464968152866242</v>
      </c>
      <c r="M172" s="159" t="s">
        <v>541</v>
      </c>
      <c r="N172" s="165">
        <v>42419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44</v>
      </c>
      <c r="B173" s="157">
        <v>42342</v>
      </c>
      <c r="C173" s="157"/>
      <c r="D173" s="158" t="s">
        <v>634</v>
      </c>
      <c r="E173" s="159" t="s">
        <v>571</v>
      </c>
      <c r="F173" s="160">
        <v>1027.5</v>
      </c>
      <c r="G173" s="159"/>
      <c r="H173" s="159">
        <v>1315</v>
      </c>
      <c r="I173" s="161">
        <v>1250</v>
      </c>
      <c r="J173" s="162" t="s">
        <v>629</v>
      </c>
      <c r="K173" s="163">
        <f t="shared" si="96"/>
        <v>287.5</v>
      </c>
      <c r="L173" s="164">
        <f t="shared" si="97"/>
        <v>0.27980535279805352</v>
      </c>
      <c r="M173" s="159" t="s">
        <v>541</v>
      </c>
      <c r="N173" s="165">
        <v>43244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45</v>
      </c>
      <c r="B174" s="157">
        <v>42367</v>
      </c>
      <c r="C174" s="157"/>
      <c r="D174" s="158" t="s">
        <v>635</v>
      </c>
      <c r="E174" s="159" t="s">
        <v>571</v>
      </c>
      <c r="F174" s="160">
        <v>465</v>
      </c>
      <c r="G174" s="159"/>
      <c r="H174" s="159">
        <v>540</v>
      </c>
      <c r="I174" s="161">
        <v>540</v>
      </c>
      <c r="J174" s="162" t="s">
        <v>629</v>
      </c>
      <c r="K174" s="163">
        <f t="shared" si="96"/>
        <v>75</v>
      </c>
      <c r="L174" s="164">
        <f t="shared" si="97"/>
        <v>0.16129032258064516</v>
      </c>
      <c r="M174" s="159" t="s">
        <v>541</v>
      </c>
      <c r="N174" s="165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46</v>
      </c>
      <c r="B175" s="157">
        <v>42380</v>
      </c>
      <c r="C175" s="157"/>
      <c r="D175" s="158" t="s">
        <v>368</v>
      </c>
      <c r="E175" s="159" t="s">
        <v>543</v>
      </c>
      <c r="F175" s="160">
        <v>81</v>
      </c>
      <c r="G175" s="159"/>
      <c r="H175" s="159">
        <v>110</v>
      </c>
      <c r="I175" s="161">
        <v>110</v>
      </c>
      <c r="J175" s="162" t="s">
        <v>629</v>
      </c>
      <c r="K175" s="163">
        <f t="shared" si="96"/>
        <v>29</v>
      </c>
      <c r="L175" s="164">
        <f t="shared" si="97"/>
        <v>0.35802469135802467</v>
      </c>
      <c r="M175" s="159" t="s">
        <v>541</v>
      </c>
      <c r="N175" s="165">
        <v>42745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47</v>
      </c>
      <c r="B176" s="157">
        <v>42382</v>
      </c>
      <c r="C176" s="157"/>
      <c r="D176" s="158" t="s">
        <v>636</v>
      </c>
      <c r="E176" s="159" t="s">
        <v>543</v>
      </c>
      <c r="F176" s="160">
        <v>417.5</v>
      </c>
      <c r="G176" s="159"/>
      <c r="H176" s="159">
        <v>547</v>
      </c>
      <c r="I176" s="161">
        <v>535</v>
      </c>
      <c r="J176" s="162" t="s">
        <v>629</v>
      </c>
      <c r="K176" s="163">
        <f t="shared" si="96"/>
        <v>129.5</v>
      </c>
      <c r="L176" s="164">
        <f t="shared" si="97"/>
        <v>0.31017964071856285</v>
      </c>
      <c r="M176" s="159" t="s">
        <v>541</v>
      </c>
      <c r="N176" s="165">
        <v>42578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48</v>
      </c>
      <c r="B177" s="157">
        <v>42408</v>
      </c>
      <c r="C177" s="157"/>
      <c r="D177" s="158" t="s">
        <v>637</v>
      </c>
      <c r="E177" s="159" t="s">
        <v>571</v>
      </c>
      <c r="F177" s="160">
        <v>650</v>
      </c>
      <c r="G177" s="159"/>
      <c r="H177" s="159">
        <v>800</v>
      </c>
      <c r="I177" s="161">
        <v>800</v>
      </c>
      <c r="J177" s="162" t="s">
        <v>629</v>
      </c>
      <c r="K177" s="163">
        <f t="shared" si="96"/>
        <v>150</v>
      </c>
      <c r="L177" s="164">
        <f t="shared" si="97"/>
        <v>0.23076923076923078</v>
      </c>
      <c r="M177" s="159" t="s">
        <v>541</v>
      </c>
      <c r="N177" s="165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49</v>
      </c>
      <c r="B178" s="157">
        <v>42433</v>
      </c>
      <c r="C178" s="157"/>
      <c r="D178" s="158" t="s">
        <v>209</v>
      </c>
      <c r="E178" s="159" t="s">
        <v>571</v>
      </c>
      <c r="F178" s="160">
        <v>437.5</v>
      </c>
      <c r="G178" s="159"/>
      <c r="H178" s="159">
        <v>504.5</v>
      </c>
      <c r="I178" s="161">
        <v>522</v>
      </c>
      <c r="J178" s="162" t="s">
        <v>638</v>
      </c>
      <c r="K178" s="163">
        <f t="shared" si="96"/>
        <v>67</v>
      </c>
      <c r="L178" s="164">
        <f t="shared" si="97"/>
        <v>0.15314285714285714</v>
      </c>
      <c r="M178" s="159" t="s">
        <v>541</v>
      </c>
      <c r="N178" s="165">
        <v>42480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50</v>
      </c>
      <c r="B179" s="157">
        <v>42438</v>
      </c>
      <c r="C179" s="157"/>
      <c r="D179" s="158" t="s">
        <v>639</v>
      </c>
      <c r="E179" s="159" t="s">
        <v>571</v>
      </c>
      <c r="F179" s="160">
        <v>189.5</v>
      </c>
      <c r="G179" s="159"/>
      <c r="H179" s="159">
        <v>218</v>
      </c>
      <c r="I179" s="161">
        <v>218</v>
      </c>
      <c r="J179" s="162" t="s">
        <v>629</v>
      </c>
      <c r="K179" s="163">
        <f t="shared" si="96"/>
        <v>28.5</v>
      </c>
      <c r="L179" s="164">
        <f t="shared" si="97"/>
        <v>0.15039577836411611</v>
      </c>
      <c r="M179" s="159" t="s">
        <v>541</v>
      </c>
      <c r="N179" s="165">
        <v>43034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51</v>
      </c>
      <c r="B180" s="167">
        <v>42471</v>
      </c>
      <c r="C180" s="167"/>
      <c r="D180" s="175" t="s">
        <v>640</v>
      </c>
      <c r="E180" s="170" t="s">
        <v>571</v>
      </c>
      <c r="F180" s="170">
        <v>36.5</v>
      </c>
      <c r="G180" s="171"/>
      <c r="H180" s="171">
        <v>15.85</v>
      </c>
      <c r="I180" s="171">
        <v>60</v>
      </c>
      <c r="J180" s="172" t="s">
        <v>641</v>
      </c>
      <c r="K180" s="173">
        <f t="shared" si="96"/>
        <v>-20.65</v>
      </c>
      <c r="L180" s="174">
        <f t="shared" si="97"/>
        <v>-0.5657534246575342</v>
      </c>
      <c r="M180" s="170" t="s">
        <v>553</v>
      </c>
      <c r="N180" s="178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52</v>
      </c>
      <c r="B181" s="157">
        <v>42472</v>
      </c>
      <c r="C181" s="157"/>
      <c r="D181" s="158" t="s">
        <v>642</v>
      </c>
      <c r="E181" s="159" t="s">
        <v>571</v>
      </c>
      <c r="F181" s="160">
        <v>93</v>
      </c>
      <c r="G181" s="159"/>
      <c r="H181" s="159">
        <v>149</v>
      </c>
      <c r="I181" s="161">
        <v>140</v>
      </c>
      <c r="J181" s="162" t="s">
        <v>643</v>
      </c>
      <c r="K181" s="163">
        <f t="shared" si="96"/>
        <v>56</v>
      </c>
      <c r="L181" s="164">
        <f t="shared" si="97"/>
        <v>0.60215053763440862</v>
      </c>
      <c r="M181" s="159" t="s">
        <v>541</v>
      </c>
      <c r="N181" s="165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53</v>
      </c>
      <c r="B182" s="157">
        <v>42472</v>
      </c>
      <c r="C182" s="157"/>
      <c r="D182" s="158" t="s">
        <v>644</v>
      </c>
      <c r="E182" s="159" t="s">
        <v>571</v>
      </c>
      <c r="F182" s="160">
        <v>130</v>
      </c>
      <c r="G182" s="159"/>
      <c r="H182" s="159">
        <v>150</v>
      </c>
      <c r="I182" s="161" t="s">
        <v>645</v>
      </c>
      <c r="J182" s="162" t="s">
        <v>629</v>
      </c>
      <c r="K182" s="163">
        <f t="shared" si="96"/>
        <v>20</v>
      </c>
      <c r="L182" s="164">
        <f t="shared" si="97"/>
        <v>0.15384615384615385</v>
      </c>
      <c r="M182" s="159" t="s">
        <v>541</v>
      </c>
      <c r="N182" s="165">
        <v>42564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54</v>
      </c>
      <c r="B183" s="157">
        <v>42473</v>
      </c>
      <c r="C183" s="157"/>
      <c r="D183" s="158" t="s">
        <v>646</v>
      </c>
      <c r="E183" s="159" t="s">
        <v>571</v>
      </c>
      <c r="F183" s="160">
        <v>196</v>
      </c>
      <c r="G183" s="159"/>
      <c r="H183" s="159">
        <v>299</v>
      </c>
      <c r="I183" s="161">
        <v>299</v>
      </c>
      <c r="J183" s="162" t="s">
        <v>629</v>
      </c>
      <c r="K183" s="163">
        <v>103</v>
      </c>
      <c r="L183" s="164">
        <v>0.52551020408163296</v>
      </c>
      <c r="M183" s="159" t="s">
        <v>541</v>
      </c>
      <c r="N183" s="165">
        <v>42620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55</v>
      </c>
      <c r="B184" s="157">
        <v>42473</v>
      </c>
      <c r="C184" s="157"/>
      <c r="D184" s="158" t="s">
        <v>647</v>
      </c>
      <c r="E184" s="159" t="s">
        <v>571</v>
      </c>
      <c r="F184" s="160">
        <v>88</v>
      </c>
      <c r="G184" s="159"/>
      <c r="H184" s="159">
        <v>103</v>
      </c>
      <c r="I184" s="161">
        <v>103</v>
      </c>
      <c r="J184" s="162" t="s">
        <v>629</v>
      </c>
      <c r="K184" s="163">
        <v>15</v>
      </c>
      <c r="L184" s="164">
        <v>0.170454545454545</v>
      </c>
      <c r="M184" s="159" t="s">
        <v>541</v>
      </c>
      <c r="N184" s="165">
        <v>42530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56</v>
      </c>
      <c r="B185" s="157">
        <v>42492</v>
      </c>
      <c r="C185" s="157"/>
      <c r="D185" s="158" t="s">
        <v>648</v>
      </c>
      <c r="E185" s="159" t="s">
        <v>571</v>
      </c>
      <c r="F185" s="160">
        <v>127.5</v>
      </c>
      <c r="G185" s="159"/>
      <c r="H185" s="159">
        <v>148</v>
      </c>
      <c r="I185" s="161" t="s">
        <v>649</v>
      </c>
      <c r="J185" s="162" t="s">
        <v>629</v>
      </c>
      <c r="K185" s="163">
        <f>H185-F185</f>
        <v>20.5</v>
      </c>
      <c r="L185" s="164">
        <f>K185/F185</f>
        <v>0.16078431372549021</v>
      </c>
      <c r="M185" s="159" t="s">
        <v>541</v>
      </c>
      <c r="N185" s="165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57</v>
      </c>
      <c r="B186" s="157">
        <v>42493</v>
      </c>
      <c r="C186" s="157"/>
      <c r="D186" s="158" t="s">
        <v>650</v>
      </c>
      <c r="E186" s="159" t="s">
        <v>571</v>
      </c>
      <c r="F186" s="160">
        <v>675</v>
      </c>
      <c r="G186" s="159"/>
      <c r="H186" s="159">
        <v>815</v>
      </c>
      <c r="I186" s="161" t="s">
        <v>651</v>
      </c>
      <c r="J186" s="162" t="s">
        <v>629</v>
      </c>
      <c r="K186" s="163">
        <f>H186-F186</f>
        <v>140</v>
      </c>
      <c r="L186" s="164">
        <f>K186/F186</f>
        <v>0.2074074074074074</v>
      </c>
      <c r="M186" s="159" t="s">
        <v>541</v>
      </c>
      <c r="N186" s="165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58</v>
      </c>
      <c r="B187" s="167">
        <v>42522</v>
      </c>
      <c r="C187" s="167"/>
      <c r="D187" s="168" t="s">
        <v>652</v>
      </c>
      <c r="E187" s="169" t="s">
        <v>571</v>
      </c>
      <c r="F187" s="170">
        <v>500</v>
      </c>
      <c r="G187" s="170"/>
      <c r="H187" s="171">
        <v>232.5</v>
      </c>
      <c r="I187" s="171" t="s">
        <v>653</v>
      </c>
      <c r="J187" s="172" t="s">
        <v>654</v>
      </c>
      <c r="K187" s="173">
        <f>H187-F187</f>
        <v>-267.5</v>
      </c>
      <c r="L187" s="174">
        <f>K187/F187</f>
        <v>-0.53500000000000003</v>
      </c>
      <c r="M187" s="170" t="s">
        <v>553</v>
      </c>
      <c r="N187" s="167">
        <v>43735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59</v>
      </c>
      <c r="B188" s="157">
        <v>42527</v>
      </c>
      <c r="C188" s="157"/>
      <c r="D188" s="158" t="s">
        <v>499</v>
      </c>
      <c r="E188" s="159" t="s">
        <v>571</v>
      </c>
      <c r="F188" s="160">
        <v>110</v>
      </c>
      <c r="G188" s="159"/>
      <c r="H188" s="159">
        <v>126.5</v>
      </c>
      <c r="I188" s="161">
        <v>125</v>
      </c>
      <c r="J188" s="162" t="s">
        <v>580</v>
      </c>
      <c r="K188" s="163">
        <f>H188-F188</f>
        <v>16.5</v>
      </c>
      <c r="L188" s="164">
        <f>K188/F188</f>
        <v>0.15</v>
      </c>
      <c r="M188" s="159" t="s">
        <v>541</v>
      </c>
      <c r="N188" s="165">
        <v>42552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60</v>
      </c>
      <c r="B189" s="157">
        <v>42538</v>
      </c>
      <c r="C189" s="157"/>
      <c r="D189" s="158" t="s">
        <v>655</v>
      </c>
      <c r="E189" s="159" t="s">
        <v>571</v>
      </c>
      <c r="F189" s="160">
        <v>44</v>
      </c>
      <c r="G189" s="159"/>
      <c r="H189" s="159">
        <v>69.5</v>
      </c>
      <c r="I189" s="161">
        <v>69.5</v>
      </c>
      <c r="J189" s="162" t="s">
        <v>656</v>
      </c>
      <c r="K189" s="163">
        <f>H189-F189</f>
        <v>25.5</v>
      </c>
      <c r="L189" s="164">
        <f>K189/F189</f>
        <v>0.57954545454545459</v>
      </c>
      <c r="M189" s="159" t="s">
        <v>541</v>
      </c>
      <c r="N189" s="165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61</v>
      </c>
      <c r="B190" s="157">
        <v>42549</v>
      </c>
      <c r="C190" s="157"/>
      <c r="D190" s="158" t="s">
        <v>657</v>
      </c>
      <c r="E190" s="159" t="s">
        <v>571</v>
      </c>
      <c r="F190" s="160">
        <v>262.5</v>
      </c>
      <c r="G190" s="159"/>
      <c r="H190" s="159">
        <v>340</v>
      </c>
      <c r="I190" s="161">
        <v>333</v>
      </c>
      <c r="J190" s="162" t="s">
        <v>658</v>
      </c>
      <c r="K190" s="163">
        <v>77.5</v>
      </c>
      <c r="L190" s="164">
        <v>0.29523809523809502</v>
      </c>
      <c r="M190" s="159" t="s">
        <v>541</v>
      </c>
      <c r="N190" s="165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62</v>
      </c>
      <c r="B191" s="157">
        <v>42549</v>
      </c>
      <c r="C191" s="157"/>
      <c r="D191" s="158" t="s">
        <v>659</v>
      </c>
      <c r="E191" s="159" t="s">
        <v>571</v>
      </c>
      <c r="F191" s="160">
        <v>840</v>
      </c>
      <c r="G191" s="159"/>
      <c r="H191" s="159">
        <v>1230</v>
      </c>
      <c r="I191" s="161">
        <v>1230</v>
      </c>
      <c r="J191" s="162" t="s">
        <v>629</v>
      </c>
      <c r="K191" s="163">
        <v>390</v>
      </c>
      <c r="L191" s="164">
        <v>0.46428571428571402</v>
      </c>
      <c r="M191" s="159" t="s">
        <v>541</v>
      </c>
      <c r="N191" s="165">
        <v>42649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9">
        <v>63</v>
      </c>
      <c r="B192" s="180">
        <v>42556</v>
      </c>
      <c r="C192" s="180"/>
      <c r="D192" s="181" t="s">
        <v>660</v>
      </c>
      <c r="E192" s="182" t="s">
        <v>571</v>
      </c>
      <c r="F192" s="182">
        <v>395</v>
      </c>
      <c r="G192" s="183"/>
      <c r="H192" s="183">
        <f>(468.5+342.5)/2</f>
        <v>405.5</v>
      </c>
      <c r="I192" s="183">
        <v>510</v>
      </c>
      <c r="J192" s="184" t="s">
        <v>661</v>
      </c>
      <c r="K192" s="185">
        <f t="shared" ref="K192:K198" si="98">H192-F192</f>
        <v>10.5</v>
      </c>
      <c r="L192" s="186">
        <f t="shared" ref="L192:L198" si="99">K192/F192</f>
        <v>2.6582278481012658E-2</v>
      </c>
      <c r="M192" s="182" t="s">
        <v>662</v>
      </c>
      <c r="N192" s="180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64</v>
      </c>
      <c r="B193" s="167">
        <v>42584</v>
      </c>
      <c r="C193" s="167"/>
      <c r="D193" s="168" t="s">
        <v>663</v>
      </c>
      <c r="E193" s="169" t="s">
        <v>543</v>
      </c>
      <c r="F193" s="170">
        <f>169.5-12.8</f>
        <v>156.69999999999999</v>
      </c>
      <c r="G193" s="170"/>
      <c r="H193" s="171">
        <v>77</v>
      </c>
      <c r="I193" s="171" t="s">
        <v>664</v>
      </c>
      <c r="J193" s="172" t="s">
        <v>665</v>
      </c>
      <c r="K193" s="173">
        <f t="shared" si="98"/>
        <v>-79.699999999999989</v>
      </c>
      <c r="L193" s="174">
        <f t="shared" si="99"/>
        <v>-0.50861518825781749</v>
      </c>
      <c r="M193" s="170" t="s">
        <v>553</v>
      </c>
      <c r="N193" s="167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65</v>
      </c>
      <c r="B194" s="167">
        <v>42586</v>
      </c>
      <c r="C194" s="167"/>
      <c r="D194" s="168" t="s">
        <v>666</v>
      </c>
      <c r="E194" s="169" t="s">
        <v>571</v>
      </c>
      <c r="F194" s="170">
        <v>400</v>
      </c>
      <c r="G194" s="170"/>
      <c r="H194" s="171">
        <v>305</v>
      </c>
      <c r="I194" s="171">
        <v>475</v>
      </c>
      <c r="J194" s="172" t="s">
        <v>667</v>
      </c>
      <c r="K194" s="173">
        <f t="shared" si="98"/>
        <v>-95</v>
      </c>
      <c r="L194" s="174">
        <f t="shared" si="99"/>
        <v>-0.23749999999999999</v>
      </c>
      <c r="M194" s="170" t="s">
        <v>553</v>
      </c>
      <c r="N194" s="167">
        <v>43606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66</v>
      </c>
      <c r="B195" s="157">
        <v>42593</v>
      </c>
      <c r="C195" s="157"/>
      <c r="D195" s="158" t="s">
        <v>668</v>
      </c>
      <c r="E195" s="159" t="s">
        <v>571</v>
      </c>
      <c r="F195" s="160">
        <v>86.5</v>
      </c>
      <c r="G195" s="159"/>
      <c r="H195" s="159">
        <v>130</v>
      </c>
      <c r="I195" s="161">
        <v>130</v>
      </c>
      <c r="J195" s="162" t="s">
        <v>669</v>
      </c>
      <c r="K195" s="163">
        <f t="shared" si="98"/>
        <v>43.5</v>
      </c>
      <c r="L195" s="164">
        <f t="shared" si="99"/>
        <v>0.50289017341040465</v>
      </c>
      <c r="M195" s="159" t="s">
        <v>541</v>
      </c>
      <c r="N195" s="165">
        <v>43091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67</v>
      </c>
      <c r="B196" s="167">
        <v>42600</v>
      </c>
      <c r="C196" s="167"/>
      <c r="D196" s="168" t="s">
        <v>109</v>
      </c>
      <c r="E196" s="169" t="s">
        <v>571</v>
      </c>
      <c r="F196" s="170">
        <v>133.5</v>
      </c>
      <c r="G196" s="170"/>
      <c r="H196" s="171">
        <v>126.5</v>
      </c>
      <c r="I196" s="171">
        <v>178</v>
      </c>
      <c r="J196" s="172" t="s">
        <v>670</v>
      </c>
      <c r="K196" s="173">
        <f t="shared" si="98"/>
        <v>-7</v>
      </c>
      <c r="L196" s="174">
        <f t="shared" si="99"/>
        <v>-5.2434456928838954E-2</v>
      </c>
      <c r="M196" s="170" t="s">
        <v>553</v>
      </c>
      <c r="N196" s="167">
        <v>42615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68</v>
      </c>
      <c r="B197" s="157">
        <v>42613</v>
      </c>
      <c r="C197" s="157"/>
      <c r="D197" s="158" t="s">
        <v>671</v>
      </c>
      <c r="E197" s="159" t="s">
        <v>571</v>
      </c>
      <c r="F197" s="160">
        <v>560</v>
      </c>
      <c r="G197" s="159"/>
      <c r="H197" s="159">
        <v>725</v>
      </c>
      <c r="I197" s="161">
        <v>725</v>
      </c>
      <c r="J197" s="162" t="s">
        <v>573</v>
      </c>
      <c r="K197" s="163">
        <f t="shared" si="98"/>
        <v>165</v>
      </c>
      <c r="L197" s="164">
        <f t="shared" si="99"/>
        <v>0.29464285714285715</v>
      </c>
      <c r="M197" s="159" t="s">
        <v>541</v>
      </c>
      <c r="N197" s="165">
        <v>42456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69</v>
      </c>
      <c r="B198" s="157">
        <v>42614</v>
      </c>
      <c r="C198" s="157"/>
      <c r="D198" s="158" t="s">
        <v>672</v>
      </c>
      <c r="E198" s="159" t="s">
        <v>571</v>
      </c>
      <c r="F198" s="160">
        <v>160.5</v>
      </c>
      <c r="G198" s="159"/>
      <c r="H198" s="159">
        <v>210</v>
      </c>
      <c r="I198" s="161">
        <v>210</v>
      </c>
      <c r="J198" s="162" t="s">
        <v>573</v>
      </c>
      <c r="K198" s="163">
        <f t="shared" si="98"/>
        <v>49.5</v>
      </c>
      <c r="L198" s="164">
        <f t="shared" si="99"/>
        <v>0.30841121495327101</v>
      </c>
      <c r="M198" s="159" t="s">
        <v>541</v>
      </c>
      <c r="N198" s="165">
        <v>42871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70</v>
      </c>
      <c r="B199" s="157">
        <v>42646</v>
      </c>
      <c r="C199" s="157"/>
      <c r="D199" s="158" t="s">
        <v>381</v>
      </c>
      <c r="E199" s="159" t="s">
        <v>571</v>
      </c>
      <c r="F199" s="160">
        <v>430</v>
      </c>
      <c r="G199" s="159"/>
      <c r="H199" s="159">
        <v>596</v>
      </c>
      <c r="I199" s="161">
        <v>575</v>
      </c>
      <c r="J199" s="162" t="s">
        <v>673</v>
      </c>
      <c r="K199" s="163">
        <v>166</v>
      </c>
      <c r="L199" s="164">
        <v>0.38604651162790699</v>
      </c>
      <c r="M199" s="159" t="s">
        <v>541</v>
      </c>
      <c r="N199" s="165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71</v>
      </c>
      <c r="B200" s="157">
        <v>42657</v>
      </c>
      <c r="C200" s="157"/>
      <c r="D200" s="158" t="s">
        <v>674</v>
      </c>
      <c r="E200" s="159" t="s">
        <v>571</v>
      </c>
      <c r="F200" s="160">
        <v>280</v>
      </c>
      <c r="G200" s="159"/>
      <c r="H200" s="159">
        <v>345</v>
      </c>
      <c r="I200" s="161">
        <v>345</v>
      </c>
      <c r="J200" s="162" t="s">
        <v>573</v>
      </c>
      <c r="K200" s="163">
        <f t="shared" ref="K200:K205" si="100">H200-F200</f>
        <v>65</v>
      </c>
      <c r="L200" s="164">
        <f>K200/F200</f>
        <v>0.23214285714285715</v>
      </c>
      <c r="M200" s="159" t="s">
        <v>541</v>
      </c>
      <c r="N200" s="165">
        <v>42814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72</v>
      </c>
      <c r="B201" s="157">
        <v>42657</v>
      </c>
      <c r="C201" s="157"/>
      <c r="D201" s="158" t="s">
        <v>675</v>
      </c>
      <c r="E201" s="159" t="s">
        <v>571</v>
      </c>
      <c r="F201" s="160">
        <v>245</v>
      </c>
      <c r="G201" s="159"/>
      <c r="H201" s="159">
        <v>325.5</v>
      </c>
      <c r="I201" s="161">
        <v>330</v>
      </c>
      <c r="J201" s="162" t="s">
        <v>676</v>
      </c>
      <c r="K201" s="163">
        <f t="shared" si="100"/>
        <v>80.5</v>
      </c>
      <c r="L201" s="164">
        <f>K201/F201</f>
        <v>0.32857142857142857</v>
      </c>
      <c r="M201" s="159" t="s">
        <v>541</v>
      </c>
      <c r="N201" s="165">
        <v>42769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73</v>
      </c>
      <c r="B202" s="157">
        <v>42660</v>
      </c>
      <c r="C202" s="157"/>
      <c r="D202" s="158" t="s">
        <v>337</v>
      </c>
      <c r="E202" s="159" t="s">
        <v>571</v>
      </c>
      <c r="F202" s="160">
        <v>125</v>
      </c>
      <c r="G202" s="159"/>
      <c r="H202" s="159">
        <v>160</v>
      </c>
      <c r="I202" s="161">
        <v>160</v>
      </c>
      <c r="J202" s="162" t="s">
        <v>629</v>
      </c>
      <c r="K202" s="163">
        <f t="shared" si="100"/>
        <v>35</v>
      </c>
      <c r="L202" s="164">
        <v>0.28000000000000003</v>
      </c>
      <c r="M202" s="159" t="s">
        <v>541</v>
      </c>
      <c r="N202" s="165">
        <v>42803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74</v>
      </c>
      <c r="B203" s="157">
        <v>42660</v>
      </c>
      <c r="C203" s="157"/>
      <c r="D203" s="158" t="s">
        <v>438</v>
      </c>
      <c r="E203" s="159" t="s">
        <v>571</v>
      </c>
      <c r="F203" s="160">
        <v>114</v>
      </c>
      <c r="G203" s="159"/>
      <c r="H203" s="159">
        <v>145</v>
      </c>
      <c r="I203" s="161">
        <v>145</v>
      </c>
      <c r="J203" s="162" t="s">
        <v>629</v>
      </c>
      <c r="K203" s="163">
        <f t="shared" si="100"/>
        <v>31</v>
      </c>
      <c r="L203" s="164">
        <f>K203/F203</f>
        <v>0.27192982456140352</v>
      </c>
      <c r="M203" s="159" t="s">
        <v>541</v>
      </c>
      <c r="N203" s="165">
        <v>42859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75</v>
      </c>
      <c r="B204" s="157">
        <v>42660</v>
      </c>
      <c r="C204" s="157"/>
      <c r="D204" s="158" t="s">
        <v>677</v>
      </c>
      <c r="E204" s="159" t="s">
        <v>571</v>
      </c>
      <c r="F204" s="160">
        <v>212</v>
      </c>
      <c r="G204" s="159"/>
      <c r="H204" s="159">
        <v>280</v>
      </c>
      <c r="I204" s="161">
        <v>276</v>
      </c>
      <c r="J204" s="162" t="s">
        <v>678</v>
      </c>
      <c r="K204" s="163">
        <f t="shared" si="100"/>
        <v>68</v>
      </c>
      <c r="L204" s="164">
        <f>K204/F204</f>
        <v>0.32075471698113206</v>
      </c>
      <c r="M204" s="159" t="s">
        <v>541</v>
      </c>
      <c r="N204" s="165">
        <v>42858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76</v>
      </c>
      <c r="B205" s="157">
        <v>42678</v>
      </c>
      <c r="C205" s="157"/>
      <c r="D205" s="158" t="s">
        <v>429</v>
      </c>
      <c r="E205" s="159" t="s">
        <v>571</v>
      </c>
      <c r="F205" s="160">
        <v>155</v>
      </c>
      <c r="G205" s="159"/>
      <c r="H205" s="159">
        <v>210</v>
      </c>
      <c r="I205" s="161">
        <v>210</v>
      </c>
      <c r="J205" s="162" t="s">
        <v>679</v>
      </c>
      <c r="K205" s="163">
        <f t="shared" si="100"/>
        <v>55</v>
      </c>
      <c r="L205" s="164">
        <f>K205/F205</f>
        <v>0.35483870967741937</v>
      </c>
      <c r="M205" s="159" t="s">
        <v>541</v>
      </c>
      <c r="N205" s="165">
        <v>42944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77</v>
      </c>
      <c r="B206" s="167">
        <v>42710</v>
      </c>
      <c r="C206" s="167"/>
      <c r="D206" s="168" t="s">
        <v>680</v>
      </c>
      <c r="E206" s="169" t="s">
        <v>571</v>
      </c>
      <c r="F206" s="170">
        <v>150.5</v>
      </c>
      <c r="G206" s="170"/>
      <c r="H206" s="171">
        <v>72.5</v>
      </c>
      <c r="I206" s="171">
        <v>174</v>
      </c>
      <c r="J206" s="172" t="s">
        <v>681</v>
      </c>
      <c r="K206" s="173">
        <v>-78</v>
      </c>
      <c r="L206" s="174">
        <v>-0.51827242524916906</v>
      </c>
      <c r="M206" s="170" t="s">
        <v>553</v>
      </c>
      <c r="N206" s="167">
        <v>43333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78</v>
      </c>
      <c r="B207" s="157">
        <v>42712</v>
      </c>
      <c r="C207" s="157"/>
      <c r="D207" s="158" t="s">
        <v>682</v>
      </c>
      <c r="E207" s="159" t="s">
        <v>571</v>
      </c>
      <c r="F207" s="160">
        <v>380</v>
      </c>
      <c r="G207" s="159"/>
      <c r="H207" s="159">
        <v>478</v>
      </c>
      <c r="I207" s="161">
        <v>468</v>
      </c>
      <c r="J207" s="162" t="s">
        <v>629</v>
      </c>
      <c r="K207" s="163">
        <f>H207-F207</f>
        <v>98</v>
      </c>
      <c r="L207" s="164">
        <f>K207/F207</f>
        <v>0.25789473684210529</v>
      </c>
      <c r="M207" s="159" t="s">
        <v>541</v>
      </c>
      <c r="N207" s="165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79</v>
      </c>
      <c r="B208" s="157">
        <v>42734</v>
      </c>
      <c r="C208" s="157"/>
      <c r="D208" s="158" t="s">
        <v>108</v>
      </c>
      <c r="E208" s="159" t="s">
        <v>571</v>
      </c>
      <c r="F208" s="160">
        <v>305</v>
      </c>
      <c r="G208" s="159"/>
      <c r="H208" s="159">
        <v>375</v>
      </c>
      <c r="I208" s="161">
        <v>375</v>
      </c>
      <c r="J208" s="162" t="s">
        <v>629</v>
      </c>
      <c r="K208" s="163">
        <f>H208-F208</f>
        <v>70</v>
      </c>
      <c r="L208" s="164">
        <f>K208/F208</f>
        <v>0.22950819672131148</v>
      </c>
      <c r="M208" s="159" t="s">
        <v>541</v>
      </c>
      <c r="N208" s="165">
        <v>42768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80</v>
      </c>
      <c r="B209" s="157">
        <v>42739</v>
      </c>
      <c r="C209" s="157"/>
      <c r="D209" s="158" t="s">
        <v>94</v>
      </c>
      <c r="E209" s="159" t="s">
        <v>571</v>
      </c>
      <c r="F209" s="160">
        <v>99.5</v>
      </c>
      <c r="G209" s="159"/>
      <c r="H209" s="159">
        <v>158</v>
      </c>
      <c r="I209" s="161">
        <v>158</v>
      </c>
      <c r="J209" s="162" t="s">
        <v>629</v>
      </c>
      <c r="K209" s="163">
        <f>H209-F209</f>
        <v>58.5</v>
      </c>
      <c r="L209" s="164">
        <f>K209/F209</f>
        <v>0.5879396984924623</v>
      </c>
      <c r="M209" s="159" t="s">
        <v>541</v>
      </c>
      <c r="N209" s="165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81</v>
      </c>
      <c r="B210" s="157">
        <v>42739</v>
      </c>
      <c r="C210" s="157"/>
      <c r="D210" s="158" t="s">
        <v>94</v>
      </c>
      <c r="E210" s="159" t="s">
        <v>571</v>
      </c>
      <c r="F210" s="160">
        <v>99.5</v>
      </c>
      <c r="G210" s="159"/>
      <c r="H210" s="159">
        <v>158</v>
      </c>
      <c r="I210" s="161">
        <v>158</v>
      </c>
      <c r="J210" s="162" t="s">
        <v>629</v>
      </c>
      <c r="K210" s="163">
        <v>58.5</v>
      </c>
      <c r="L210" s="164">
        <v>0.58793969849246197</v>
      </c>
      <c r="M210" s="159" t="s">
        <v>541</v>
      </c>
      <c r="N210" s="165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82</v>
      </c>
      <c r="B211" s="157">
        <v>42786</v>
      </c>
      <c r="C211" s="157"/>
      <c r="D211" s="158" t="s">
        <v>184</v>
      </c>
      <c r="E211" s="159" t="s">
        <v>571</v>
      </c>
      <c r="F211" s="160">
        <v>140.5</v>
      </c>
      <c r="G211" s="159"/>
      <c r="H211" s="159">
        <v>220</v>
      </c>
      <c r="I211" s="161">
        <v>220</v>
      </c>
      <c r="J211" s="162" t="s">
        <v>629</v>
      </c>
      <c r="K211" s="163">
        <f>H211-F211</f>
        <v>79.5</v>
      </c>
      <c r="L211" s="164">
        <f>K211/F211</f>
        <v>0.5658362989323843</v>
      </c>
      <c r="M211" s="159" t="s">
        <v>541</v>
      </c>
      <c r="N211" s="165">
        <v>42864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83</v>
      </c>
      <c r="B212" s="157">
        <v>42786</v>
      </c>
      <c r="C212" s="157"/>
      <c r="D212" s="158" t="s">
        <v>683</v>
      </c>
      <c r="E212" s="159" t="s">
        <v>571</v>
      </c>
      <c r="F212" s="160">
        <v>202.5</v>
      </c>
      <c r="G212" s="159"/>
      <c r="H212" s="159">
        <v>234</v>
      </c>
      <c r="I212" s="161">
        <v>234</v>
      </c>
      <c r="J212" s="162" t="s">
        <v>629</v>
      </c>
      <c r="K212" s="163">
        <v>31.5</v>
      </c>
      <c r="L212" s="164">
        <v>0.155555555555556</v>
      </c>
      <c r="M212" s="159" t="s">
        <v>541</v>
      </c>
      <c r="N212" s="165">
        <v>42836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84</v>
      </c>
      <c r="B213" s="157">
        <v>42818</v>
      </c>
      <c r="C213" s="157"/>
      <c r="D213" s="158" t="s">
        <v>684</v>
      </c>
      <c r="E213" s="159" t="s">
        <v>571</v>
      </c>
      <c r="F213" s="160">
        <v>300.5</v>
      </c>
      <c r="G213" s="159"/>
      <c r="H213" s="159">
        <v>417.5</v>
      </c>
      <c r="I213" s="161">
        <v>420</v>
      </c>
      <c r="J213" s="162" t="s">
        <v>685</v>
      </c>
      <c r="K213" s="163">
        <f>H213-F213</f>
        <v>117</v>
      </c>
      <c r="L213" s="164">
        <f>K213/F213</f>
        <v>0.38935108153078202</v>
      </c>
      <c r="M213" s="159" t="s">
        <v>541</v>
      </c>
      <c r="N213" s="165">
        <v>43070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85</v>
      </c>
      <c r="B214" s="157">
        <v>42818</v>
      </c>
      <c r="C214" s="157"/>
      <c r="D214" s="158" t="s">
        <v>659</v>
      </c>
      <c r="E214" s="159" t="s">
        <v>571</v>
      </c>
      <c r="F214" s="160">
        <v>850</v>
      </c>
      <c r="G214" s="159"/>
      <c r="H214" s="159">
        <v>1042.5</v>
      </c>
      <c r="I214" s="161">
        <v>1023</v>
      </c>
      <c r="J214" s="162" t="s">
        <v>686</v>
      </c>
      <c r="K214" s="163">
        <v>192.5</v>
      </c>
      <c r="L214" s="164">
        <v>0.22647058823529401</v>
      </c>
      <c r="M214" s="159" t="s">
        <v>541</v>
      </c>
      <c r="N214" s="165">
        <v>42830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86</v>
      </c>
      <c r="B215" s="157">
        <v>42830</v>
      </c>
      <c r="C215" s="157"/>
      <c r="D215" s="158" t="s">
        <v>457</v>
      </c>
      <c r="E215" s="159" t="s">
        <v>571</v>
      </c>
      <c r="F215" s="160">
        <v>785</v>
      </c>
      <c r="G215" s="159"/>
      <c r="H215" s="159">
        <v>930</v>
      </c>
      <c r="I215" s="161">
        <v>920</v>
      </c>
      <c r="J215" s="162" t="s">
        <v>687</v>
      </c>
      <c r="K215" s="163">
        <f>H215-F215</f>
        <v>145</v>
      </c>
      <c r="L215" s="164">
        <f>K215/F215</f>
        <v>0.18471337579617833</v>
      </c>
      <c r="M215" s="159" t="s">
        <v>541</v>
      </c>
      <c r="N215" s="165">
        <v>42976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6">
        <v>87</v>
      </c>
      <c r="B216" s="167">
        <v>42831</v>
      </c>
      <c r="C216" s="167"/>
      <c r="D216" s="168" t="s">
        <v>688</v>
      </c>
      <c r="E216" s="169" t="s">
        <v>571</v>
      </c>
      <c r="F216" s="170">
        <v>40</v>
      </c>
      <c r="G216" s="170"/>
      <c r="H216" s="171">
        <v>13.1</v>
      </c>
      <c r="I216" s="171">
        <v>60</v>
      </c>
      <c r="J216" s="172" t="s">
        <v>689</v>
      </c>
      <c r="K216" s="173">
        <v>-26.9</v>
      </c>
      <c r="L216" s="174">
        <v>-0.67249999999999999</v>
      </c>
      <c r="M216" s="170" t="s">
        <v>553</v>
      </c>
      <c r="N216" s="167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88</v>
      </c>
      <c r="B217" s="157">
        <v>42837</v>
      </c>
      <c r="C217" s="157"/>
      <c r="D217" s="158" t="s">
        <v>93</v>
      </c>
      <c r="E217" s="159" t="s">
        <v>571</v>
      </c>
      <c r="F217" s="160">
        <v>289.5</v>
      </c>
      <c r="G217" s="159"/>
      <c r="H217" s="159">
        <v>354</v>
      </c>
      <c r="I217" s="161">
        <v>360</v>
      </c>
      <c r="J217" s="162" t="s">
        <v>690</v>
      </c>
      <c r="K217" s="163">
        <f t="shared" ref="K217:K225" si="101">H217-F217</f>
        <v>64.5</v>
      </c>
      <c r="L217" s="164">
        <f t="shared" ref="L217:L225" si="102">K217/F217</f>
        <v>0.22279792746113988</v>
      </c>
      <c r="M217" s="159" t="s">
        <v>541</v>
      </c>
      <c r="N217" s="165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89</v>
      </c>
      <c r="B218" s="157">
        <v>42845</v>
      </c>
      <c r="C218" s="157"/>
      <c r="D218" s="158" t="s">
        <v>405</v>
      </c>
      <c r="E218" s="159" t="s">
        <v>571</v>
      </c>
      <c r="F218" s="160">
        <v>700</v>
      </c>
      <c r="G218" s="159"/>
      <c r="H218" s="159">
        <v>840</v>
      </c>
      <c r="I218" s="161">
        <v>840</v>
      </c>
      <c r="J218" s="162" t="s">
        <v>691</v>
      </c>
      <c r="K218" s="163">
        <f t="shared" si="101"/>
        <v>140</v>
      </c>
      <c r="L218" s="164">
        <f t="shared" si="102"/>
        <v>0.2</v>
      </c>
      <c r="M218" s="159" t="s">
        <v>541</v>
      </c>
      <c r="N218" s="165">
        <v>42893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90</v>
      </c>
      <c r="B219" s="157">
        <v>42887</v>
      </c>
      <c r="C219" s="157"/>
      <c r="D219" s="158" t="s">
        <v>692</v>
      </c>
      <c r="E219" s="159" t="s">
        <v>571</v>
      </c>
      <c r="F219" s="160">
        <v>130</v>
      </c>
      <c r="G219" s="159"/>
      <c r="H219" s="159">
        <v>144.25</v>
      </c>
      <c r="I219" s="161">
        <v>170</v>
      </c>
      <c r="J219" s="162" t="s">
        <v>693</v>
      </c>
      <c r="K219" s="163">
        <f t="shared" si="101"/>
        <v>14.25</v>
      </c>
      <c r="L219" s="164">
        <f t="shared" si="102"/>
        <v>0.10961538461538461</v>
      </c>
      <c r="M219" s="159" t="s">
        <v>541</v>
      </c>
      <c r="N219" s="165">
        <v>43675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91</v>
      </c>
      <c r="B220" s="157">
        <v>42901</v>
      </c>
      <c r="C220" s="157"/>
      <c r="D220" s="158" t="s">
        <v>694</v>
      </c>
      <c r="E220" s="159" t="s">
        <v>571</v>
      </c>
      <c r="F220" s="160">
        <v>214.5</v>
      </c>
      <c r="G220" s="159"/>
      <c r="H220" s="159">
        <v>262</v>
      </c>
      <c r="I220" s="161">
        <v>262</v>
      </c>
      <c r="J220" s="162" t="s">
        <v>695</v>
      </c>
      <c r="K220" s="163">
        <f t="shared" si="101"/>
        <v>47.5</v>
      </c>
      <c r="L220" s="164">
        <f t="shared" si="102"/>
        <v>0.22144522144522144</v>
      </c>
      <c r="M220" s="159" t="s">
        <v>541</v>
      </c>
      <c r="N220" s="165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92</v>
      </c>
      <c r="B221" s="188">
        <v>42933</v>
      </c>
      <c r="C221" s="188"/>
      <c r="D221" s="189" t="s">
        <v>696</v>
      </c>
      <c r="E221" s="190" t="s">
        <v>571</v>
      </c>
      <c r="F221" s="191">
        <v>370</v>
      </c>
      <c r="G221" s="190"/>
      <c r="H221" s="190">
        <v>447.5</v>
      </c>
      <c r="I221" s="192">
        <v>450</v>
      </c>
      <c r="J221" s="193" t="s">
        <v>629</v>
      </c>
      <c r="K221" s="163">
        <f t="shared" si="101"/>
        <v>77.5</v>
      </c>
      <c r="L221" s="194">
        <f t="shared" si="102"/>
        <v>0.20945945945945946</v>
      </c>
      <c r="M221" s="190" t="s">
        <v>541</v>
      </c>
      <c r="N221" s="195">
        <v>43035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93</v>
      </c>
      <c r="B222" s="188">
        <v>42943</v>
      </c>
      <c r="C222" s="188"/>
      <c r="D222" s="189" t="s">
        <v>182</v>
      </c>
      <c r="E222" s="190" t="s">
        <v>571</v>
      </c>
      <c r="F222" s="191">
        <v>657.5</v>
      </c>
      <c r="G222" s="190"/>
      <c r="H222" s="190">
        <v>825</v>
      </c>
      <c r="I222" s="192">
        <v>820</v>
      </c>
      <c r="J222" s="193" t="s">
        <v>629</v>
      </c>
      <c r="K222" s="163">
        <f t="shared" si="101"/>
        <v>167.5</v>
      </c>
      <c r="L222" s="194">
        <f t="shared" si="102"/>
        <v>0.25475285171102663</v>
      </c>
      <c r="M222" s="190" t="s">
        <v>541</v>
      </c>
      <c r="N222" s="195">
        <v>43090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94</v>
      </c>
      <c r="B223" s="157">
        <v>42964</v>
      </c>
      <c r="C223" s="157"/>
      <c r="D223" s="158" t="s">
        <v>350</v>
      </c>
      <c r="E223" s="159" t="s">
        <v>571</v>
      </c>
      <c r="F223" s="160">
        <v>605</v>
      </c>
      <c r="G223" s="159"/>
      <c r="H223" s="159">
        <v>750</v>
      </c>
      <c r="I223" s="161">
        <v>750</v>
      </c>
      <c r="J223" s="162" t="s">
        <v>687</v>
      </c>
      <c r="K223" s="163">
        <f t="shared" si="101"/>
        <v>145</v>
      </c>
      <c r="L223" s="164">
        <f t="shared" si="102"/>
        <v>0.23966942148760331</v>
      </c>
      <c r="M223" s="159" t="s">
        <v>541</v>
      </c>
      <c r="N223" s="165">
        <v>43027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6">
        <v>95</v>
      </c>
      <c r="B224" s="167">
        <v>42979</v>
      </c>
      <c r="C224" s="167"/>
      <c r="D224" s="175" t="s">
        <v>697</v>
      </c>
      <c r="E224" s="170" t="s">
        <v>571</v>
      </c>
      <c r="F224" s="170">
        <v>255</v>
      </c>
      <c r="G224" s="171"/>
      <c r="H224" s="171">
        <v>217.25</v>
      </c>
      <c r="I224" s="171">
        <v>320</v>
      </c>
      <c r="J224" s="172" t="s">
        <v>698</v>
      </c>
      <c r="K224" s="173">
        <f t="shared" si="101"/>
        <v>-37.75</v>
      </c>
      <c r="L224" s="176">
        <f t="shared" si="102"/>
        <v>-0.14803921568627451</v>
      </c>
      <c r="M224" s="170" t="s">
        <v>553</v>
      </c>
      <c r="N224" s="167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96</v>
      </c>
      <c r="B225" s="157">
        <v>42997</v>
      </c>
      <c r="C225" s="157"/>
      <c r="D225" s="158" t="s">
        <v>699</v>
      </c>
      <c r="E225" s="159" t="s">
        <v>571</v>
      </c>
      <c r="F225" s="160">
        <v>215</v>
      </c>
      <c r="G225" s="159"/>
      <c r="H225" s="159">
        <v>258</v>
      </c>
      <c r="I225" s="161">
        <v>258</v>
      </c>
      <c r="J225" s="162" t="s">
        <v>629</v>
      </c>
      <c r="K225" s="163">
        <f t="shared" si="101"/>
        <v>43</v>
      </c>
      <c r="L225" s="164">
        <f t="shared" si="102"/>
        <v>0.2</v>
      </c>
      <c r="M225" s="159" t="s">
        <v>541</v>
      </c>
      <c r="N225" s="165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97</v>
      </c>
      <c r="B226" s="157">
        <v>42997</v>
      </c>
      <c r="C226" s="157"/>
      <c r="D226" s="158" t="s">
        <v>699</v>
      </c>
      <c r="E226" s="159" t="s">
        <v>571</v>
      </c>
      <c r="F226" s="160">
        <v>215</v>
      </c>
      <c r="G226" s="159"/>
      <c r="H226" s="159">
        <v>258</v>
      </c>
      <c r="I226" s="161">
        <v>258</v>
      </c>
      <c r="J226" s="193" t="s">
        <v>629</v>
      </c>
      <c r="K226" s="163">
        <v>43</v>
      </c>
      <c r="L226" s="164">
        <v>0.2</v>
      </c>
      <c r="M226" s="159" t="s">
        <v>541</v>
      </c>
      <c r="N226" s="165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98</v>
      </c>
      <c r="B227" s="188">
        <v>42998</v>
      </c>
      <c r="C227" s="188"/>
      <c r="D227" s="189" t="s">
        <v>700</v>
      </c>
      <c r="E227" s="190" t="s">
        <v>571</v>
      </c>
      <c r="F227" s="160">
        <v>75</v>
      </c>
      <c r="G227" s="190"/>
      <c r="H227" s="190">
        <v>90</v>
      </c>
      <c r="I227" s="192">
        <v>90</v>
      </c>
      <c r="J227" s="162" t="s">
        <v>701</v>
      </c>
      <c r="K227" s="163">
        <f t="shared" ref="K227:K232" si="103">H227-F227</f>
        <v>15</v>
      </c>
      <c r="L227" s="164">
        <f t="shared" ref="L227:L232" si="104">K227/F227</f>
        <v>0.2</v>
      </c>
      <c r="M227" s="159" t="s">
        <v>541</v>
      </c>
      <c r="N227" s="165">
        <v>43019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99</v>
      </c>
      <c r="B228" s="188">
        <v>43011</v>
      </c>
      <c r="C228" s="188"/>
      <c r="D228" s="189" t="s">
        <v>555</v>
      </c>
      <c r="E228" s="190" t="s">
        <v>571</v>
      </c>
      <c r="F228" s="191">
        <v>315</v>
      </c>
      <c r="G228" s="190"/>
      <c r="H228" s="190">
        <v>392</v>
      </c>
      <c r="I228" s="192">
        <v>384</v>
      </c>
      <c r="J228" s="193" t="s">
        <v>702</v>
      </c>
      <c r="K228" s="163">
        <f t="shared" si="103"/>
        <v>77</v>
      </c>
      <c r="L228" s="194">
        <f t="shared" si="104"/>
        <v>0.24444444444444444</v>
      </c>
      <c r="M228" s="190" t="s">
        <v>541</v>
      </c>
      <c r="N228" s="195">
        <v>43017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100</v>
      </c>
      <c r="B229" s="188">
        <v>43013</v>
      </c>
      <c r="C229" s="188"/>
      <c r="D229" s="189" t="s">
        <v>433</v>
      </c>
      <c r="E229" s="190" t="s">
        <v>571</v>
      </c>
      <c r="F229" s="191">
        <v>145</v>
      </c>
      <c r="G229" s="190"/>
      <c r="H229" s="190">
        <v>179</v>
      </c>
      <c r="I229" s="192">
        <v>180</v>
      </c>
      <c r="J229" s="193" t="s">
        <v>703</v>
      </c>
      <c r="K229" s="163">
        <f t="shared" si="103"/>
        <v>34</v>
      </c>
      <c r="L229" s="194">
        <f t="shared" si="104"/>
        <v>0.23448275862068965</v>
      </c>
      <c r="M229" s="190" t="s">
        <v>541</v>
      </c>
      <c r="N229" s="195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101</v>
      </c>
      <c r="B230" s="188">
        <v>43014</v>
      </c>
      <c r="C230" s="188"/>
      <c r="D230" s="189" t="s">
        <v>327</v>
      </c>
      <c r="E230" s="190" t="s">
        <v>571</v>
      </c>
      <c r="F230" s="191">
        <v>256</v>
      </c>
      <c r="G230" s="190"/>
      <c r="H230" s="190">
        <v>323</v>
      </c>
      <c r="I230" s="192">
        <v>320</v>
      </c>
      <c r="J230" s="193" t="s">
        <v>629</v>
      </c>
      <c r="K230" s="163">
        <f t="shared" si="103"/>
        <v>67</v>
      </c>
      <c r="L230" s="194">
        <f t="shared" si="104"/>
        <v>0.26171875</v>
      </c>
      <c r="M230" s="190" t="s">
        <v>541</v>
      </c>
      <c r="N230" s="195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102</v>
      </c>
      <c r="B231" s="188">
        <v>43017</v>
      </c>
      <c r="C231" s="188"/>
      <c r="D231" s="189" t="s">
        <v>342</v>
      </c>
      <c r="E231" s="190" t="s">
        <v>571</v>
      </c>
      <c r="F231" s="191">
        <v>137.5</v>
      </c>
      <c r="G231" s="190"/>
      <c r="H231" s="190">
        <v>184</v>
      </c>
      <c r="I231" s="192">
        <v>183</v>
      </c>
      <c r="J231" s="193" t="s">
        <v>704</v>
      </c>
      <c r="K231" s="163">
        <f t="shared" si="103"/>
        <v>46.5</v>
      </c>
      <c r="L231" s="194">
        <f t="shared" si="104"/>
        <v>0.33818181818181819</v>
      </c>
      <c r="M231" s="190" t="s">
        <v>541</v>
      </c>
      <c r="N231" s="195">
        <v>43108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103</v>
      </c>
      <c r="B232" s="188">
        <v>43018</v>
      </c>
      <c r="C232" s="188"/>
      <c r="D232" s="189" t="s">
        <v>705</v>
      </c>
      <c r="E232" s="190" t="s">
        <v>571</v>
      </c>
      <c r="F232" s="191">
        <v>125.5</v>
      </c>
      <c r="G232" s="190"/>
      <c r="H232" s="190">
        <v>158</v>
      </c>
      <c r="I232" s="192">
        <v>155</v>
      </c>
      <c r="J232" s="193" t="s">
        <v>706</v>
      </c>
      <c r="K232" s="163">
        <f t="shared" si="103"/>
        <v>32.5</v>
      </c>
      <c r="L232" s="194">
        <f t="shared" si="104"/>
        <v>0.25896414342629481</v>
      </c>
      <c r="M232" s="190" t="s">
        <v>541</v>
      </c>
      <c r="N232" s="195">
        <v>43067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104</v>
      </c>
      <c r="B233" s="188">
        <v>43018</v>
      </c>
      <c r="C233" s="188"/>
      <c r="D233" s="189" t="s">
        <v>707</v>
      </c>
      <c r="E233" s="190" t="s">
        <v>571</v>
      </c>
      <c r="F233" s="191">
        <v>895</v>
      </c>
      <c r="G233" s="190"/>
      <c r="H233" s="190">
        <v>1122.5</v>
      </c>
      <c r="I233" s="192">
        <v>1078</v>
      </c>
      <c r="J233" s="193" t="s">
        <v>708</v>
      </c>
      <c r="K233" s="163">
        <v>227.5</v>
      </c>
      <c r="L233" s="194">
        <v>0.25418994413407803</v>
      </c>
      <c r="M233" s="190" t="s">
        <v>541</v>
      </c>
      <c r="N233" s="195">
        <v>43117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105</v>
      </c>
      <c r="B234" s="188">
        <v>43020</v>
      </c>
      <c r="C234" s="188"/>
      <c r="D234" s="189" t="s">
        <v>336</v>
      </c>
      <c r="E234" s="190" t="s">
        <v>571</v>
      </c>
      <c r="F234" s="191">
        <v>525</v>
      </c>
      <c r="G234" s="190"/>
      <c r="H234" s="190">
        <v>629</v>
      </c>
      <c r="I234" s="192">
        <v>629</v>
      </c>
      <c r="J234" s="193" t="s">
        <v>629</v>
      </c>
      <c r="K234" s="163">
        <v>104</v>
      </c>
      <c r="L234" s="194">
        <v>0.19809523809523799</v>
      </c>
      <c r="M234" s="190" t="s">
        <v>541</v>
      </c>
      <c r="N234" s="195">
        <v>43119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106</v>
      </c>
      <c r="B235" s="188">
        <v>43046</v>
      </c>
      <c r="C235" s="188"/>
      <c r="D235" s="189" t="s">
        <v>373</v>
      </c>
      <c r="E235" s="190" t="s">
        <v>571</v>
      </c>
      <c r="F235" s="191">
        <v>740</v>
      </c>
      <c r="G235" s="190"/>
      <c r="H235" s="190">
        <v>892.5</v>
      </c>
      <c r="I235" s="192">
        <v>900</v>
      </c>
      <c r="J235" s="193" t="s">
        <v>709</v>
      </c>
      <c r="K235" s="163">
        <f>H235-F235</f>
        <v>152.5</v>
      </c>
      <c r="L235" s="194">
        <f>K235/F235</f>
        <v>0.20608108108108109</v>
      </c>
      <c r="M235" s="190" t="s">
        <v>541</v>
      </c>
      <c r="N235" s="195">
        <v>43052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107</v>
      </c>
      <c r="B236" s="157">
        <v>43073</v>
      </c>
      <c r="C236" s="157"/>
      <c r="D236" s="158" t="s">
        <v>710</v>
      </c>
      <c r="E236" s="159" t="s">
        <v>571</v>
      </c>
      <c r="F236" s="160">
        <v>118.5</v>
      </c>
      <c r="G236" s="159"/>
      <c r="H236" s="159">
        <v>143.5</v>
      </c>
      <c r="I236" s="161">
        <v>145</v>
      </c>
      <c r="J236" s="162" t="s">
        <v>562</v>
      </c>
      <c r="K236" s="163">
        <f>H236-F236</f>
        <v>25</v>
      </c>
      <c r="L236" s="164">
        <f>K236/F236</f>
        <v>0.2109704641350211</v>
      </c>
      <c r="M236" s="159" t="s">
        <v>541</v>
      </c>
      <c r="N236" s="165">
        <v>43097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6">
        <v>108</v>
      </c>
      <c r="B237" s="167">
        <v>43090</v>
      </c>
      <c r="C237" s="167"/>
      <c r="D237" s="168" t="s">
        <v>410</v>
      </c>
      <c r="E237" s="169" t="s">
        <v>571</v>
      </c>
      <c r="F237" s="170">
        <v>715</v>
      </c>
      <c r="G237" s="170"/>
      <c r="H237" s="171">
        <v>500</v>
      </c>
      <c r="I237" s="171">
        <v>872</v>
      </c>
      <c r="J237" s="172" t="s">
        <v>711</v>
      </c>
      <c r="K237" s="173">
        <f>H237-F237</f>
        <v>-215</v>
      </c>
      <c r="L237" s="174">
        <f>K237/F237</f>
        <v>-0.30069930069930068</v>
      </c>
      <c r="M237" s="170" t="s">
        <v>553</v>
      </c>
      <c r="N237" s="167">
        <v>43670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109</v>
      </c>
      <c r="B238" s="157">
        <v>43098</v>
      </c>
      <c r="C238" s="157"/>
      <c r="D238" s="158" t="s">
        <v>555</v>
      </c>
      <c r="E238" s="159" t="s">
        <v>571</v>
      </c>
      <c r="F238" s="160">
        <v>435</v>
      </c>
      <c r="G238" s="159"/>
      <c r="H238" s="159">
        <v>542.5</v>
      </c>
      <c r="I238" s="161">
        <v>539</v>
      </c>
      <c r="J238" s="162" t="s">
        <v>629</v>
      </c>
      <c r="K238" s="163">
        <v>107.5</v>
      </c>
      <c r="L238" s="164">
        <v>0.247126436781609</v>
      </c>
      <c r="M238" s="159" t="s">
        <v>541</v>
      </c>
      <c r="N238" s="165">
        <v>43206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110</v>
      </c>
      <c r="B239" s="157">
        <v>43098</v>
      </c>
      <c r="C239" s="157"/>
      <c r="D239" s="158" t="s">
        <v>513</v>
      </c>
      <c r="E239" s="159" t="s">
        <v>571</v>
      </c>
      <c r="F239" s="160">
        <v>885</v>
      </c>
      <c r="G239" s="159"/>
      <c r="H239" s="159">
        <v>1090</v>
      </c>
      <c r="I239" s="161">
        <v>1084</v>
      </c>
      <c r="J239" s="162" t="s">
        <v>629</v>
      </c>
      <c r="K239" s="163">
        <v>205</v>
      </c>
      <c r="L239" s="164">
        <v>0.23163841807909599</v>
      </c>
      <c r="M239" s="159" t="s">
        <v>541</v>
      </c>
      <c r="N239" s="165">
        <v>43213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6">
        <v>111</v>
      </c>
      <c r="B240" s="197">
        <v>43192</v>
      </c>
      <c r="C240" s="197"/>
      <c r="D240" s="175" t="s">
        <v>712</v>
      </c>
      <c r="E240" s="170" t="s">
        <v>571</v>
      </c>
      <c r="F240" s="198">
        <v>478.5</v>
      </c>
      <c r="G240" s="170"/>
      <c r="H240" s="170">
        <v>442</v>
      </c>
      <c r="I240" s="171">
        <v>613</v>
      </c>
      <c r="J240" s="172" t="s">
        <v>713</v>
      </c>
      <c r="K240" s="173">
        <f>H240-F240</f>
        <v>-36.5</v>
      </c>
      <c r="L240" s="174">
        <f>K240/F240</f>
        <v>-7.6280041797283177E-2</v>
      </c>
      <c r="M240" s="170" t="s">
        <v>553</v>
      </c>
      <c r="N240" s="167">
        <v>43762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6">
        <v>112</v>
      </c>
      <c r="B241" s="167">
        <v>43194</v>
      </c>
      <c r="C241" s="167"/>
      <c r="D241" s="168" t="s">
        <v>714</v>
      </c>
      <c r="E241" s="169" t="s">
        <v>571</v>
      </c>
      <c r="F241" s="170">
        <f>141.5-7.3</f>
        <v>134.19999999999999</v>
      </c>
      <c r="G241" s="170"/>
      <c r="H241" s="171">
        <v>77</v>
      </c>
      <c r="I241" s="171">
        <v>180</v>
      </c>
      <c r="J241" s="172" t="s">
        <v>715</v>
      </c>
      <c r="K241" s="173">
        <f>H241-F241</f>
        <v>-57.199999999999989</v>
      </c>
      <c r="L241" s="174">
        <f>K241/F241</f>
        <v>-0.42622950819672129</v>
      </c>
      <c r="M241" s="170" t="s">
        <v>553</v>
      </c>
      <c r="N241" s="167">
        <v>43522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6">
        <v>113</v>
      </c>
      <c r="B242" s="167">
        <v>43209</v>
      </c>
      <c r="C242" s="167"/>
      <c r="D242" s="168" t="s">
        <v>716</v>
      </c>
      <c r="E242" s="169" t="s">
        <v>571</v>
      </c>
      <c r="F242" s="170">
        <v>430</v>
      </c>
      <c r="G242" s="170"/>
      <c r="H242" s="171">
        <v>220</v>
      </c>
      <c r="I242" s="171">
        <v>537</v>
      </c>
      <c r="J242" s="172" t="s">
        <v>717</v>
      </c>
      <c r="K242" s="173">
        <f>H242-F242</f>
        <v>-210</v>
      </c>
      <c r="L242" s="174">
        <f>K242/F242</f>
        <v>-0.48837209302325579</v>
      </c>
      <c r="M242" s="170" t="s">
        <v>553</v>
      </c>
      <c r="N242" s="167">
        <v>43252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114</v>
      </c>
      <c r="B243" s="188">
        <v>43220</v>
      </c>
      <c r="C243" s="188"/>
      <c r="D243" s="189" t="s">
        <v>374</v>
      </c>
      <c r="E243" s="190" t="s">
        <v>571</v>
      </c>
      <c r="F243" s="190">
        <v>153.5</v>
      </c>
      <c r="G243" s="190"/>
      <c r="H243" s="190">
        <v>196</v>
      </c>
      <c r="I243" s="192">
        <v>196</v>
      </c>
      <c r="J243" s="162" t="s">
        <v>718</v>
      </c>
      <c r="K243" s="163">
        <f>H243-F243</f>
        <v>42.5</v>
      </c>
      <c r="L243" s="164">
        <f>K243/F243</f>
        <v>0.27687296416938112</v>
      </c>
      <c r="M243" s="159" t="s">
        <v>541</v>
      </c>
      <c r="N243" s="165">
        <v>43605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6">
        <v>115</v>
      </c>
      <c r="B244" s="167">
        <v>43306</v>
      </c>
      <c r="C244" s="167"/>
      <c r="D244" s="168" t="s">
        <v>688</v>
      </c>
      <c r="E244" s="169" t="s">
        <v>571</v>
      </c>
      <c r="F244" s="170">
        <v>27.5</v>
      </c>
      <c r="G244" s="170"/>
      <c r="H244" s="171">
        <v>13.1</v>
      </c>
      <c r="I244" s="171">
        <v>60</v>
      </c>
      <c r="J244" s="172" t="s">
        <v>719</v>
      </c>
      <c r="K244" s="173">
        <v>-14.4</v>
      </c>
      <c r="L244" s="174">
        <v>-0.52363636363636401</v>
      </c>
      <c r="M244" s="170" t="s">
        <v>553</v>
      </c>
      <c r="N244" s="167">
        <v>43138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6">
        <v>116</v>
      </c>
      <c r="B245" s="197">
        <v>43318</v>
      </c>
      <c r="C245" s="197"/>
      <c r="D245" s="175" t="s">
        <v>720</v>
      </c>
      <c r="E245" s="170" t="s">
        <v>571</v>
      </c>
      <c r="F245" s="170">
        <v>148.5</v>
      </c>
      <c r="G245" s="170"/>
      <c r="H245" s="170">
        <v>102</v>
      </c>
      <c r="I245" s="171">
        <v>182</v>
      </c>
      <c r="J245" s="172" t="s">
        <v>721</v>
      </c>
      <c r="K245" s="173">
        <f>H245-F245</f>
        <v>-46.5</v>
      </c>
      <c r="L245" s="174">
        <f>K245/F245</f>
        <v>-0.31313131313131315</v>
      </c>
      <c r="M245" s="170" t="s">
        <v>553</v>
      </c>
      <c r="N245" s="167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6">
        <v>117</v>
      </c>
      <c r="B246" s="157">
        <v>43335</v>
      </c>
      <c r="C246" s="157"/>
      <c r="D246" s="158" t="s">
        <v>722</v>
      </c>
      <c r="E246" s="159" t="s">
        <v>571</v>
      </c>
      <c r="F246" s="190">
        <v>285</v>
      </c>
      <c r="G246" s="159"/>
      <c r="H246" s="159">
        <v>355</v>
      </c>
      <c r="I246" s="161">
        <v>364</v>
      </c>
      <c r="J246" s="162" t="s">
        <v>723</v>
      </c>
      <c r="K246" s="163">
        <v>70</v>
      </c>
      <c r="L246" s="164">
        <v>0.24561403508771901</v>
      </c>
      <c r="M246" s="159" t="s">
        <v>541</v>
      </c>
      <c r="N246" s="165">
        <v>43455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6">
        <v>118</v>
      </c>
      <c r="B247" s="157">
        <v>43341</v>
      </c>
      <c r="C247" s="157"/>
      <c r="D247" s="158" t="s">
        <v>362</v>
      </c>
      <c r="E247" s="159" t="s">
        <v>571</v>
      </c>
      <c r="F247" s="190">
        <v>525</v>
      </c>
      <c r="G247" s="159"/>
      <c r="H247" s="159">
        <v>585</v>
      </c>
      <c r="I247" s="161">
        <v>635</v>
      </c>
      <c r="J247" s="162" t="s">
        <v>724</v>
      </c>
      <c r="K247" s="163">
        <f t="shared" ref="K247:K264" si="105">H247-F247</f>
        <v>60</v>
      </c>
      <c r="L247" s="164">
        <f t="shared" ref="L247:L264" si="106">K247/F247</f>
        <v>0.11428571428571428</v>
      </c>
      <c r="M247" s="159" t="s">
        <v>541</v>
      </c>
      <c r="N247" s="165">
        <v>43662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119</v>
      </c>
      <c r="B248" s="157">
        <v>43395</v>
      </c>
      <c r="C248" s="157"/>
      <c r="D248" s="158" t="s">
        <v>350</v>
      </c>
      <c r="E248" s="159" t="s">
        <v>571</v>
      </c>
      <c r="F248" s="190">
        <v>475</v>
      </c>
      <c r="G248" s="159"/>
      <c r="H248" s="159">
        <v>574</v>
      </c>
      <c r="I248" s="161">
        <v>570</v>
      </c>
      <c r="J248" s="162" t="s">
        <v>629</v>
      </c>
      <c r="K248" s="163">
        <f t="shared" si="105"/>
        <v>99</v>
      </c>
      <c r="L248" s="164">
        <f t="shared" si="106"/>
        <v>0.20842105263157895</v>
      </c>
      <c r="M248" s="159" t="s">
        <v>541</v>
      </c>
      <c r="N248" s="165">
        <v>43403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120</v>
      </c>
      <c r="B249" s="188">
        <v>43397</v>
      </c>
      <c r="C249" s="188"/>
      <c r="D249" s="189" t="s">
        <v>369</v>
      </c>
      <c r="E249" s="190" t="s">
        <v>571</v>
      </c>
      <c r="F249" s="190">
        <v>707.5</v>
      </c>
      <c r="G249" s="190"/>
      <c r="H249" s="190">
        <v>872</v>
      </c>
      <c r="I249" s="192">
        <v>872</v>
      </c>
      <c r="J249" s="193" t="s">
        <v>629</v>
      </c>
      <c r="K249" s="163">
        <f t="shared" si="105"/>
        <v>164.5</v>
      </c>
      <c r="L249" s="194">
        <f t="shared" si="106"/>
        <v>0.23250883392226149</v>
      </c>
      <c r="M249" s="190" t="s">
        <v>541</v>
      </c>
      <c r="N249" s="195">
        <v>43482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121</v>
      </c>
      <c r="B250" s="188">
        <v>43398</v>
      </c>
      <c r="C250" s="188"/>
      <c r="D250" s="189" t="s">
        <v>725</v>
      </c>
      <c r="E250" s="190" t="s">
        <v>571</v>
      </c>
      <c r="F250" s="190">
        <v>162</v>
      </c>
      <c r="G250" s="190"/>
      <c r="H250" s="190">
        <v>204</v>
      </c>
      <c r="I250" s="192">
        <v>209</v>
      </c>
      <c r="J250" s="193" t="s">
        <v>726</v>
      </c>
      <c r="K250" s="163">
        <f t="shared" si="105"/>
        <v>42</v>
      </c>
      <c r="L250" s="194">
        <f t="shared" si="106"/>
        <v>0.25925925925925924</v>
      </c>
      <c r="M250" s="190" t="s">
        <v>541</v>
      </c>
      <c r="N250" s="195">
        <v>43539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122</v>
      </c>
      <c r="B251" s="188">
        <v>43399</v>
      </c>
      <c r="C251" s="188"/>
      <c r="D251" s="189" t="s">
        <v>450</v>
      </c>
      <c r="E251" s="190" t="s">
        <v>571</v>
      </c>
      <c r="F251" s="190">
        <v>240</v>
      </c>
      <c r="G251" s="190"/>
      <c r="H251" s="190">
        <v>297</v>
      </c>
      <c r="I251" s="192">
        <v>297</v>
      </c>
      <c r="J251" s="193" t="s">
        <v>629</v>
      </c>
      <c r="K251" s="199">
        <f t="shared" si="105"/>
        <v>57</v>
      </c>
      <c r="L251" s="194">
        <f t="shared" si="106"/>
        <v>0.23749999999999999</v>
      </c>
      <c r="M251" s="190" t="s">
        <v>541</v>
      </c>
      <c r="N251" s="195">
        <v>43417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123</v>
      </c>
      <c r="B252" s="157">
        <v>43439</v>
      </c>
      <c r="C252" s="157"/>
      <c r="D252" s="158" t="s">
        <v>727</v>
      </c>
      <c r="E252" s="159" t="s">
        <v>571</v>
      </c>
      <c r="F252" s="159">
        <v>202.5</v>
      </c>
      <c r="G252" s="159"/>
      <c r="H252" s="159">
        <v>255</v>
      </c>
      <c r="I252" s="161">
        <v>252</v>
      </c>
      <c r="J252" s="162" t="s">
        <v>629</v>
      </c>
      <c r="K252" s="163">
        <f t="shared" si="105"/>
        <v>52.5</v>
      </c>
      <c r="L252" s="164">
        <f t="shared" si="106"/>
        <v>0.25925925925925924</v>
      </c>
      <c r="M252" s="159" t="s">
        <v>541</v>
      </c>
      <c r="N252" s="165">
        <v>43542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124</v>
      </c>
      <c r="B253" s="188">
        <v>43465</v>
      </c>
      <c r="C253" s="157"/>
      <c r="D253" s="189" t="s">
        <v>397</v>
      </c>
      <c r="E253" s="190" t="s">
        <v>571</v>
      </c>
      <c r="F253" s="190">
        <v>710</v>
      </c>
      <c r="G253" s="190"/>
      <c r="H253" s="190">
        <v>866</v>
      </c>
      <c r="I253" s="192">
        <v>866</v>
      </c>
      <c r="J253" s="193" t="s">
        <v>629</v>
      </c>
      <c r="K253" s="163">
        <f t="shared" si="105"/>
        <v>156</v>
      </c>
      <c r="L253" s="164">
        <f t="shared" si="106"/>
        <v>0.21971830985915494</v>
      </c>
      <c r="M253" s="159" t="s">
        <v>541</v>
      </c>
      <c r="N253" s="165">
        <v>43553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125</v>
      </c>
      <c r="B254" s="188">
        <v>43522</v>
      </c>
      <c r="C254" s="188"/>
      <c r="D254" s="189" t="s">
        <v>152</v>
      </c>
      <c r="E254" s="190" t="s">
        <v>571</v>
      </c>
      <c r="F254" s="190">
        <v>337.25</v>
      </c>
      <c r="G254" s="190"/>
      <c r="H254" s="190">
        <v>398.5</v>
      </c>
      <c r="I254" s="192">
        <v>411</v>
      </c>
      <c r="J254" s="162" t="s">
        <v>729</v>
      </c>
      <c r="K254" s="163">
        <f t="shared" si="105"/>
        <v>61.25</v>
      </c>
      <c r="L254" s="164">
        <f t="shared" si="106"/>
        <v>0.1816160118606375</v>
      </c>
      <c r="M254" s="159" t="s">
        <v>541</v>
      </c>
      <c r="N254" s="165">
        <v>43760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0">
        <v>126</v>
      </c>
      <c r="B255" s="201">
        <v>43559</v>
      </c>
      <c r="C255" s="201"/>
      <c r="D255" s="202" t="s">
        <v>730</v>
      </c>
      <c r="E255" s="203" t="s">
        <v>571</v>
      </c>
      <c r="F255" s="203">
        <v>130</v>
      </c>
      <c r="G255" s="203"/>
      <c r="H255" s="203">
        <v>65</v>
      </c>
      <c r="I255" s="204">
        <v>158</v>
      </c>
      <c r="J255" s="172" t="s">
        <v>731</v>
      </c>
      <c r="K255" s="173">
        <f t="shared" si="105"/>
        <v>-65</v>
      </c>
      <c r="L255" s="174">
        <f t="shared" si="106"/>
        <v>-0.5</v>
      </c>
      <c r="M255" s="170" t="s">
        <v>553</v>
      </c>
      <c r="N255" s="167">
        <v>43726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127</v>
      </c>
      <c r="B256" s="188">
        <v>43017</v>
      </c>
      <c r="C256" s="188"/>
      <c r="D256" s="189" t="s">
        <v>184</v>
      </c>
      <c r="E256" s="190" t="s">
        <v>571</v>
      </c>
      <c r="F256" s="190">
        <v>141.5</v>
      </c>
      <c r="G256" s="190"/>
      <c r="H256" s="190">
        <v>183.5</v>
      </c>
      <c r="I256" s="192">
        <v>210</v>
      </c>
      <c r="J256" s="162" t="s">
        <v>726</v>
      </c>
      <c r="K256" s="163">
        <f t="shared" si="105"/>
        <v>42</v>
      </c>
      <c r="L256" s="164">
        <f t="shared" si="106"/>
        <v>0.29681978798586572</v>
      </c>
      <c r="M256" s="159" t="s">
        <v>541</v>
      </c>
      <c r="N256" s="165">
        <v>43042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0">
        <v>128</v>
      </c>
      <c r="B257" s="201">
        <v>43074</v>
      </c>
      <c r="C257" s="201"/>
      <c r="D257" s="202" t="s">
        <v>733</v>
      </c>
      <c r="E257" s="203" t="s">
        <v>571</v>
      </c>
      <c r="F257" s="198">
        <v>172</v>
      </c>
      <c r="G257" s="203"/>
      <c r="H257" s="203">
        <v>155.25</v>
      </c>
      <c r="I257" s="204">
        <v>230</v>
      </c>
      <c r="J257" s="172" t="s">
        <v>734</v>
      </c>
      <c r="K257" s="173">
        <f t="shared" si="105"/>
        <v>-16.75</v>
      </c>
      <c r="L257" s="174">
        <f t="shared" si="106"/>
        <v>-9.7383720930232565E-2</v>
      </c>
      <c r="M257" s="170" t="s">
        <v>553</v>
      </c>
      <c r="N257" s="167">
        <v>43787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129</v>
      </c>
      <c r="B258" s="188">
        <v>43398</v>
      </c>
      <c r="C258" s="188"/>
      <c r="D258" s="189" t="s">
        <v>107</v>
      </c>
      <c r="E258" s="190" t="s">
        <v>571</v>
      </c>
      <c r="F258" s="190">
        <v>698.5</v>
      </c>
      <c r="G258" s="190"/>
      <c r="H258" s="190">
        <v>890</v>
      </c>
      <c r="I258" s="192">
        <v>890</v>
      </c>
      <c r="J258" s="162" t="s">
        <v>795</v>
      </c>
      <c r="K258" s="163">
        <f t="shared" si="105"/>
        <v>191.5</v>
      </c>
      <c r="L258" s="164">
        <f t="shared" si="106"/>
        <v>0.27415891195418757</v>
      </c>
      <c r="M258" s="159" t="s">
        <v>541</v>
      </c>
      <c r="N258" s="165">
        <v>44328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130</v>
      </c>
      <c r="B259" s="188">
        <v>42877</v>
      </c>
      <c r="C259" s="188"/>
      <c r="D259" s="189" t="s">
        <v>361</v>
      </c>
      <c r="E259" s="190" t="s">
        <v>571</v>
      </c>
      <c r="F259" s="190">
        <v>127.6</v>
      </c>
      <c r="G259" s="190"/>
      <c r="H259" s="190">
        <v>138</v>
      </c>
      <c r="I259" s="192">
        <v>190</v>
      </c>
      <c r="J259" s="162" t="s">
        <v>735</v>
      </c>
      <c r="K259" s="163">
        <f t="shared" si="105"/>
        <v>10.400000000000006</v>
      </c>
      <c r="L259" s="164">
        <f t="shared" si="106"/>
        <v>8.1504702194357417E-2</v>
      </c>
      <c r="M259" s="159" t="s">
        <v>541</v>
      </c>
      <c r="N259" s="165">
        <v>43774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131</v>
      </c>
      <c r="B260" s="188">
        <v>43158</v>
      </c>
      <c r="C260" s="188"/>
      <c r="D260" s="189" t="s">
        <v>736</v>
      </c>
      <c r="E260" s="190" t="s">
        <v>571</v>
      </c>
      <c r="F260" s="190">
        <v>317</v>
      </c>
      <c r="G260" s="190"/>
      <c r="H260" s="190">
        <v>382.5</v>
      </c>
      <c r="I260" s="192">
        <v>398</v>
      </c>
      <c r="J260" s="162" t="s">
        <v>737</v>
      </c>
      <c r="K260" s="163">
        <f t="shared" si="105"/>
        <v>65.5</v>
      </c>
      <c r="L260" s="164">
        <f t="shared" si="106"/>
        <v>0.20662460567823343</v>
      </c>
      <c r="M260" s="159" t="s">
        <v>541</v>
      </c>
      <c r="N260" s="165">
        <v>44238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0">
        <v>132</v>
      </c>
      <c r="B261" s="201">
        <v>43164</v>
      </c>
      <c r="C261" s="201"/>
      <c r="D261" s="202" t="s">
        <v>144</v>
      </c>
      <c r="E261" s="203" t="s">
        <v>571</v>
      </c>
      <c r="F261" s="198">
        <f>510-14.4</f>
        <v>495.6</v>
      </c>
      <c r="G261" s="203"/>
      <c r="H261" s="203">
        <v>350</v>
      </c>
      <c r="I261" s="204">
        <v>672</v>
      </c>
      <c r="J261" s="172" t="s">
        <v>738</v>
      </c>
      <c r="K261" s="173">
        <f t="shared" si="105"/>
        <v>-145.60000000000002</v>
      </c>
      <c r="L261" s="174">
        <f t="shared" si="106"/>
        <v>-0.29378531073446329</v>
      </c>
      <c r="M261" s="170" t="s">
        <v>553</v>
      </c>
      <c r="N261" s="167">
        <v>43887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0">
        <v>133</v>
      </c>
      <c r="B262" s="201">
        <v>43237</v>
      </c>
      <c r="C262" s="201"/>
      <c r="D262" s="202" t="s">
        <v>442</v>
      </c>
      <c r="E262" s="203" t="s">
        <v>571</v>
      </c>
      <c r="F262" s="198">
        <v>230.3</v>
      </c>
      <c r="G262" s="203"/>
      <c r="H262" s="203">
        <v>102.5</v>
      </c>
      <c r="I262" s="204">
        <v>348</v>
      </c>
      <c r="J262" s="172" t="s">
        <v>739</v>
      </c>
      <c r="K262" s="173">
        <f t="shared" si="105"/>
        <v>-127.80000000000001</v>
      </c>
      <c r="L262" s="174">
        <f t="shared" si="106"/>
        <v>-0.55492835432045162</v>
      </c>
      <c r="M262" s="170" t="s">
        <v>553</v>
      </c>
      <c r="N262" s="167">
        <v>43896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134</v>
      </c>
      <c r="B263" s="188">
        <v>43258</v>
      </c>
      <c r="C263" s="188"/>
      <c r="D263" s="189" t="s">
        <v>414</v>
      </c>
      <c r="E263" s="190" t="s">
        <v>571</v>
      </c>
      <c r="F263" s="190">
        <f>342.5-5.1</f>
        <v>337.4</v>
      </c>
      <c r="G263" s="190"/>
      <c r="H263" s="190">
        <v>412.5</v>
      </c>
      <c r="I263" s="192">
        <v>439</v>
      </c>
      <c r="J263" s="162" t="s">
        <v>740</v>
      </c>
      <c r="K263" s="163">
        <f t="shared" si="105"/>
        <v>75.100000000000023</v>
      </c>
      <c r="L263" s="164">
        <f t="shared" si="106"/>
        <v>0.22258446947243635</v>
      </c>
      <c r="M263" s="159" t="s">
        <v>541</v>
      </c>
      <c r="N263" s="165">
        <v>44230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1">
        <v>135</v>
      </c>
      <c r="B264" s="180">
        <v>43285</v>
      </c>
      <c r="C264" s="180"/>
      <c r="D264" s="181" t="s">
        <v>55</v>
      </c>
      <c r="E264" s="182" t="s">
        <v>571</v>
      </c>
      <c r="F264" s="182">
        <f>127.5-5.53</f>
        <v>121.97</v>
      </c>
      <c r="G264" s="183"/>
      <c r="H264" s="183">
        <v>122.5</v>
      </c>
      <c r="I264" s="183">
        <v>170</v>
      </c>
      <c r="J264" s="184" t="s">
        <v>767</v>
      </c>
      <c r="K264" s="185">
        <f t="shared" si="105"/>
        <v>0.53000000000000114</v>
      </c>
      <c r="L264" s="186">
        <f t="shared" si="106"/>
        <v>4.3453308190538747E-3</v>
      </c>
      <c r="M264" s="182" t="s">
        <v>662</v>
      </c>
      <c r="N264" s="180">
        <v>44431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0">
        <v>136</v>
      </c>
      <c r="B265" s="201">
        <v>43294</v>
      </c>
      <c r="C265" s="201"/>
      <c r="D265" s="202" t="s">
        <v>352</v>
      </c>
      <c r="E265" s="203" t="s">
        <v>571</v>
      </c>
      <c r="F265" s="198">
        <v>46.5</v>
      </c>
      <c r="G265" s="203"/>
      <c r="H265" s="203">
        <v>17</v>
      </c>
      <c r="I265" s="204">
        <v>59</v>
      </c>
      <c r="J265" s="172" t="s">
        <v>741</v>
      </c>
      <c r="K265" s="173">
        <f t="shared" ref="K265:K273" si="107">H265-F265</f>
        <v>-29.5</v>
      </c>
      <c r="L265" s="174">
        <f t="shared" ref="L265:L273" si="108">K265/F265</f>
        <v>-0.63440860215053763</v>
      </c>
      <c r="M265" s="170" t="s">
        <v>553</v>
      </c>
      <c r="N265" s="167">
        <v>43887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137</v>
      </c>
      <c r="B266" s="188">
        <v>43396</v>
      </c>
      <c r="C266" s="188"/>
      <c r="D266" s="189" t="s">
        <v>399</v>
      </c>
      <c r="E266" s="190" t="s">
        <v>571</v>
      </c>
      <c r="F266" s="190">
        <v>156.5</v>
      </c>
      <c r="G266" s="190"/>
      <c r="H266" s="190">
        <v>207.5</v>
      </c>
      <c r="I266" s="192">
        <v>191</v>
      </c>
      <c r="J266" s="162" t="s">
        <v>629</v>
      </c>
      <c r="K266" s="163">
        <f t="shared" si="107"/>
        <v>51</v>
      </c>
      <c r="L266" s="164">
        <f t="shared" si="108"/>
        <v>0.32587859424920129</v>
      </c>
      <c r="M266" s="159" t="s">
        <v>541</v>
      </c>
      <c r="N266" s="165">
        <v>44369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138</v>
      </c>
      <c r="B267" s="188">
        <v>43439</v>
      </c>
      <c r="C267" s="188"/>
      <c r="D267" s="189" t="s">
        <v>317</v>
      </c>
      <c r="E267" s="190" t="s">
        <v>571</v>
      </c>
      <c r="F267" s="190">
        <v>259.5</v>
      </c>
      <c r="G267" s="190"/>
      <c r="H267" s="190">
        <v>320</v>
      </c>
      <c r="I267" s="192">
        <v>320</v>
      </c>
      <c r="J267" s="162" t="s">
        <v>629</v>
      </c>
      <c r="K267" s="163">
        <f t="shared" si="107"/>
        <v>60.5</v>
      </c>
      <c r="L267" s="164">
        <f t="shared" si="108"/>
        <v>0.23314065510597304</v>
      </c>
      <c r="M267" s="159" t="s">
        <v>541</v>
      </c>
      <c r="N267" s="165">
        <v>44323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0">
        <v>139</v>
      </c>
      <c r="B268" s="201">
        <v>43439</v>
      </c>
      <c r="C268" s="201"/>
      <c r="D268" s="202" t="s">
        <v>742</v>
      </c>
      <c r="E268" s="203" t="s">
        <v>571</v>
      </c>
      <c r="F268" s="203">
        <v>715</v>
      </c>
      <c r="G268" s="203"/>
      <c r="H268" s="203">
        <v>445</v>
      </c>
      <c r="I268" s="204">
        <v>840</v>
      </c>
      <c r="J268" s="172" t="s">
        <v>743</v>
      </c>
      <c r="K268" s="173">
        <f t="shared" si="107"/>
        <v>-270</v>
      </c>
      <c r="L268" s="174">
        <f t="shared" si="108"/>
        <v>-0.3776223776223776</v>
      </c>
      <c r="M268" s="170" t="s">
        <v>553</v>
      </c>
      <c r="N268" s="167">
        <v>43800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140</v>
      </c>
      <c r="B269" s="188">
        <v>43469</v>
      </c>
      <c r="C269" s="188"/>
      <c r="D269" s="189" t="s">
        <v>157</v>
      </c>
      <c r="E269" s="190" t="s">
        <v>571</v>
      </c>
      <c r="F269" s="190">
        <v>875</v>
      </c>
      <c r="G269" s="190"/>
      <c r="H269" s="190">
        <v>1165</v>
      </c>
      <c r="I269" s="192">
        <v>1185</v>
      </c>
      <c r="J269" s="162" t="s">
        <v>744</v>
      </c>
      <c r="K269" s="163">
        <f t="shared" si="107"/>
        <v>290</v>
      </c>
      <c r="L269" s="164">
        <f t="shared" si="108"/>
        <v>0.33142857142857141</v>
      </c>
      <c r="M269" s="159" t="s">
        <v>541</v>
      </c>
      <c r="N269" s="165">
        <v>43847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141</v>
      </c>
      <c r="B270" s="188">
        <v>43559</v>
      </c>
      <c r="C270" s="188"/>
      <c r="D270" s="189" t="s">
        <v>333</v>
      </c>
      <c r="E270" s="190" t="s">
        <v>571</v>
      </c>
      <c r="F270" s="190">
        <f>387-14.63</f>
        <v>372.37</v>
      </c>
      <c r="G270" s="190"/>
      <c r="H270" s="190">
        <v>490</v>
      </c>
      <c r="I270" s="192">
        <v>490</v>
      </c>
      <c r="J270" s="162" t="s">
        <v>629</v>
      </c>
      <c r="K270" s="163">
        <f t="shared" si="107"/>
        <v>117.63</v>
      </c>
      <c r="L270" s="164">
        <f t="shared" si="108"/>
        <v>0.31589548030185027</v>
      </c>
      <c r="M270" s="159" t="s">
        <v>541</v>
      </c>
      <c r="N270" s="165">
        <v>43850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0">
        <v>142</v>
      </c>
      <c r="B271" s="201">
        <v>43578</v>
      </c>
      <c r="C271" s="201"/>
      <c r="D271" s="202" t="s">
        <v>745</v>
      </c>
      <c r="E271" s="203" t="s">
        <v>543</v>
      </c>
      <c r="F271" s="203">
        <v>220</v>
      </c>
      <c r="G271" s="203"/>
      <c r="H271" s="203">
        <v>127.5</v>
      </c>
      <c r="I271" s="204">
        <v>284</v>
      </c>
      <c r="J271" s="172" t="s">
        <v>746</v>
      </c>
      <c r="K271" s="173">
        <f t="shared" si="107"/>
        <v>-92.5</v>
      </c>
      <c r="L271" s="174">
        <f t="shared" si="108"/>
        <v>-0.42045454545454547</v>
      </c>
      <c r="M271" s="170" t="s">
        <v>553</v>
      </c>
      <c r="N271" s="167">
        <v>43896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143</v>
      </c>
      <c r="B272" s="188">
        <v>43622</v>
      </c>
      <c r="C272" s="188"/>
      <c r="D272" s="189" t="s">
        <v>451</v>
      </c>
      <c r="E272" s="190" t="s">
        <v>543</v>
      </c>
      <c r="F272" s="190">
        <v>332.8</v>
      </c>
      <c r="G272" s="190"/>
      <c r="H272" s="190">
        <v>405</v>
      </c>
      <c r="I272" s="192">
        <v>419</v>
      </c>
      <c r="J272" s="162" t="s">
        <v>747</v>
      </c>
      <c r="K272" s="163">
        <f t="shared" si="107"/>
        <v>72.199999999999989</v>
      </c>
      <c r="L272" s="164">
        <f t="shared" si="108"/>
        <v>0.21694711538461534</v>
      </c>
      <c r="M272" s="159" t="s">
        <v>541</v>
      </c>
      <c r="N272" s="165">
        <v>43860</v>
      </c>
      <c r="O272" s="1"/>
      <c r="P272" s="1"/>
      <c r="Q272" s="1"/>
      <c r="R272" s="6" t="s">
        <v>732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1">
        <v>144</v>
      </c>
      <c r="B273" s="180">
        <v>43641</v>
      </c>
      <c r="C273" s="180"/>
      <c r="D273" s="181" t="s">
        <v>150</v>
      </c>
      <c r="E273" s="182" t="s">
        <v>571</v>
      </c>
      <c r="F273" s="182">
        <v>386</v>
      </c>
      <c r="G273" s="183"/>
      <c r="H273" s="183">
        <v>395</v>
      </c>
      <c r="I273" s="183">
        <v>452</v>
      </c>
      <c r="J273" s="184" t="s">
        <v>748</v>
      </c>
      <c r="K273" s="185">
        <f t="shared" si="107"/>
        <v>9</v>
      </c>
      <c r="L273" s="186">
        <f t="shared" si="108"/>
        <v>2.3316062176165803E-2</v>
      </c>
      <c r="M273" s="182" t="s">
        <v>662</v>
      </c>
      <c r="N273" s="180">
        <v>43868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1">
        <v>145</v>
      </c>
      <c r="B274" s="180">
        <v>43707</v>
      </c>
      <c r="C274" s="180"/>
      <c r="D274" s="181" t="s">
        <v>130</v>
      </c>
      <c r="E274" s="182" t="s">
        <v>571</v>
      </c>
      <c r="F274" s="182">
        <v>137.5</v>
      </c>
      <c r="G274" s="183"/>
      <c r="H274" s="183">
        <v>138.5</v>
      </c>
      <c r="I274" s="183">
        <v>190</v>
      </c>
      <c r="J274" s="184" t="s">
        <v>766</v>
      </c>
      <c r="K274" s="185">
        <f>H274-F274</f>
        <v>1</v>
      </c>
      <c r="L274" s="186">
        <f>K274/F274</f>
        <v>7.2727272727272727E-3</v>
      </c>
      <c r="M274" s="182" t="s">
        <v>662</v>
      </c>
      <c r="N274" s="180">
        <v>44432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146</v>
      </c>
      <c r="B275" s="188">
        <v>43731</v>
      </c>
      <c r="C275" s="188"/>
      <c r="D275" s="189" t="s">
        <v>407</v>
      </c>
      <c r="E275" s="190" t="s">
        <v>571</v>
      </c>
      <c r="F275" s="190">
        <v>235</v>
      </c>
      <c r="G275" s="190"/>
      <c r="H275" s="190">
        <v>295</v>
      </c>
      <c r="I275" s="192">
        <v>296</v>
      </c>
      <c r="J275" s="162" t="s">
        <v>749</v>
      </c>
      <c r="K275" s="163">
        <f t="shared" ref="K275:K281" si="109">H275-F275</f>
        <v>60</v>
      </c>
      <c r="L275" s="164">
        <f t="shared" ref="L275:L281" si="110">K275/F275</f>
        <v>0.25531914893617019</v>
      </c>
      <c r="M275" s="159" t="s">
        <v>541</v>
      </c>
      <c r="N275" s="165">
        <v>43844</v>
      </c>
      <c r="O275" s="1"/>
      <c r="P275" s="1"/>
      <c r="Q275" s="1"/>
      <c r="R275" s="6" t="s">
        <v>732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147</v>
      </c>
      <c r="B276" s="188">
        <v>43752</v>
      </c>
      <c r="C276" s="188"/>
      <c r="D276" s="189" t="s">
        <v>750</v>
      </c>
      <c r="E276" s="190" t="s">
        <v>571</v>
      </c>
      <c r="F276" s="190">
        <v>277.5</v>
      </c>
      <c r="G276" s="190"/>
      <c r="H276" s="190">
        <v>333</v>
      </c>
      <c r="I276" s="192">
        <v>333</v>
      </c>
      <c r="J276" s="162" t="s">
        <v>751</v>
      </c>
      <c r="K276" s="163">
        <f t="shared" si="109"/>
        <v>55.5</v>
      </c>
      <c r="L276" s="164">
        <f t="shared" si="110"/>
        <v>0.2</v>
      </c>
      <c r="M276" s="159" t="s">
        <v>541</v>
      </c>
      <c r="N276" s="165">
        <v>43846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148</v>
      </c>
      <c r="B277" s="188">
        <v>43752</v>
      </c>
      <c r="C277" s="188"/>
      <c r="D277" s="189" t="s">
        <v>752</v>
      </c>
      <c r="E277" s="190" t="s">
        <v>571</v>
      </c>
      <c r="F277" s="190">
        <v>930</v>
      </c>
      <c r="G277" s="190"/>
      <c r="H277" s="190">
        <v>1165</v>
      </c>
      <c r="I277" s="192">
        <v>1200</v>
      </c>
      <c r="J277" s="162" t="s">
        <v>753</v>
      </c>
      <c r="K277" s="163">
        <f t="shared" si="109"/>
        <v>235</v>
      </c>
      <c r="L277" s="164">
        <f t="shared" si="110"/>
        <v>0.25268817204301075</v>
      </c>
      <c r="M277" s="159" t="s">
        <v>541</v>
      </c>
      <c r="N277" s="165">
        <v>43847</v>
      </c>
      <c r="O277" s="1"/>
      <c r="P277" s="1"/>
      <c r="Q277" s="1"/>
      <c r="R277" s="6" t="s">
        <v>732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149</v>
      </c>
      <c r="B278" s="188">
        <v>43753</v>
      </c>
      <c r="C278" s="188"/>
      <c r="D278" s="189" t="s">
        <v>754</v>
      </c>
      <c r="E278" s="190" t="s">
        <v>571</v>
      </c>
      <c r="F278" s="160">
        <v>111</v>
      </c>
      <c r="G278" s="190"/>
      <c r="H278" s="190">
        <v>141</v>
      </c>
      <c r="I278" s="192">
        <v>141</v>
      </c>
      <c r="J278" s="162" t="s">
        <v>556</v>
      </c>
      <c r="K278" s="163">
        <f t="shared" si="109"/>
        <v>30</v>
      </c>
      <c r="L278" s="164">
        <f t="shared" si="110"/>
        <v>0.27027027027027029</v>
      </c>
      <c r="M278" s="159" t="s">
        <v>541</v>
      </c>
      <c r="N278" s="165">
        <v>44328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150</v>
      </c>
      <c r="B279" s="188">
        <v>43753</v>
      </c>
      <c r="C279" s="188"/>
      <c r="D279" s="189" t="s">
        <v>755</v>
      </c>
      <c r="E279" s="190" t="s">
        <v>571</v>
      </c>
      <c r="F279" s="160">
        <v>296</v>
      </c>
      <c r="G279" s="190"/>
      <c r="H279" s="190">
        <v>370</v>
      </c>
      <c r="I279" s="192">
        <v>370</v>
      </c>
      <c r="J279" s="162" t="s">
        <v>629</v>
      </c>
      <c r="K279" s="163">
        <f t="shared" si="109"/>
        <v>74</v>
      </c>
      <c r="L279" s="164">
        <f t="shared" si="110"/>
        <v>0.25</v>
      </c>
      <c r="M279" s="159" t="s">
        <v>541</v>
      </c>
      <c r="N279" s="165">
        <v>43853</v>
      </c>
      <c r="O279" s="1"/>
      <c r="P279" s="1"/>
      <c r="Q279" s="1"/>
      <c r="R279" s="6" t="s">
        <v>732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151</v>
      </c>
      <c r="B280" s="188">
        <v>43754</v>
      </c>
      <c r="C280" s="188"/>
      <c r="D280" s="189" t="s">
        <v>756</v>
      </c>
      <c r="E280" s="190" t="s">
        <v>571</v>
      </c>
      <c r="F280" s="160">
        <v>300</v>
      </c>
      <c r="G280" s="190"/>
      <c r="H280" s="190">
        <v>382.5</v>
      </c>
      <c r="I280" s="192">
        <v>344</v>
      </c>
      <c r="J280" s="162" t="s">
        <v>799</v>
      </c>
      <c r="K280" s="163">
        <f t="shared" si="109"/>
        <v>82.5</v>
      </c>
      <c r="L280" s="164">
        <f t="shared" si="110"/>
        <v>0.27500000000000002</v>
      </c>
      <c r="M280" s="159" t="s">
        <v>541</v>
      </c>
      <c r="N280" s="165">
        <v>44238</v>
      </c>
      <c r="O280" s="1"/>
      <c r="P280" s="1"/>
      <c r="Q280" s="1"/>
      <c r="R280" s="6" t="s">
        <v>732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152</v>
      </c>
      <c r="B281" s="188">
        <v>43832</v>
      </c>
      <c r="C281" s="188"/>
      <c r="D281" s="189" t="s">
        <v>757</v>
      </c>
      <c r="E281" s="190" t="s">
        <v>571</v>
      </c>
      <c r="F281" s="160">
        <v>495</v>
      </c>
      <c r="G281" s="190"/>
      <c r="H281" s="190">
        <v>595</v>
      </c>
      <c r="I281" s="192">
        <v>590</v>
      </c>
      <c r="J281" s="162" t="s">
        <v>798</v>
      </c>
      <c r="K281" s="163">
        <f t="shared" si="109"/>
        <v>100</v>
      </c>
      <c r="L281" s="164">
        <f t="shared" si="110"/>
        <v>0.20202020202020202</v>
      </c>
      <c r="M281" s="159" t="s">
        <v>541</v>
      </c>
      <c r="N281" s="165">
        <v>44589</v>
      </c>
      <c r="O281" s="1"/>
      <c r="P281" s="1"/>
      <c r="Q281" s="1"/>
      <c r="R281" s="6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153</v>
      </c>
      <c r="B282" s="188">
        <v>43966</v>
      </c>
      <c r="C282" s="188"/>
      <c r="D282" s="189" t="s">
        <v>71</v>
      </c>
      <c r="E282" s="190" t="s">
        <v>571</v>
      </c>
      <c r="F282" s="160">
        <v>67.5</v>
      </c>
      <c r="G282" s="190"/>
      <c r="H282" s="190">
        <v>86</v>
      </c>
      <c r="I282" s="192">
        <v>86</v>
      </c>
      <c r="J282" s="162" t="s">
        <v>758</v>
      </c>
      <c r="K282" s="163">
        <f t="shared" ref="K282:K290" si="111">H282-F282</f>
        <v>18.5</v>
      </c>
      <c r="L282" s="164">
        <f t="shared" ref="L282:L290" si="112">K282/F282</f>
        <v>0.27407407407407408</v>
      </c>
      <c r="M282" s="159" t="s">
        <v>541</v>
      </c>
      <c r="N282" s="165">
        <v>44008</v>
      </c>
      <c r="O282" s="1"/>
      <c r="P282" s="1"/>
      <c r="Q282" s="1"/>
      <c r="R282" s="6" t="s">
        <v>732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154</v>
      </c>
      <c r="B283" s="188">
        <v>44035</v>
      </c>
      <c r="C283" s="188"/>
      <c r="D283" s="189" t="s">
        <v>450</v>
      </c>
      <c r="E283" s="190" t="s">
        <v>571</v>
      </c>
      <c r="F283" s="160">
        <v>231</v>
      </c>
      <c r="G283" s="190"/>
      <c r="H283" s="190">
        <v>281</v>
      </c>
      <c r="I283" s="192">
        <v>281</v>
      </c>
      <c r="J283" s="162" t="s">
        <v>629</v>
      </c>
      <c r="K283" s="163">
        <f t="shared" si="111"/>
        <v>50</v>
      </c>
      <c r="L283" s="164">
        <f t="shared" si="112"/>
        <v>0.21645021645021645</v>
      </c>
      <c r="M283" s="159" t="s">
        <v>541</v>
      </c>
      <c r="N283" s="165">
        <v>44358</v>
      </c>
      <c r="O283" s="1"/>
      <c r="P283" s="1"/>
      <c r="Q283" s="1"/>
      <c r="R283" s="6" t="s">
        <v>732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155</v>
      </c>
      <c r="B284" s="188">
        <v>44092</v>
      </c>
      <c r="C284" s="188"/>
      <c r="D284" s="189" t="s">
        <v>390</v>
      </c>
      <c r="E284" s="190" t="s">
        <v>571</v>
      </c>
      <c r="F284" s="190">
        <v>206</v>
      </c>
      <c r="G284" s="190"/>
      <c r="H284" s="190">
        <v>248</v>
      </c>
      <c r="I284" s="192">
        <v>248</v>
      </c>
      <c r="J284" s="162" t="s">
        <v>629</v>
      </c>
      <c r="K284" s="163">
        <f t="shared" si="111"/>
        <v>42</v>
      </c>
      <c r="L284" s="164">
        <f t="shared" si="112"/>
        <v>0.20388349514563106</v>
      </c>
      <c r="M284" s="159" t="s">
        <v>541</v>
      </c>
      <c r="N284" s="165">
        <v>44214</v>
      </c>
      <c r="O284" s="1"/>
      <c r="P284" s="1"/>
      <c r="Q284" s="1"/>
      <c r="R284" s="6" t="s">
        <v>732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156</v>
      </c>
      <c r="B285" s="188">
        <v>44140</v>
      </c>
      <c r="C285" s="188"/>
      <c r="D285" s="189" t="s">
        <v>390</v>
      </c>
      <c r="E285" s="190" t="s">
        <v>571</v>
      </c>
      <c r="F285" s="190">
        <v>182.5</v>
      </c>
      <c r="G285" s="190"/>
      <c r="H285" s="190">
        <v>248</v>
      </c>
      <c r="I285" s="192">
        <v>248</v>
      </c>
      <c r="J285" s="162" t="s">
        <v>629</v>
      </c>
      <c r="K285" s="163">
        <f t="shared" si="111"/>
        <v>65.5</v>
      </c>
      <c r="L285" s="164">
        <f t="shared" si="112"/>
        <v>0.35890410958904112</v>
      </c>
      <c r="M285" s="159" t="s">
        <v>541</v>
      </c>
      <c r="N285" s="165">
        <v>44214</v>
      </c>
      <c r="O285" s="1"/>
      <c r="P285" s="1"/>
      <c r="Q285" s="1"/>
      <c r="R285" s="6" t="s">
        <v>732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157</v>
      </c>
      <c r="B286" s="188">
        <v>44140</v>
      </c>
      <c r="C286" s="188"/>
      <c r="D286" s="189" t="s">
        <v>317</v>
      </c>
      <c r="E286" s="190" t="s">
        <v>571</v>
      </c>
      <c r="F286" s="190">
        <v>247.5</v>
      </c>
      <c r="G286" s="190"/>
      <c r="H286" s="190">
        <v>320</v>
      </c>
      <c r="I286" s="192">
        <v>320</v>
      </c>
      <c r="J286" s="162" t="s">
        <v>629</v>
      </c>
      <c r="K286" s="163">
        <f t="shared" si="111"/>
        <v>72.5</v>
      </c>
      <c r="L286" s="164">
        <f t="shared" si="112"/>
        <v>0.29292929292929293</v>
      </c>
      <c r="M286" s="159" t="s">
        <v>541</v>
      </c>
      <c r="N286" s="165">
        <v>44323</v>
      </c>
      <c r="O286" s="1"/>
      <c r="P286" s="1"/>
      <c r="Q286" s="1"/>
      <c r="R286" s="6" t="s">
        <v>732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158</v>
      </c>
      <c r="B287" s="188">
        <v>44140</v>
      </c>
      <c r="C287" s="188"/>
      <c r="D287" s="189" t="s">
        <v>270</v>
      </c>
      <c r="E287" s="190" t="s">
        <v>571</v>
      </c>
      <c r="F287" s="160">
        <v>925</v>
      </c>
      <c r="G287" s="190"/>
      <c r="H287" s="190">
        <v>1095</v>
      </c>
      <c r="I287" s="192">
        <v>1093</v>
      </c>
      <c r="J287" s="162" t="s">
        <v>759</v>
      </c>
      <c r="K287" s="163">
        <f t="shared" si="111"/>
        <v>170</v>
      </c>
      <c r="L287" s="164">
        <f t="shared" si="112"/>
        <v>0.18378378378378379</v>
      </c>
      <c r="M287" s="159" t="s">
        <v>541</v>
      </c>
      <c r="N287" s="165">
        <v>44201</v>
      </c>
      <c r="O287" s="1"/>
      <c r="P287" s="1"/>
      <c r="Q287" s="1"/>
      <c r="R287" s="6" t="s">
        <v>732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159</v>
      </c>
      <c r="B288" s="188">
        <v>44140</v>
      </c>
      <c r="C288" s="188"/>
      <c r="D288" s="189" t="s">
        <v>333</v>
      </c>
      <c r="E288" s="190" t="s">
        <v>571</v>
      </c>
      <c r="F288" s="160">
        <v>332.5</v>
      </c>
      <c r="G288" s="190"/>
      <c r="H288" s="190">
        <v>393</v>
      </c>
      <c r="I288" s="192">
        <v>406</v>
      </c>
      <c r="J288" s="162" t="s">
        <v>760</v>
      </c>
      <c r="K288" s="163">
        <f t="shared" si="111"/>
        <v>60.5</v>
      </c>
      <c r="L288" s="164">
        <f t="shared" si="112"/>
        <v>0.18195488721804512</v>
      </c>
      <c r="M288" s="159" t="s">
        <v>541</v>
      </c>
      <c r="N288" s="165">
        <v>44256</v>
      </c>
      <c r="O288" s="1"/>
      <c r="P288" s="1"/>
      <c r="Q288" s="1"/>
      <c r="R288" s="6" t="s">
        <v>732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160</v>
      </c>
      <c r="B289" s="188">
        <v>44141</v>
      </c>
      <c r="C289" s="188"/>
      <c r="D289" s="189" t="s">
        <v>450</v>
      </c>
      <c r="E289" s="190" t="s">
        <v>571</v>
      </c>
      <c r="F289" s="160">
        <v>231</v>
      </c>
      <c r="G289" s="190"/>
      <c r="H289" s="190">
        <v>281</v>
      </c>
      <c r="I289" s="192">
        <v>281</v>
      </c>
      <c r="J289" s="162" t="s">
        <v>629</v>
      </c>
      <c r="K289" s="163">
        <f t="shared" si="111"/>
        <v>50</v>
      </c>
      <c r="L289" s="164">
        <f t="shared" si="112"/>
        <v>0.21645021645021645</v>
      </c>
      <c r="M289" s="159" t="s">
        <v>541</v>
      </c>
      <c r="N289" s="165">
        <v>44358</v>
      </c>
      <c r="O289" s="1"/>
      <c r="P289" s="1"/>
      <c r="Q289" s="1"/>
      <c r="R289" s="6" t="s">
        <v>732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161</v>
      </c>
      <c r="B290" s="188">
        <v>44187</v>
      </c>
      <c r="C290" s="188"/>
      <c r="D290" s="189" t="s">
        <v>426</v>
      </c>
      <c r="E290" s="190" t="s">
        <v>571</v>
      </c>
      <c r="F290" s="160">
        <v>190</v>
      </c>
      <c r="G290" s="190"/>
      <c r="H290" s="190">
        <v>239</v>
      </c>
      <c r="I290" s="192">
        <v>239</v>
      </c>
      <c r="J290" s="162" t="s">
        <v>859</v>
      </c>
      <c r="K290" s="163">
        <f t="shared" si="111"/>
        <v>49</v>
      </c>
      <c r="L290" s="164">
        <f t="shared" si="112"/>
        <v>0.25789473684210529</v>
      </c>
      <c r="M290" s="159" t="s">
        <v>541</v>
      </c>
      <c r="N290" s="165">
        <v>44844</v>
      </c>
      <c r="O290" s="1"/>
      <c r="P290" s="1"/>
      <c r="Q290" s="1"/>
      <c r="R290" s="6" t="s">
        <v>732</v>
      </c>
    </row>
    <row r="291" spans="1:26" ht="12.75" customHeight="1">
      <c r="A291" s="187">
        <v>162</v>
      </c>
      <c r="B291" s="188">
        <v>44258</v>
      </c>
      <c r="C291" s="188"/>
      <c r="D291" s="189" t="s">
        <v>757</v>
      </c>
      <c r="E291" s="190" t="s">
        <v>571</v>
      </c>
      <c r="F291" s="160">
        <v>495</v>
      </c>
      <c r="G291" s="190"/>
      <c r="H291" s="190">
        <v>595</v>
      </c>
      <c r="I291" s="192">
        <v>590</v>
      </c>
      <c r="J291" s="162" t="s">
        <v>798</v>
      </c>
      <c r="K291" s="163">
        <f t="shared" ref="K291:K298" si="113">H291-F291</f>
        <v>100</v>
      </c>
      <c r="L291" s="164">
        <f t="shared" ref="L291:L298" si="114">K291/F291</f>
        <v>0.20202020202020202</v>
      </c>
      <c r="M291" s="159" t="s">
        <v>541</v>
      </c>
      <c r="N291" s="165">
        <v>44589</v>
      </c>
      <c r="O291" s="1"/>
      <c r="P291" s="1"/>
      <c r="R291" s="6" t="s">
        <v>732</v>
      </c>
    </row>
    <row r="292" spans="1:26" ht="12.75" customHeight="1">
      <c r="A292" s="187">
        <v>163</v>
      </c>
      <c r="B292" s="188">
        <v>44274</v>
      </c>
      <c r="C292" s="188"/>
      <c r="D292" s="189" t="s">
        <v>333</v>
      </c>
      <c r="E292" s="190" t="s">
        <v>571</v>
      </c>
      <c r="F292" s="160">
        <v>355</v>
      </c>
      <c r="G292" s="190"/>
      <c r="H292" s="190">
        <v>422.5</v>
      </c>
      <c r="I292" s="192">
        <v>420</v>
      </c>
      <c r="J292" s="162" t="s">
        <v>761</v>
      </c>
      <c r="K292" s="163">
        <f t="shared" si="113"/>
        <v>67.5</v>
      </c>
      <c r="L292" s="164">
        <f t="shared" si="114"/>
        <v>0.19014084507042253</v>
      </c>
      <c r="M292" s="159" t="s">
        <v>541</v>
      </c>
      <c r="N292" s="165">
        <v>44361</v>
      </c>
      <c r="O292" s="1"/>
      <c r="R292" s="205" t="s">
        <v>732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164</v>
      </c>
      <c r="B293" s="188">
        <v>44295</v>
      </c>
      <c r="C293" s="188"/>
      <c r="D293" s="189" t="s">
        <v>762</v>
      </c>
      <c r="E293" s="190" t="s">
        <v>571</v>
      </c>
      <c r="F293" s="160">
        <v>555</v>
      </c>
      <c r="G293" s="190"/>
      <c r="H293" s="190">
        <v>663</v>
      </c>
      <c r="I293" s="192">
        <v>663</v>
      </c>
      <c r="J293" s="162" t="s">
        <v>763</v>
      </c>
      <c r="K293" s="163">
        <f t="shared" si="113"/>
        <v>108</v>
      </c>
      <c r="L293" s="164">
        <f t="shared" si="114"/>
        <v>0.19459459459459461</v>
      </c>
      <c r="M293" s="159" t="s">
        <v>541</v>
      </c>
      <c r="N293" s="165">
        <v>44321</v>
      </c>
      <c r="O293" s="1"/>
      <c r="P293" s="1"/>
      <c r="Q293" s="1"/>
      <c r="R293" s="205" t="s">
        <v>732</v>
      </c>
    </row>
    <row r="294" spans="1:26" ht="12.75" customHeight="1">
      <c r="A294" s="187">
        <v>165</v>
      </c>
      <c r="B294" s="188">
        <v>44308</v>
      </c>
      <c r="C294" s="188"/>
      <c r="D294" s="189" t="s">
        <v>361</v>
      </c>
      <c r="E294" s="190" t="s">
        <v>571</v>
      </c>
      <c r="F294" s="160">
        <v>126.5</v>
      </c>
      <c r="G294" s="190"/>
      <c r="H294" s="190">
        <v>155</v>
      </c>
      <c r="I294" s="192">
        <v>155</v>
      </c>
      <c r="J294" s="162" t="s">
        <v>629</v>
      </c>
      <c r="K294" s="163">
        <f t="shared" si="113"/>
        <v>28.5</v>
      </c>
      <c r="L294" s="164">
        <f t="shared" si="114"/>
        <v>0.22529644268774704</v>
      </c>
      <c r="M294" s="159" t="s">
        <v>541</v>
      </c>
      <c r="N294" s="165">
        <v>44362</v>
      </c>
      <c r="O294" s="1"/>
      <c r="R294" s="205" t="s">
        <v>732</v>
      </c>
    </row>
    <row r="295" spans="1:26" ht="12.75" customHeight="1">
      <c r="A295" s="234">
        <v>166</v>
      </c>
      <c r="B295" s="235">
        <v>44368</v>
      </c>
      <c r="C295" s="235"/>
      <c r="D295" s="236" t="s">
        <v>378</v>
      </c>
      <c r="E295" s="237" t="s">
        <v>571</v>
      </c>
      <c r="F295" s="238">
        <v>287.5</v>
      </c>
      <c r="G295" s="237"/>
      <c r="H295" s="237">
        <v>245</v>
      </c>
      <c r="I295" s="239">
        <v>344</v>
      </c>
      <c r="J295" s="172" t="s">
        <v>793</v>
      </c>
      <c r="K295" s="173">
        <f t="shared" si="113"/>
        <v>-42.5</v>
      </c>
      <c r="L295" s="174">
        <f t="shared" si="114"/>
        <v>-0.14782608695652175</v>
      </c>
      <c r="M295" s="170" t="s">
        <v>553</v>
      </c>
      <c r="N295" s="167">
        <v>44508</v>
      </c>
      <c r="O295" s="1"/>
      <c r="R295" s="205" t="s">
        <v>732</v>
      </c>
    </row>
    <row r="296" spans="1:26" ht="12.75" customHeight="1">
      <c r="A296" s="187">
        <v>167</v>
      </c>
      <c r="B296" s="188">
        <v>44368</v>
      </c>
      <c r="C296" s="188"/>
      <c r="D296" s="189" t="s">
        <v>450</v>
      </c>
      <c r="E296" s="190" t="s">
        <v>571</v>
      </c>
      <c r="F296" s="160">
        <v>241</v>
      </c>
      <c r="G296" s="190"/>
      <c r="H296" s="190">
        <v>298</v>
      </c>
      <c r="I296" s="192">
        <v>320</v>
      </c>
      <c r="J296" s="162" t="s">
        <v>629</v>
      </c>
      <c r="K296" s="163">
        <f t="shared" si="113"/>
        <v>57</v>
      </c>
      <c r="L296" s="164">
        <f t="shared" si="114"/>
        <v>0.23651452282157676</v>
      </c>
      <c r="M296" s="159" t="s">
        <v>541</v>
      </c>
      <c r="N296" s="165">
        <v>44802</v>
      </c>
      <c r="O296" s="41"/>
      <c r="R296" s="205" t="s">
        <v>732</v>
      </c>
    </row>
    <row r="297" spans="1:26" ht="12.75" customHeight="1">
      <c r="A297" s="187">
        <v>168</v>
      </c>
      <c r="B297" s="188">
        <v>44406</v>
      </c>
      <c r="C297" s="188"/>
      <c r="D297" s="189" t="s">
        <v>361</v>
      </c>
      <c r="E297" s="190" t="s">
        <v>571</v>
      </c>
      <c r="F297" s="160">
        <v>162.5</v>
      </c>
      <c r="G297" s="190"/>
      <c r="H297" s="190">
        <v>200</v>
      </c>
      <c r="I297" s="192">
        <v>200</v>
      </c>
      <c r="J297" s="162" t="s">
        <v>629</v>
      </c>
      <c r="K297" s="163">
        <f t="shared" si="113"/>
        <v>37.5</v>
      </c>
      <c r="L297" s="164">
        <f t="shared" si="114"/>
        <v>0.23076923076923078</v>
      </c>
      <c r="M297" s="159" t="s">
        <v>541</v>
      </c>
      <c r="N297" s="165">
        <v>44802</v>
      </c>
      <c r="O297" s="1"/>
      <c r="R297" s="205" t="s">
        <v>732</v>
      </c>
    </row>
    <row r="298" spans="1:26" ht="12.75" customHeight="1">
      <c r="A298" s="187">
        <v>169</v>
      </c>
      <c r="B298" s="188">
        <v>44462</v>
      </c>
      <c r="C298" s="188"/>
      <c r="D298" s="189" t="s">
        <v>768</v>
      </c>
      <c r="E298" s="190" t="s">
        <v>571</v>
      </c>
      <c r="F298" s="160">
        <v>1235</v>
      </c>
      <c r="G298" s="190"/>
      <c r="H298" s="190">
        <v>1505</v>
      </c>
      <c r="I298" s="192">
        <v>1500</v>
      </c>
      <c r="J298" s="162" t="s">
        <v>629</v>
      </c>
      <c r="K298" s="163">
        <f t="shared" si="113"/>
        <v>270</v>
      </c>
      <c r="L298" s="164">
        <f t="shared" si="114"/>
        <v>0.21862348178137653</v>
      </c>
      <c r="M298" s="159" t="s">
        <v>541</v>
      </c>
      <c r="N298" s="165">
        <v>44564</v>
      </c>
      <c r="O298" s="1"/>
      <c r="R298" s="205" t="s">
        <v>732</v>
      </c>
    </row>
    <row r="299" spans="1:26" ht="12.75" customHeight="1">
      <c r="A299" s="218">
        <v>170</v>
      </c>
      <c r="B299" s="219">
        <v>44480</v>
      </c>
      <c r="C299" s="219"/>
      <c r="D299" s="220" t="s">
        <v>770</v>
      </c>
      <c r="E299" s="221" t="s">
        <v>571</v>
      </c>
      <c r="F299" s="222" t="s">
        <v>773</v>
      </c>
      <c r="G299" s="221"/>
      <c r="H299" s="221"/>
      <c r="I299" s="221">
        <v>145</v>
      </c>
      <c r="J299" s="223" t="s">
        <v>544</v>
      </c>
      <c r="K299" s="218"/>
      <c r="L299" s="219"/>
      <c r="M299" s="219"/>
      <c r="N299" s="220"/>
      <c r="O299" s="41"/>
      <c r="R299" s="205" t="s">
        <v>732</v>
      </c>
    </row>
    <row r="300" spans="1:26" ht="12.75" customHeight="1">
      <c r="A300" s="224">
        <v>171</v>
      </c>
      <c r="B300" s="225">
        <v>44481</v>
      </c>
      <c r="C300" s="225"/>
      <c r="D300" s="226" t="s">
        <v>259</v>
      </c>
      <c r="E300" s="227" t="s">
        <v>571</v>
      </c>
      <c r="F300" s="228" t="s">
        <v>772</v>
      </c>
      <c r="G300" s="227"/>
      <c r="H300" s="227"/>
      <c r="I300" s="227">
        <v>380</v>
      </c>
      <c r="J300" s="229" t="s">
        <v>544</v>
      </c>
      <c r="K300" s="224"/>
      <c r="L300" s="225"/>
      <c r="M300" s="225"/>
      <c r="N300" s="226"/>
      <c r="O300" s="41"/>
      <c r="R300" s="205" t="s">
        <v>732</v>
      </c>
    </row>
    <row r="301" spans="1:26" ht="12.75" customHeight="1">
      <c r="A301" s="187">
        <v>172</v>
      </c>
      <c r="B301" s="188">
        <v>44481</v>
      </c>
      <c r="C301" s="188"/>
      <c r="D301" s="189" t="s">
        <v>385</v>
      </c>
      <c r="E301" s="190" t="s">
        <v>571</v>
      </c>
      <c r="F301" s="160">
        <v>45.5</v>
      </c>
      <c r="G301" s="190"/>
      <c r="H301" s="190">
        <v>56.5</v>
      </c>
      <c r="I301" s="192">
        <v>56</v>
      </c>
      <c r="J301" s="162" t="s">
        <v>1002</v>
      </c>
      <c r="K301" s="163">
        <f>H301-F301</f>
        <v>11</v>
      </c>
      <c r="L301" s="164">
        <f>K301/F301</f>
        <v>0.24175824175824176</v>
      </c>
      <c r="M301" s="159" t="s">
        <v>541</v>
      </c>
      <c r="N301" s="165">
        <v>44881</v>
      </c>
      <c r="O301" s="41"/>
      <c r="R301" s="205"/>
    </row>
    <row r="302" spans="1:26" ht="12.75" customHeight="1">
      <c r="A302" s="187">
        <v>173</v>
      </c>
      <c r="B302" s="188">
        <v>44551</v>
      </c>
      <c r="C302" s="188"/>
      <c r="D302" s="189" t="s">
        <v>118</v>
      </c>
      <c r="E302" s="190" t="s">
        <v>571</v>
      </c>
      <c r="F302" s="160">
        <v>2300</v>
      </c>
      <c r="G302" s="190"/>
      <c r="H302" s="190">
        <f>(2820+2200)/2</f>
        <v>2510</v>
      </c>
      <c r="I302" s="192">
        <v>3000</v>
      </c>
      <c r="J302" s="162" t="s">
        <v>806</v>
      </c>
      <c r="K302" s="163">
        <f>H302-F302</f>
        <v>210</v>
      </c>
      <c r="L302" s="164">
        <f>K302/F302</f>
        <v>9.1304347826086957E-2</v>
      </c>
      <c r="M302" s="159" t="s">
        <v>541</v>
      </c>
      <c r="N302" s="165">
        <v>44649</v>
      </c>
      <c r="O302" s="1"/>
      <c r="R302" s="205"/>
    </row>
    <row r="303" spans="1:26" ht="12.75" customHeight="1">
      <c r="A303" s="230">
        <v>174</v>
      </c>
      <c r="B303" s="225">
        <v>44606</v>
      </c>
      <c r="C303" s="230"/>
      <c r="D303" s="230" t="s">
        <v>405</v>
      </c>
      <c r="E303" s="227" t="s">
        <v>571</v>
      </c>
      <c r="F303" s="227" t="s">
        <v>801</v>
      </c>
      <c r="G303" s="227"/>
      <c r="H303" s="227"/>
      <c r="I303" s="227">
        <v>764</v>
      </c>
      <c r="J303" s="227" t="s">
        <v>544</v>
      </c>
      <c r="K303" s="227"/>
      <c r="L303" s="227"/>
      <c r="M303" s="227"/>
      <c r="N303" s="230"/>
      <c r="O303" s="41"/>
      <c r="R303" s="205"/>
    </row>
    <row r="304" spans="1:26" ht="12.75" customHeight="1">
      <c r="A304" s="187">
        <v>175</v>
      </c>
      <c r="B304" s="188">
        <v>44613</v>
      </c>
      <c r="C304" s="188"/>
      <c r="D304" s="189" t="s">
        <v>768</v>
      </c>
      <c r="E304" s="190" t="s">
        <v>571</v>
      </c>
      <c r="F304" s="160">
        <v>1255</v>
      </c>
      <c r="G304" s="190"/>
      <c r="H304" s="190">
        <v>1515</v>
      </c>
      <c r="I304" s="192">
        <v>1510</v>
      </c>
      <c r="J304" s="162" t="s">
        <v>629</v>
      </c>
      <c r="K304" s="163">
        <f>H304-F304</f>
        <v>260</v>
      </c>
      <c r="L304" s="164">
        <f>K304/F304</f>
        <v>0.20717131474103587</v>
      </c>
      <c r="M304" s="159" t="s">
        <v>541</v>
      </c>
      <c r="N304" s="165">
        <v>44834</v>
      </c>
      <c r="O304" s="41"/>
      <c r="R304" s="205"/>
    </row>
    <row r="305" spans="1:18" ht="12.75" customHeight="1">
      <c r="A305">
        <v>176</v>
      </c>
      <c r="B305" s="225">
        <v>44670</v>
      </c>
      <c r="C305" s="225"/>
      <c r="D305" s="230" t="s">
        <v>506</v>
      </c>
      <c r="E305" s="276" t="s">
        <v>571</v>
      </c>
      <c r="F305" s="227" t="s">
        <v>808</v>
      </c>
      <c r="G305" s="227"/>
      <c r="H305" s="227"/>
      <c r="I305" s="227">
        <v>553</v>
      </c>
      <c r="J305" s="227" t="s">
        <v>544</v>
      </c>
      <c r="K305" s="227"/>
      <c r="L305" s="227"/>
      <c r="M305" s="227"/>
      <c r="N305" s="227"/>
      <c r="O305" s="41"/>
      <c r="R305" s="205"/>
    </row>
    <row r="306" spans="1:18" ht="12.75" customHeight="1">
      <c r="A306" s="187">
        <v>177</v>
      </c>
      <c r="B306" s="188">
        <v>44746</v>
      </c>
      <c r="C306" s="188"/>
      <c r="D306" s="189" t="s">
        <v>842</v>
      </c>
      <c r="E306" s="190" t="s">
        <v>571</v>
      </c>
      <c r="F306" s="160">
        <v>207.5</v>
      </c>
      <c r="G306" s="190"/>
      <c r="H306" s="190">
        <v>254</v>
      </c>
      <c r="I306" s="192">
        <v>254</v>
      </c>
      <c r="J306" s="162" t="s">
        <v>629</v>
      </c>
      <c r="K306" s="163">
        <f>H306-F306</f>
        <v>46.5</v>
      </c>
      <c r="L306" s="164">
        <f>K306/F306</f>
        <v>0.22409638554216868</v>
      </c>
      <c r="M306" s="159" t="s">
        <v>541</v>
      </c>
      <c r="N306" s="165">
        <v>44792</v>
      </c>
      <c r="O306" s="1"/>
      <c r="R306" s="205"/>
    </row>
    <row r="307" spans="1:18" ht="12.75" customHeight="1">
      <c r="A307" s="187">
        <v>178</v>
      </c>
      <c r="B307" s="188">
        <v>44775</v>
      </c>
      <c r="C307" s="188"/>
      <c r="D307" s="189" t="s">
        <v>452</v>
      </c>
      <c r="E307" s="190" t="s">
        <v>571</v>
      </c>
      <c r="F307" s="160">
        <v>31.25</v>
      </c>
      <c r="G307" s="190"/>
      <c r="H307" s="190">
        <v>38.75</v>
      </c>
      <c r="I307" s="192">
        <v>38</v>
      </c>
      <c r="J307" s="162" t="s">
        <v>629</v>
      </c>
      <c r="K307" s="163">
        <f t="shared" ref="K307" si="115">H307-F307</f>
        <v>7.5</v>
      </c>
      <c r="L307" s="164">
        <f t="shared" ref="L307" si="116">K307/F307</f>
        <v>0.24</v>
      </c>
      <c r="M307" s="159" t="s">
        <v>541</v>
      </c>
      <c r="N307" s="165">
        <v>44844</v>
      </c>
      <c r="O307" s="41"/>
      <c r="R307" s="54"/>
    </row>
    <row r="308" spans="1:18" ht="12.75" customHeight="1">
      <c r="A308" s="224">
        <v>179</v>
      </c>
      <c r="B308" s="225">
        <v>44841</v>
      </c>
      <c r="C308" s="230"/>
      <c r="D308" s="303" t="s">
        <v>857</v>
      </c>
      <c r="E308" s="302" t="s">
        <v>571</v>
      </c>
      <c r="F308" s="227" t="s">
        <v>858</v>
      </c>
      <c r="G308" s="227"/>
      <c r="H308" s="227"/>
      <c r="I308" s="227">
        <v>840</v>
      </c>
      <c r="J308" s="227" t="s">
        <v>544</v>
      </c>
      <c r="K308" s="227"/>
      <c r="L308" s="227"/>
      <c r="M308" s="227"/>
      <c r="N308" s="227"/>
      <c r="O308" s="41"/>
      <c r="Q308" s="208"/>
      <c r="R308" s="54"/>
    </row>
    <row r="309" spans="1:18" ht="12.75" customHeight="1">
      <c r="A309" s="224">
        <v>180</v>
      </c>
      <c r="B309" s="225">
        <v>44844</v>
      </c>
      <c r="C309" s="230"/>
      <c r="D309" s="303" t="s">
        <v>407</v>
      </c>
      <c r="E309" s="302" t="s">
        <v>571</v>
      </c>
      <c r="F309" s="227" t="s">
        <v>860</v>
      </c>
      <c r="G309" s="227"/>
      <c r="H309" s="227"/>
      <c r="I309" s="227">
        <v>291</v>
      </c>
      <c r="J309" s="227" t="s">
        <v>544</v>
      </c>
      <c r="K309" s="227"/>
      <c r="L309" s="227"/>
      <c r="M309" s="227"/>
      <c r="N309" s="227"/>
      <c r="O309" s="41"/>
      <c r="Q309" s="208"/>
      <c r="R309" s="54"/>
    </row>
    <row r="310" spans="1:18" ht="12.75" customHeight="1">
      <c r="A310" s="224">
        <v>181</v>
      </c>
      <c r="B310" s="225">
        <v>44845</v>
      </c>
      <c r="C310" s="230"/>
      <c r="D310" s="303" t="s">
        <v>405</v>
      </c>
      <c r="E310" s="302" t="s">
        <v>571</v>
      </c>
      <c r="F310" s="227" t="s">
        <v>968</v>
      </c>
      <c r="G310" s="227"/>
      <c r="H310" s="227"/>
      <c r="I310" s="227">
        <v>765</v>
      </c>
      <c r="J310" s="227" t="s">
        <v>544</v>
      </c>
      <c r="K310" s="227"/>
      <c r="L310" s="227"/>
      <c r="M310" s="227"/>
      <c r="N310" s="227"/>
      <c r="O310" s="41"/>
      <c r="Q310" s="208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B313" s="206" t="s">
        <v>764</v>
      </c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A317" s="207"/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A318" s="207"/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A319" s="53"/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</sheetData>
  <autoFilter ref="R1:R31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2022-11-25T02:42:56Z</dcterms:modified>
</cp:coreProperties>
</file>