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externalReferences>
    <externalReference r:id="rId7"/>
  </externalReferences>
  <definedNames>
    <definedName name="_xlnm._FilterDatabase" localSheetId="4" hidden="1">'Bulk Deals'!$A$9:$H$9</definedName>
    <definedName name="_xlnm._FilterDatabase" localSheetId="5" hidden="1">'Call Tracker (Equity &amp; F&amp;O)'!$R$1:$R$304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3" i="6"/>
  <c r="M103" s="1"/>
  <c r="L78"/>
  <c r="K78"/>
  <c r="M78" s="1"/>
  <c r="L77"/>
  <c r="M77" s="1"/>
  <c r="K77"/>
  <c r="L79"/>
  <c r="K79"/>
  <c r="M79" l="1"/>
  <c r="L43" l="1"/>
  <c r="K43"/>
  <c r="M101"/>
  <c r="K101"/>
  <c r="M95"/>
  <c r="K95"/>
  <c r="M43" l="1"/>
  <c r="M100"/>
  <c r="K97"/>
  <c r="M97" s="1"/>
  <c r="K100"/>
  <c r="K99"/>
  <c r="K98"/>
  <c r="M98" s="1"/>
  <c r="K96"/>
  <c r="M96" s="1"/>
  <c r="L76"/>
  <c r="K76"/>
  <c r="M76" s="1"/>
  <c r="L74"/>
  <c r="K74"/>
  <c r="K89"/>
  <c r="M89" s="1"/>
  <c r="L14"/>
  <c r="K14"/>
  <c r="L75"/>
  <c r="K75"/>
  <c r="L22"/>
  <c r="K22"/>
  <c r="L73"/>
  <c r="K73"/>
  <c r="L45"/>
  <c r="K45"/>
  <c r="L44"/>
  <c r="K44"/>
  <c r="M45" l="1"/>
  <c r="M74"/>
  <c r="M44"/>
  <c r="M14"/>
  <c r="M22"/>
  <c r="M73"/>
  <c r="M75"/>
  <c r="L20"/>
  <c r="K20"/>
  <c r="K94"/>
  <c r="M94" s="1"/>
  <c r="K90"/>
  <c r="M90" s="1"/>
  <c r="K93"/>
  <c r="M93" s="1"/>
  <c r="Q299"/>
  <c r="Q298"/>
  <c r="Q297"/>
  <c r="M20" l="1"/>
  <c r="K92"/>
  <c r="M92" s="1"/>
  <c r="K91"/>
  <c r="M91" s="1"/>
  <c r="K88"/>
  <c r="M88" s="1"/>
  <c r="K87"/>
  <c r="M87" s="1"/>
  <c r="L72"/>
  <c r="K72"/>
  <c r="L67"/>
  <c r="K67"/>
  <c r="L42"/>
  <c r="K42"/>
  <c r="K296"/>
  <c r="L296" s="1"/>
  <c r="K86"/>
  <c r="M86" s="1"/>
  <c r="M42" l="1"/>
  <c r="M67"/>
  <c r="M72"/>
  <c r="K279"/>
  <c r="L279" s="1"/>
  <c r="L71"/>
  <c r="K71"/>
  <c r="L70"/>
  <c r="K70"/>
  <c r="L68"/>
  <c r="K68"/>
  <c r="L66"/>
  <c r="K66"/>
  <c r="M70" l="1"/>
  <c r="M71"/>
  <c r="M68"/>
  <c r="M66"/>
  <c r="L41"/>
  <c r="K41"/>
  <c r="L13"/>
  <c r="K13"/>
  <c r="L39"/>
  <c r="K39"/>
  <c r="L69"/>
  <c r="K69"/>
  <c r="L40"/>
  <c r="K40"/>
  <c r="L36"/>
  <c r="K36"/>
  <c r="L65"/>
  <c r="K65"/>
  <c r="L64"/>
  <c r="K64"/>
  <c r="L62"/>
  <c r="K62"/>
  <c r="L60"/>
  <c r="K60"/>
  <c r="M39" l="1"/>
  <c r="M69"/>
  <c r="M13"/>
  <c r="M65"/>
  <c r="M64"/>
  <c r="M36"/>
  <c r="M40"/>
  <c r="M41"/>
  <c r="M62"/>
  <c r="M60"/>
  <c r="L17" l="1"/>
  <c r="L63"/>
  <c r="K63"/>
  <c r="L59"/>
  <c r="K59"/>
  <c r="L35"/>
  <c r="K35"/>
  <c r="L38"/>
  <c r="K38"/>
  <c r="L37"/>
  <c r="K37"/>
  <c r="L15"/>
  <c r="K15"/>
  <c r="L61"/>
  <c r="K61"/>
  <c r="L58"/>
  <c r="K58"/>
  <c r="L57"/>
  <c r="K57"/>
  <c r="M37" l="1"/>
  <c r="M63"/>
  <c r="M15"/>
  <c r="M38"/>
  <c r="M59"/>
  <c r="M57"/>
  <c r="M35"/>
  <c r="M61"/>
  <c r="M58"/>
  <c r="K293" l="1"/>
  <c r="L293" s="1"/>
  <c r="K17"/>
  <c r="M17" l="1"/>
  <c r="L16"/>
  <c r="K16"/>
  <c r="M16" l="1"/>
  <c r="L11" l="1"/>
  <c r="K11"/>
  <c r="M11" l="1"/>
  <c r="K285" l="1"/>
  <c r="L285" s="1"/>
  <c r="K295" l="1"/>
  <c r="L295" s="1"/>
  <c r="H291" l="1"/>
  <c r="K291" l="1"/>
  <c r="L291" s="1"/>
  <c r="K280"/>
  <c r="L280" s="1"/>
  <c r="K270"/>
  <c r="L270" s="1"/>
  <c r="K286" l="1"/>
  <c r="L286" s="1"/>
  <c r="K287" l="1"/>
  <c r="L287" s="1"/>
  <c r="K284" l="1"/>
  <c r="L284" s="1"/>
  <c r="K263"/>
  <c r="L263" s="1"/>
  <c r="K283"/>
  <c r="L283" s="1"/>
  <c r="K282"/>
  <c r="L282" s="1"/>
  <c r="K281"/>
  <c r="L281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F259"/>
  <c r="K259" s="1"/>
  <c r="L259" s="1"/>
  <c r="K258"/>
  <c r="L258" s="1"/>
  <c r="K257"/>
  <c r="L257" s="1"/>
  <c r="K256"/>
  <c r="L256" s="1"/>
  <c r="K255"/>
  <c r="L255" s="1"/>
  <c r="K254"/>
  <c r="L254" s="1"/>
  <c r="F253"/>
  <c r="K253" s="1"/>
  <c r="L253" s="1"/>
  <c r="F252"/>
  <c r="K252" s="1"/>
  <c r="L252" s="1"/>
  <c r="K251"/>
  <c r="L251" s="1"/>
  <c r="F250"/>
  <c r="K250" s="1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1"/>
  <c r="L231" s="1"/>
  <c r="F230"/>
  <c r="K230" s="1"/>
  <c r="L230" s="1"/>
  <c r="K229"/>
  <c r="L229" s="1"/>
  <c r="K226"/>
  <c r="L226" s="1"/>
  <c r="K225"/>
  <c r="L225" s="1"/>
  <c r="K224"/>
  <c r="L224" s="1"/>
  <c r="K221"/>
  <c r="L221" s="1"/>
  <c r="K220"/>
  <c r="L220" s="1"/>
  <c r="K219"/>
  <c r="L219" s="1"/>
  <c r="K218"/>
  <c r="L218" s="1"/>
  <c r="K217"/>
  <c r="L217" s="1"/>
  <c r="K216"/>
  <c r="L216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4"/>
  <c r="L204" s="1"/>
  <c r="K202"/>
  <c r="L202" s="1"/>
  <c r="K200"/>
  <c r="L200" s="1"/>
  <c r="K198"/>
  <c r="L198" s="1"/>
  <c r="K197"/>
  <c r="L197" s="1"/>
  <c r="K196"/>
  <c r="L196" s="1"/>
  <c r="K194"/>
  <c r="L194" s="1"/>
  <c r="K193"/>
  <c r="L193" s="1"/>
  <c r="K192"/>
  <c r="L192" s="1"/>
  <c r="K191"/>
  <c r="K190"/>
  <c r="L190" s="1"/>
  <c r="K189"/>
  <c r="L189" s="1"/>
  <c r="K187"/>
  <c r="L187" s="1"/>
  <c r="K186"/>
  <c r="L186" s="1"/>
  <c r="K185"/>
  <c r="L185" s="1"/>
  <c r="K184"/>
  <c r="L184" s="1"/>
  <c r="K183"/>
  <c r="L183" s="1"/>
  <c r="F182"/>
  <c r="K182" s="1"/>
  <c r="L182" s="1"/>
  <c r="H181"/>
  <c r="K181" s="1"/>
  <c r="L181" s="1"/>
  <c r="K178"/>
  <c r="L178" s="1"/>
  <c r="K177"/>
  <c r="L177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H147"/>
  <c r="K147" s="1"/>
  <c r="L147" s="1"/>
  <c r="F146"/>
  <c r="K146" s="1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M7"/>
  <c r="D7" i="5"/>
  <c r="K6" i="4"/>
  <c r="K6" i="3"/>
  <c r="L6" i="2"/>
</calcChain>
</file>

<file path=xl/sharedStrings.xml><?xml version="1.0" encoding="utf-8"?>
<sst xmlns="http://schemas.openxmlformats.org/spreadsheetml/2006/main" count="2987" uniqueCount="1133">
  <si>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</si>
  <si>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</si>
  <si>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</si>
  <si>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</si>
  <si>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</si>
  <si>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</si>
  <si>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</si>
  <si>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</si>
  <si>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</si>
  <si>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</si>
  <si>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</si>
  <si>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</si>
  <si>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</si>
  <si>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</si>
  <si>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</si>
  <si>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</si>
  <si>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</si>
  <si>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</si>
  <si>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</si>
  <si>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</si>
  <si>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</si>
  <si>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</si>
  <si>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</si>
  <si>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</si>
  <si>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</si>
  <si>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</si>
  <si>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</si>
  <si>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</si>
  <si>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</si>
  <si>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</si>
  <si>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</si>
  <si>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</si>
  <si>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</si>
  <si>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</si>
  <si>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</si>
  <si>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</si>
  <si>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</si>
  <si>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</si>
  <si>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</si>
  <si>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</si>
  <si>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</si>
  <si>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</si>
  <si>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</si>
  <si>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</si>
  <si>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</si>
  <si>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</si>
  <si>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</si>
  <si>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</si>
  <si>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</si>
  <si>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</si>
  <si>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</si>
  <si>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</si>
  <si>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</si>
  <si>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</si>
  <si>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</si>
  <si>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</si>
  <si>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</si>
  <si>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</si>
  <si>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</si>
  <si>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</si>
  <si>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</si>
  <si>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</si>
  <si>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</si>
  <si>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</si>
  <si>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</si>
  <si>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</si>
  <si>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</si>
  <si>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</si>
  <si>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</si>
  <si>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</si>
  <si>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</si>
  <si>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</si>
  <si>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</si>
  <si>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</si>
  <si>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</si>
  <si>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</si>
  <si>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</si>
  <si>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</si>
  <si>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</si>
  <si>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</si>
  <si>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</si>
  <si>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</si>
  <si>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</si>
  <si>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</si>
  <si>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</si>
  <si>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</si>
  <si>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</si>
  <si>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</si>
  <si>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</si>
  <si>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</si>
  <si>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</si>
  <si>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</si>
  <si>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</si>
  <si>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</si>
  <si>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</si>
  <si>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</si>
  <si>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</si>
  <si>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</si>
  <si>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</si>
  <si>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</si>
  <si>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</si>
  <si>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</si>
  <si>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</si>
  <si>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</si>
  <si>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</si>
  <si>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</si>
  <si>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</si>
  <si>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</si>
  <si>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</si>
  <si>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</si>
  <si>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</si>
  <si>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</si>
  <si>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</si>
  <si>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</si>
  <si>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</si>
  <si>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</si>
  <si>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</si>
  <si>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</si>
  <si>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</si>
  <si>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</si>
  <si>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</si>
  <si>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</si>
  <si>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</si>
  <si>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</si>
  <si>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</si>
  <si>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</si>
  <si>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</si>
  <si>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</si>
  <si>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</si>
  <si>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</si>
  <si>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</si>
  <si>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</si>
  <si>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</si>
  <si>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</si>
  <si>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</si>
  <si>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</si>
  <si>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</si>
  <si>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</si>
  <si>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</si>
  <si>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</si>
  <si>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</si>
  <si>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</si>
  <si>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</si>
  <si>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</si>
  <si>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</si>
  <si>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</si>
  <si>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</si>
  <si>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</si>
  <si>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</si>
  <si>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</si>
  <si>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</si>
  <si>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</si>
  <si>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</si>
  <si>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</si>
  <si>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</si>
  <si>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</si>
  <si>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</si>
  <si>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</si>
  <si>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</si>
  <si>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</si>
  <si>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</si>
  <si>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</si>
  <si>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</si>
  <si>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</si>
  <si>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</si>
  <si>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</si>
  <si>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</si>
  <si>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</si>
  <si>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</si>
  <si>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</si>
  <si>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</si>
  <si>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</si>
  <si>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</si>
  <si>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</si>
  <si>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</si>
  <si>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</si>
  <si>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</si>
  <si>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</si>
  <si>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</si>
  <si>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</si>
  <si>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</si>
  <si>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</si>
  <si>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</si>
  <si>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</si>
  <si>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</si>
  <si>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</si>
  <si>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</si>
  <si>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</si>
  <si>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</si>
  <si>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</si>
  <si>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</si>
  <si>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</si>
  <si>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</si>
  <si>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</si>
  <si>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</si>
  <si>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</si>
  <si>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</si>
  <si>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</si>
  <si>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</si>
  <si>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</si>
  <si>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</si>
  <si>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</si>
  <si>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</si>
  <si>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</si>
  <si>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</si>
  <si>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</si>
  <si>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</si>
  <si>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</si>
  <si>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</si>
  <si>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</si>
  <si>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</si>
  <si>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</si>
  <si>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</si>
  <si>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</si>
  <si>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</si>
  <si>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</si>
  <si>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</si>
  <si>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</si>
  <si>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</si>
  <si>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</si>
  <si>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</si>
  <si>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</si>
  <si>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</si>
  <si>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</si>
  <si>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</si>
  <si>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</si>
  <si>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</si>
  <si>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</si>
  <si>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</si>
  <si>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</si>
  <si>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</si>
  <si>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</si>
  <si>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</si>
  <si>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</si>
  <si>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</si>
  <si>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</si>
  <si>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</si>
  <si>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</si>
  <si>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</si>
  <si>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</si>
  <si>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</si>
  <si>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</si>
  <si>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</si>
  <si>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</si>
  <si>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</si>
  <si>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</si>
  <si>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</si>
  <si>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</si>
  <si>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</si>
  <si>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</si>
  <si>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</si>
  <si>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</si>
  <si>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</si>
  <si>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</si>
  <si>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</si>
  <si>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</si>
  <si>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</si>
  <si>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</si>
  <si>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</si>
  <si>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</si>
  <si>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</si>
  <si>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</si>
  <si>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</si>
  <si>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</si>
  <si>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</si>
  <si>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</si>
  <si>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</si>
  <si>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</si>
  <si>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</si>
  <si>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</si>
  <si>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</si>
  <si>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</si>
  <si>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</si>
  <si>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</si>
  <si>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</si>
  <si>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</si>
  <si>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</si>
  <si>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</si>
  <si>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</si>
  <si>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</si>
  <si>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</si>
  <si>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</si>
  <si>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</si>
  <si>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</si>
  <si>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</si>
  <si>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</si>
  <si>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</si>
  <si>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</si>
  <si>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</si>
  <si>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</si>
  <si>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</si>
  <si>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</si>
  <si>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</si>
  <si>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</si>
  <si>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</si>
  <si>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</si>
  <si>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</si>
  <si>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</si>
  <si>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</si>
  <si>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</si>
  <si>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</si>
  <si>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</si>
  <si>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</si>
  <si>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</si>
  <si>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</si>
  <si>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</si>
  <si>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</si>
  <si>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</si>
  <si>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</si>
  <si>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</si>
  <si>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</si>
  <si>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</si>
  <si>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</si>
  <si>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</si>
  <si>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</si>
  <si>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</si>
  <si>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</si>
  <si>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</si>
  <si>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</si>
  <si>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</si>
  <si>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</si>
  <si>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</si>
  <si>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</si>
  <si>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</si>
  <si>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</si>
  <si>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</si>
  <si>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</si>
  <si>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</si>
  <si>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</si>
  <si>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</si>
  <si>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</si>
  <si>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</si>
  <si>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</si>
  <si>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</si>
  <si>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</si>
  <si>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</si>
  <si>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</si>
  <si>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</si>
  <si>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</si>
  <si>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</si>
  <si>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</si>
  <si>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</si>
  <si>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</si>
  <si>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</si>
  <si>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</si>
  <si>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</si>
  <si>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</si>
  <si>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</si>
  <si>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</si>
  <si>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</si>
  <si>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</si>
  <si>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</si>
  <si>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</si>
  <si>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</si>
  <si>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</si>
  <si>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</si>
  <si>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</si>
  <si>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</si>
  <si>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</si>
  <si>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</si>
  <si>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</si>
  <si>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</si>
  <si>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</si>
  <si>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</si>
  <si>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</si>
  <si>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</si>
  <si>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</si>
  <si>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</si>
  <si>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</si>
  <si>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</si>
  <si>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</si>
  <si>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</si>
  <si>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</si>
  <si>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</si>
  <si>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</si>
  <si>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</si>
  <si>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</si>
  <si>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</si>
  <si>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</si>
  <si>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</si>
  <si>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</si>
  <si>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</si>
  <si>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</si>
  <si>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</si>
  <si>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</si>
  <si>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</si>
  <si>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</si>
  <si>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</si>
  <si>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</si>
  <si>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</si>
  <si>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</si>
  <si>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</si>
  <si>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</si>
  <si>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</si>
  <si>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</si>
  <si>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</si>
  <si>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</si>
  <si>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</si>
  <si>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</si>
  <si>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</si>
  <si>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</si>
  <si>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</si>
  <si>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</si>
  <si>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</si>
  <si>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</si>
  <si>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</si>
  <si>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</si>
  <si>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</si>
  <si>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</si>
  <si>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</si>
  <si>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</si>
  <si>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</si>
  <si>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</si>
  <si>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</si>
  <si>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</si>
  <si>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</si>
  <si>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</si>
  <si>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</si>
  <si>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</si>
  <si>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</si>
  <si>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</si>
  <si>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</si>
  <si>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</si>
  <si>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</si>
  <si>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</si>
  <si>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</si>
  <si>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</si>
  <si>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</si>
  <si>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</si>
  <si>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</si>
  <si>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</si>
  <si>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</si>
  <si>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</si>
  <si>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</si>
  <si>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</si>
  <si>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</si>
  <si>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</si>
  <si>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</si>
  <si>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</si>
  <si>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</si>
  <si>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</si>
  <si>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</si>
  <si>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</si>
  <si>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</si>
  <si>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</si>
  <si>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</si>
  <si>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</si>
  <si>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</si>
  <si>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</si>
  <si>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</si>
  <si>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</si>
  <si>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</si>
  <si>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</si>
  <si>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</si>
  <si>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</si>
  <si>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</si>
  <si>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</si>
  <si>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</si>
  <si>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</si>
  <si>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</si>
  <si>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</si>
  <si>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</si>
  <si>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</si>
  <si>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</si>
  <si>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</si>
  <si>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</si>
  <si>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</si>
  <si>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</si>
  <si>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</si>
  <si>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</si>
  <si>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</si>
  <si>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</si>
  <si>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</si>
  <si>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</si>
  <si>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</si>
  <si>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</si>
  <si>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</si>
  <si>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</si>
  <si>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</si>
  <si>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</si>
  <si>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</si>
  <si>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</si>
  <si>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</si>
  <si>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</si>
  <si>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</si>
  <si>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</si>
  <si>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</si>
  <si>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</si>
  <si>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</si>
  <si>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</si>
  <si>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</si>
  <si>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</si>
  <si>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</si>
  <si>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</si>
  <si>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</si>
  <si>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</si>
  <si>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</si>
  <si>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</si>
  <si>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</si>
  <si>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</si>
  <si>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</si>
  <si>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</si>
  <si>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</si>
  <si>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</si>
  <si>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</si>
  <si>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</si>
  <si>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</si>
  <si>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</si>
  <si>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</si>
  <si>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</si>
  <si>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</si>
  <si>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</si>
  <si>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</si>
  <si>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</si>
  <si>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</si>
  <si>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</si>
  <si>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</si>
  <si>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</si>
  <si>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</si>
  <si>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</si>
  <si>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</si>
  <si>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</si>
  <si>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</si>
  <si>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</si>
  <si>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</si>
  <si>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</si>
  <si>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</si>
  <si>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</si>
  <si>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</si>
  <si>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</si>
  <si>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</si>
  <si>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</si>
  <si>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</si>
  <si>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</si>
  <si>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</si>
  <si>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</si>
  <si>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</si>
  <si>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</si>
  <si>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</si>
  <si>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</si>
  <si>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</si>
  <si>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</si>
  <si>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</si>
  <si>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</si>
  <si>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</si>
  <si>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</si>
  <si>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</si>
  <si>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</si>
  <si>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</si>
  <si>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</si>
  <si>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</si>
  <si>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</si>
  <si>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</si>
  <si>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</si>
  <si>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</si>
  <si>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</si>
  <si>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</si>
  <si>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</si>
  <si>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</si>
  <si>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</si>
  <si>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</si>
  <si>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</si>
  <si>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</si>
  <si>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</si>
  <si>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</si>
  <si>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</si>
  <si>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</si>
  <si>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</si>
  <si>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</si>
  <si>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</si>
  <si>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</si>
  <si>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</si>
  <si>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</si>
  <si>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</si>
  <si>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</si>
  <si>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</si>
  <si>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</si>
  <si>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</si>
  <si>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</si>
  <si>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</si>
  <si>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</si>
  <si>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</si>
  <si>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</si>
  <si>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</si>
  <si>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</si>
  <si>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</si>
  <si>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</si>
  <si>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</si>
  <si>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</si>
  <si>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</si>
  <si>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</si>
  <si>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</si>
  <si>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</si>
  <si>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</si>
  <si>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</si>
  <si>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</si>
  <si>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</si>
  <si>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</si>
  <si>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</si>
  <si>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</si>
  <si>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</si>
  <si>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</si>
  <si>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</si>
  <si>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</si>
  <si>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</si>
  <si>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</si>
  <si>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</si>
  <si>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</si>
  <si>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</si>
  <si>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</si>
  <si>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</si>
  <si>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</si>
  <si>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</si>
  <si>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</si>
  <si>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</si>
  <si>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</si>
  <si>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</si>
  <si>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</si>
  <si>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</si>
  <si>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</si>
  <si>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</si>
  <si>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</si>
  <si>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</si>
  <si>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</si>
  <si>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</si>
  <si>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</si>
  <si>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</si>
  <si>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</si>
  <si>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</si>
  <si>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</si>
  <si>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</si>
  <si>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</si>
  <si>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</si>
  <si>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</si>
  <si>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</si>
  <si>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</si>
  <si>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</si>
  <si>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</si>
  <si>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</si>
  <si>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</si>
  <si>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</si>
  <si>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</si>
  <si>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</si>
  <si>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</si>
  <si>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</si>
  <si>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</si>
  <si>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</si>
  <si>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</si>
  <si>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</si>
  <si>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</si>
  <si>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</si>
  <si>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</si>
  <si>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</si>
  <si>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</si>
  <si>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</si>
  <si>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</si>
  <si>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</si>
  <si>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</si>
  <si>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</si>
  <si>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</si>
  <si>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</si>
  <si>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</si>
  <si>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</si>
  <si>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</si>
  <si>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</si>
  <si>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</si>
  <si>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</si>
  <si>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</si>
  <si>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</si>
  <si>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</si>
  <si>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</si>
  <si>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</si>
  <si>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</si>
  <si>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</si>
  <si>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</si>
  <si>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</si>
  <si>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</si>
  <si>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</si>
  <si>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</si>
  <si>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</si>
  <si>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</si>
  <si>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</si>
  <si>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</si>
  <si>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</si>
  <si>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</si>
  <si>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</si>
  <si>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</si>
  <si>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</si>
  <si>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</si>
  <si>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</si>
  <si>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</si>
  <si>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</si>
  <si>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</si>
  <si>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</si>
  <si>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</si>
  <si>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</si>
  <si>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</si>
  <si>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</si>
  <si>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</si>
  <si>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</si>
  <si>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</si>
  <si>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</si>
  <si>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</si>
  <si>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</si>
  <si>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</si>
  <si>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</si>
  <si>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</si>
  <si>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</si>
  <si>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</si>
  <si>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</si>
  <si>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</si>
  <si>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</si>
  <si>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</si>
  <si>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</si>
  <si>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</si>
  <si>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</si>
  <si>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</si>
  <si>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</si>
  <si>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</si>
  <si>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</si>
  <si>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</si>
  <si>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</si>
  <si>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</si>
  <si>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</si>
  <si>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</si>
  <si>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</si>
  <si>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</si>
  <si>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</si>
  <si>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</si>
  <si>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</si>
  <si>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</si>
  <si>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</si>
  <si>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</si>
  <si>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</si>
  <si>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</si>
  <si>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</si>
  <si>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</si>
  <si>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</si>
  <si>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</si>
  <si>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</si>
  <si>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</si>
  <si>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</si>
  <si>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</si>
  <si>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</si>
  <si>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</si>
  <si>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</si>
  <si>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</si>
  <si>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</si>
  <si>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</si>
  <si>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</si>
  <si>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</si>
  <si>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</si>
  <si>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</si>
  <si>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</si>
  <si>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</si>
  <si>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</si>
  <si>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</si>
  <si>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</si>
  <si>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</si>
  <si>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</si>
  <si>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</si>
  <si>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</si>
  <si>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</si>
  <si>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</si>
  <si>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</si>
  <si>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</si>
  <si>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</si>
  <si>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</si>
  <si>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</si>
  <si>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</si>
  <si>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</si>
  <si>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</si>
  <si>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</si>
  <si>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</si>
  <si>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</si>
  <si>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</si>
  <si>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</si>
  <si>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</si>
  <si>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</si>
  <si>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</si>
  <si>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</si>
  <si>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</si>
  <si>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</si>
  <si>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</si>
  <si>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</si>
  <si>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</si>
  <si>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</si>
  <si>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</si>
  <si>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</si>
  <si>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</si>
  <si>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</si>
  <si>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</si>
  <si>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</si>
  <si>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</si>
  <si>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</si>
  <si>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</si>
  <si>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</si>
  <si>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</si>
  <si>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</si>
  <si>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</si>
  <si>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</si>
  <si>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</si>
  <si>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</si>
  <si>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</si>
  <si>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</si>
  <si>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</si>
  <si>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</si>
  <si>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</si>
  <si>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</si>
  <si>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</si>
  <si>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</si>
  <si>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</si>
  <si>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</si>
  <si>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</si>
  <si>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</si>
  <si>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</si>
  <si>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</si>
  <si>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</si>
  <si>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</si>
  <si>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</si>
  <si>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</si>
  <si>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</si>
  <si>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</si>
  <si>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</si>
  <si>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</si>
  <si>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</si>
  <si>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</si>
  <si>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</si>
  <si>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</si>
  <si>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</si>
  <si>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</si>
  <si>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</si>
  <si>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</si>
  <si>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</si>
  <si>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</si>
  <si>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</si>
  <si>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</si>
  <si>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</si>
  <si>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</si>
  <si>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</si>
  <si>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</si>
  <si>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</si>
  <si>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</si>
  <si>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</si>
  <si>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</si>
  <si>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</si>
  <si>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</si>
  <si>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</si>
  <si>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</si>
  <si>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</si>
  <si>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</si>
  <si>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</si>
  <si>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</si>
  <si>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</si>
  <si>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</si>
  <si>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</si>
  <si>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</si>
  <si>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3300-3500</t>
  </si>
  <si>
    <t>150-160</t>
  </si>
  <si>
    <t>RELIANCE OCT FUT</t>
  </si>
  <si>
    <t>3120-3200</t>
  </si>
  <si>
    <t>VOLTAS OCT FUT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</si>
  <si>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</si>
  <si>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</si>
  <si>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</si>
  <si>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</si>
  <si>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</si>
  <si>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</si>
  <si>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</si>
  <si>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</si>
  <si>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</si>
  <si>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</si>
  <si>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</si>
  <si>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</si>
  <si>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</si>
  <si>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</si>
  <si>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</si>
  <si>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</si>
  <si>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</si>
  <si>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</si>
  <si>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</si>
  <si>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</si>
  <si>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</si>
  <si>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</si>
  <si>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</si>
  <si>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</si>
  <si>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</si>
  <si>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</si>
  <si>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</si>
  <si>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</si>
  <si>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</si>
  <si>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</si>
  <si>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</si>
  <si>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</si>
  <si>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</si>
  <si>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</si>
  <si>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</si>
  <si>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</si>
  <si>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</si>
  <si>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</si>
  <si>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</si>
  <si>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</si>
  <si>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</si>
  <si>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</si>
  <si>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</si>
  <si>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</si>
  <si>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</si>
  <si>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</si>
  <si>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</si>
  <si>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</si>
  <si>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</si>
  <si>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</si>
  <si>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</si>
  <si>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</si>
  <si>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</si>
  <si>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</si>
  <si>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</si>
  <si>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</si>
  <si>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</si>
  <si>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</si>
  <si>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</si>
  <si>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</si>
  <si>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</si>
  <si>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COLPAL OCT FUT</t>
  </si>
  <si>
    <t>1620-1640</t>
  </si>
  <si>
    <t>INFY 1460 CE OCT</t>
  </si>
  <si>
    <t>TATACONSUM OCT 780 CE</t>
  </si>
  <si>
    <t>20-23</t>
  </si>
  <si>
    <t>AMARAJABAT OCT 500 CE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</si>
  <si>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</si>
  <si>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</si>
  <si>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</si>
  <si>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</si>
  <si>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</si>
  <si>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</si>
  <si>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</si>
  <si>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SYMBIOX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</si>
  <si>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</si>
  <si>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</si>
  <si>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</si>
  <si>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</si>
  <si>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</si>
  <si>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</si>
  <si>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40-50</t>
  </si>
  <si>
    <t>INFY 1460 CE 29-SEP</t>
  </si>
  <si>
    <t>55-65</t>
  </si>
  <si>
    <t>NIFTY 17200 CE 13-OCT</t>
  </si>
  <si>
    <t>120-150</t>
  </si>
  <si>
    <t>LUPIN 700 CE OCT</t>
  </si>
  <si>
    <t>22-26</t>
  </si>
  <si>
    <t>550-569</t>
  </si>
  <si>
    <t>Loss of Rs.42/-</t>
  </si>
  <si>
    <t>Loss of Rs.4.75/-</t>
  </si>
  <si>
    <t>Loss of Rs.5.5/-</t>
  </si>
  <si>
    <t>810-830</t>
  </si>
  <si>
    <t>890-910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</si>
  <si>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</si>
  <si>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</si>
  <si>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</si>
  <si>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</si>
  <si>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</si>
  <si>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</si>
  <si>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</si>
  <si>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</si>
  <si>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</si>
  <si>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</si>
  <si>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</si>
  <si>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</si>
  <si>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</si>
  <si>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</si>
  <si>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</si>
  <si>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</si>
  <si>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</si>
  <si>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</si>
  <si>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</si>
  <si>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</si>
  <si>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</si>
  <si>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</si>
  <si>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560-580</t>
  </si>
  <si>
    <t>NIFTY 17300 CE 27-OCT</t>
  </si>
  <si>
    <t>200-280</t>
  </si>
  <si>
    <t>Profit of Rs.20/-</t>
  </si>
  <si>
    <t>SHANTABEN DAYASAKAR DAVE</t>
  </si>
  <si>
    <t>Profit of Rs.12/-</t>
  </si>
  <si>
    <t>NIFTY 17500 CE 27-OCT</t>
  </si>
  <si>
    <t>Profit of Rs.29/-</t>
  </si>
  <si>
    <t>CONTAINE</t>
  </si>
  <si>
    <t>3040-3070</t>
  </si>
  <si>
    <t>Loss of Rs.15/-</t>
  </si>
  <si>
    <t>3340-3380</t>
  </si>
  <si>
    <t>3600-3700</t>
  </si>
  <si>
    <t xml:space="preserve">CROMPTON OCT FUT </t>
  </si>
  <si>
    <t>390-395</t>
  </si>
  <si>
    <t>Profit of Rs.6/-</t>
  </si>
  <si>
    <t>1050-1060</t>
  </si>
  <si>
    <t>Part profit of Rs.155/-</t>
  </si>
  <si>
    <t>TECHM 1040 CE 27-OCT</t>
  </si>
  <si>
    <t>20-25</t>
  </si>
  <si>
    <t>869-873</t>
  </si>
  <si>
    <t>900-920</t>
  </si>
  <si>
    <t>770-774</t>
  </si>
  <si>
    <t>800-820</t>
  </si>
  <si>
    <t>6340-6380</t>
  </si>
  <si>
    <t>6700-6800</t>
  </si>
  <si>
    <t>CROMPTON OCT FUT</t>
  </si>
  <si>
    <t>395-400</t>
  </si>
  <si>
    <t>ACC 2260 CE 27-OCT</t>
  </si>
  <si>
    <t>60-80</t>
  </si>
  <si>
    <t>ICICIGI OCT FUT</t>
  </si>
  <si>
    <t>1170-1190</t>
  </si>
  <si>
    <t>Profit of Rs.3/-</t>
  </si>
  <si>
    <t>Profit of Rs.6.5/-</t>
  </si>
  <si>
    <t>Profit of Rs.15/-</t>
  </si>
  <si>
    <t>NIFTY 17500 CE 20-OCT</t>
  </si>
  <si>
    <t>30-40</t>
  </si>
  <si>
    <t>BANKNIFTY 40100 CE 27-OCT</t>
  </si>
  <si>
    <t>BANKNIFTY 40200 CE 20-OCT</t>
  </si>
  <si>
    <t>700-800</t>
  </si>
  <si>
    <t>Profit of Rs.8/-</t>
  </si>
  <si>
    <t>ICICIBANK 900 CE 27-OCT</t>
  </si>
  <si>
    <t>16-20</t>
  </si>
  <si>
    <t>Profit of Rs.79/-</t>
  </si>
  <si>
    <t>HINDUNILVR 2620 CE 27-OCT</t>
  </si>
  <si>
    <t>PACE</t>
  </si>
  <si>
    <t>Profit of Rs.4.75/-</t>
  </si>
  <si>
    <t>Profit of Rs.24/-</t>
  </si>
  <si>
    <t>Profit of Rs.20.5/-</t>
  </si>
  <si>
    <t>HDFCBANK OCT FUT</t>
  </si>
  <si>
    <t>1470-1485</t>
  </si>
  <si>
    <t>1400-1420</t>
  </si>
  <si>
    <t>1550-1600</t>
  </si>
  <si>
    <t>Profit of Rs.28.5/-</t>
  </si>
  <si>
    <t>CARGOSOL</t>
  </si>
  <si>
    <t>SANJAY POPATLAL JAIN</t>
  </si>
  <si>
    <t>DITCO</t>
  </si>
  <si>
    <t>REKHA GUPTA</t>
  </si>
  <si>
    <t>SCBL</t>
  </si>
  <si>
    <t>SYLPH</t>
  </si>
  <si>
    <t>ZEEL SANJAY SONI</t>
  </si>
  <si>
    <t>THINKINK</t>
  </si>
  <si>
    <t>Loss of Rs.9.5/-</t>
  </si>
  <si>
    <t>Profit of Rs.16/-</t>
  </si>
  <si>
    <t>NIFTY 17750 CE OCT</t>
  </si>
  <si>
    <t>42-44</t>
  </si>
  <si>
    <t>80-100</t>
  </si>
  <si>
    <t xml:space="preserve">BANKNIFTY 41600 CE OCT </t>
  </si>
  <si>
    <t>Profit of Rs.62.5/-</t>
  </si>
  <si>
    <t>7NR</t>
  </si>
  <si>
    <t>NIRAV MAHENDRABHAI KOTHARI</t>
  </si>
  <si>
    <t>CARGOTRANS</t>
  </si>
  <si>
    <t>RAJESH KUMAR SINGLA .</t>
  </si>
  <si>
    <t>COLABCLOUD</t>
  </si>
  <si>
    <t>ABHINAV COMMOSALES</t>
  </si>
  <si>
    <t>ABHISHEK GUPTA</t>
  </si>
  <si>
    <t>BONANZA PORTFOLIO LIMITED</t>
  </si>
  <si>
    <t>MORESHWAR NARAYAN PATIL</t>
  </si>
  <si>
    <t>FUNDVISER</t>
  </si>
  <si>
    <t>SANGHAVI RAJESHBHAI NAGINDAS</t>
  </si>
  <si>
    <t>NAYNABEN RAJESHKUMAR SANGHVI</t>
  </si>
  <si>
    <t>INA</t>
  </si>
  <si>
    <t>SHAH SHARAD KANAYALAL</t>
  </si>
  <si>
    <t>VISHAL BIPINCHANDRA DOSHI</t>
  </si>
  <si>
    <t>MULTIPLIER SHARE &amp; STOCK ADVISORS PRIVATE LIMITED</t>
  </si>
  <si>
    <t>MEHAI</t>
  </si>
  <si>
    <t>KAMAL JEET GUPTA</t>
  </si>
  <si>
    <t>FINDOC INVESTMART PVT LTD</t>
  </si>
  <si>
    <t>PACL</t>
  </si>
  <si>
    <t>QUANT MUTUAL FUND</t>
  </si>
  <si>
    <t>BONANZA COMMODITY BROKERS PRIVATE LIMITED</t>
  </si>
  <si>
    <t>PARAMONE CONCEPTS LIMITED</t>
  </si>
  <si>
    <t>SADHNA</t>
  </si>
  <si>
    <t>RAJSHREE GOEL</t>
  </si>
  <si>
    <t>VIVEK KANDA</t>
  </si>
  <si>
    <t>MANNISHTALWAAR</t>
  </si>
  <si>
    <t>SISL</t>
  </si>
  <si>
    <t>VIKAS ASHOK KUMAR</t>
  </si>
  <si>
    <t>AMARCHAND VIMAL CHAND</t>
  </si>
  <si>
    <t>POONAM GUPTA</t>
  </si>
  <si>
    <t>ARVIND KUMAR BHANDARI</t>
  </si>
  <si>
    <t>METALLURGICAL ENGINEERING AND EQUIPMENTS LIMITED</t>
  </si>
  <si>
    <t>TANGO COMMOSALES LLP</t>
  </si>
  <si>
    <t>RAVI PARASMALJI DOSHI</t>
  </si>
  <si>
    <t>LAXMAN HARKISHAN NARANG</t>
  </si>
  <si>
    <t>SALIM KASAMBHAI FULANI</t>
  </si>
  <si>
    <t>TATIAGLOB</t>
  </si>
  <si>
    <t>GUMMALAPURAM ESTATES PRIVATE LTD</t>
  </si>
  <si>
    <t>DARDA KIRAN HUF</t>
  </si>
  <si>
    <t>ATALREAL</t>
  </si>
  <si>
    <t>Atal Realtech Limited</t>
  </si>
  <si>
    <t>VIPULKUMAR PRAVINCHANDRA KOTADIYA</t>
  </si>
  <si>
    <t>CALSOFT</t>
  </si>
  <si>
    <t>California Soft Ltd.</t>
  </si>
  <si>
    <t>BP EQUITIES PRIVATE LIMITED</t>
  </si>
  <si>
    <t>CHETAN RASIKLAL SHAH</t>
  </si>
  <si>
    <t>MANISH VERMA</t>
  </si>
  <si>
    <t>INDRA KIRAN VENTURES</t>
  </si>
  <si>
    <t>CSB Bank Limited</t>
  </si>
  <si>
    <t>MAYBANK SECURITIES PTE LTD</t>
  </si>
  <si>
    <t>DLINKINDIA</t>
  </si>
  <si>
    <t>D-Link India Ltd</t>
  </si>
  <si>
    <t>QE SECURITIES</t>
  </si>
  <si>
    <t>GRAVITON RESEARCH CAPITAL LLP</t>
  </si>
  <si>
    <t>XTX MARKETS LLP</t>
  </si>
  <si>
    <t>HEADSUP</t>
  </si>
  <si>
    <t>Heads UP Ventures Limited</t>
  </si>
  <si>
    <t>TWO ROADS TRADING PRIVATE LIMITED</t>
  </si>
  <si>
    <t>KSHITIJPOL</t>
  </si>
  <si>
    <t>Kshitij Polyline Limited</t>
  </si>
  <si>
    <t>ZENAB AIYUB YACOOBALI</t>
  </si>
  <si>
    <t>SHAIBAL GHOSH</t>
  </si>
  <si>
    <t>Multi Commodity Exchange</t>
  </si>
  <si>
    <t>OMKARCHEM</t>
  </si>
  <si>
    <t>Omkar Spl Chem Ltd</t>
  </si>
  <si>
    <t>MUDUPULAVEMULA SURENDRANADHA REDDY</t>
  </si>
  <si>
    <t>CHIRAG BHARAT SHAH</t>
  </si>
  <si>
    <t>ANKITA VISHAL SHAH</t>
  </si>
  <si>
    <t>SDBL</t>
  </si>
  <si>
    <t>Som Dist &amp; Brew Ltd</t>
  </si>
  <si>
    <t>SMARTLINK</t>
  </si>
  <si>
    <t>Smartlink Holdings Ltd</t>
  </si>
  <si>
    <t>SOUTHBANK</t>
  </si>
  <si>
    <t>South Indian Bank Ltd.</t>
  </si>
  <si>
    <t>M/S. PRARTHANA ENTERPRISES</t>
  </si>
  <si>
    <t>PRABHULAL LALLUBHAI PAREKH</t>
  </si>
  <si>
    <t>ACHINTYA COMMODITIES PRIVATE LIMITED</t>
  </si>
  <si>
    <t>HI GROWTH CORPORATE SERVICES PVT LTD</t>
  </si>
  <si>
    <t>NOMURA SINGAPORE LIMITED</t>
  </si>
  <si>
    <t>KORE</t>
  </si>
  <si>
    <t>Jay Jalaram Techno Ltd</t>
  </si>
  <si>
    <t>CREDENT ASSET MANAGEMENT SERVICES PRIVATE LIMITED PMS A/C ORBIS0000154</t>
  </si>
  <si>
    <t>SHRADHA</t>
  </si>
  <si>
    <t>Shradha Infraprojects Ltd</t>
  </si>
  <si>
    <t>ANUJ SHANTILAL BADJATE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</si>
</sst>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2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2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OR%20Oct%2010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Sheet2 (2)"/>
      <sheetName val="Open Interest "/>
      <sheetName val="Daily Details"/>
      <sheetName val="Current Series"/>
      <sheetName val="EQ"/>
      <sheetName val="INDEX"/>
      <sheetName val="E Outlook"/>
      <sheetName val="Trends"/>
      <sheetName val="MWPL"/>
      <sheetName val="World MKT"/>
      <sheetName val="Sheet1"/>
      <sheetName val="Results Working"/>
      <sheetName val="Volu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20MICRONS</v>
          </cell>
          <cell r="B2" t="str">
            <v>EQ</v>
          </cell>
          <cell r="C2">
            <v>98.05</v>
          </cell>
          <cell r="D2">
            <v>98.25</v>
          </cell>
          <cell r="E2">
            <v>96.2</v>
          </cell>
          <cell r="F2">
            <v>96.85</v>
          </cell>
        </row>
        <row r="3">
          <cell r="A3" t="str">
            <v>21STCENMGM</v>
          </cell>
          <cell r="B3" t="str">
            <v>EQ</v>
          </cell>
          <cell r="C3">
            <v>23.05</v>
          </cell>
          <cell r="D3">
            <v>23.5</v>
          </cell>
          <cell r="E3">
            <v>23.05</v>
          </cell>
          <cell r="F3">
            <v>23.15</v>
          </cell>
        </row>
        <row r="4">
          <cell r="A4" t="str">
            <v>3IINFOLTD</v>
          </cell>
          <cell r="B4" t="str">
            <v>EQ</v>
          </cell>
          <cell r="C4">
            <v>42.95</v>
          </cell>
          <cell r="D4">
            <v>43.5</v>
          </cell>
          <cell r="E4">
            <v>42</v>
          </cell>
          <cell r="F4">
            <v>42.35</v>
          </cell>
        </row>
        <row r="5">
          <cell r="A5" t="str">
            <v>3MINDIA</v>
          </cell>
          <cell r="B5" t="str">
            <v>EQ</v>
          </cell>
          <cell r="C5">
            <v>23796</v>
          </cell>
          <cell r="D5">
            <v>23800</v>
          </cell>
          <cell r="E5">
            <v>23332</v>
          </cell>
          <cell r="F5">
            <v>23684</v>
          </cell>
        </row>
        <row r="6">
          <cell r="A6" t="str">
            <v>3PLAND</v>
          </cell>
          <cell r="B6" t="str">
            <v>EQ</v>
          </cell>
          <cell r="C6">
            <v>17.850000000000001</v>
          </cell>
          <cell r="D6">
            <v>19.2</v>
          </cell>
          <cell r="E6">
            <v>17.5</v>
          </cell>
          <cell r="F6">
            <v>18.899999999999999</v>
          </cell>
        </row>
        <row r="7">
          <cell r="A7" t="str">
            <v>4THDIM</v>
          </cell>
          <cell r="B7" t="str">
            <v>EQ</v>
          </cell>
          <cell r="C7">
            <v>76.099999999999994</v>
          </cell>
          <cell r="D7">
            <v>76.099999999999994</v>
          </cell>
          <cell r="E7">
            <v>76.099999999999994</v>
          </cell>
          <cell r="F7">
            <v>76.099999999999994</v>
          </cell>
        </row>
        <row r="8">
          <cell r="A8" t="str">
            <v>5PAISA</v>
          </cell>
          <cell r="B8" t="str">
            <v>EQ</v>
          </cell>
          <cell r="C8">
            <v>342.55</v>
          </cell>
          <cell r="D8">
            <v>342.55</v>
          </cell>
          <cell r="E8">
            <v>331</v>
          </cell>
          <cell r="F8">
            <v>332.35</v>
          </cell>
        </row>
        <row r="9">
          <cell r="A9" t="str">
            <v>63MOONS</v>
          </cell>
          <cell r="B9" t="str">
            <v>EQ</v>
          </cell>
          <cell r="C9">
            <v>177.95</v>
          </cell>
          <cell r="D9">
            <v>178.85</v>
          </cell>
          <cell r="E9">
            <v>169.5</v>
          </cell>
          <cell r="F9">
            <v>172.15</v>
          </cell>
        </row>
        <row r="10">
          <cell r="A10" t="str">
            <v>A2ZINFRA</v>
          </cell>
          <cell r="B10" t="str">
            <v>EQ</v>
          </cell>
          <cell r="C10">
            <v>11.25</v>
          </cell>
          <cell r="D10">
            <v>11.55</v>
          </cell>
          <cell r="E10">
            <v>10.9</v>
          </cell>
          <cell r="F10">
            <v>10.95</v>
          </cell>
        </row>
        <row r="11">
          <cell r="A11" t="str">
            <v>AAKASH</v>
          </cell>
          <cell r="B11" t="str">
            <v>EQ</v>
          </cell>
          <cell r="C11">
            <v>14.45</v>
          </cell>
          <cell r="D11">
            <v>14.5</v>
          </cell>
          <cell r="E11">
            <v>14</v>
          </cell>
          <cell r="F11">
            <v>14.25</v>
          </cell>
        </row>
        <row r="12">
          <cell r="A12" t="str">
            <v>AAREYDRUGS</v>
          </cell>
          <cell r="B12" t="str">
            <v>EQ</v>
          </cell>
          <cell r="C12">
            <v>38.5</v>
          </cell>
          <cell r="D12">
            <v>39.15</v>
          </cell>
          <cell r="E12">
            <v>38</v>
          </cell>
          <cell r="F12">
            <v>38.85</v>
          </cell>
        </row>
        <row r="13">
          <cell r="A13" t="str">
            <v>AARON</v>
          </cell>
          <cell r="B13" t="str">
            <v>BE</v>
          </cell>
          <cell r="C13">
            <v>161.80000000000001</v>
          </cell>
          <cell r="D13">
            <v>164.9</v>
          </cell>
          <cell r="E13">
            <v>160</v>
          </cell>
          <cell r="F13">
            <v>162.5</v>
          </cell>
        </row>
        <row r="14">
          <cell r="A14" t="str">
            <v>AARTIDRUGS</v>
          </cell>
          <cell r="B14" t="str">
            <v>EQ</v>
          </cell>
          <cell r="C14">
            <v>460.85</v>
          </cell>
          <cell r="D14">
            <v>463.8</v>
          </cell>
          <cell r="E14">
            <v>444.8</v>
          </cell>
          <cell r="F14">
            <v>448.45</v>
          </cell>
        </row>
        <row r="15">
          <cell r="A15" t="str">
            <v>AARTIIND</v>
          </cell>
          <cell r="B15" t="str">
            <v>EQ</v>
          </cell>
          <cell r="C15">
            <v>768.15</v>
          </cell>
          <cell r="D15">
            <v>788.7</v>
          </cell>
          <cell r="E15">
            <v>762</v>
          </cell>
          <cell r="F15">
            <v>772.5</v>
          </cell>
        </row>
        <row r="16">
          <cell r="A16" t="str">
            <v>AARTISURF</v>
          </cell>
          <cell r="B16" t="str">
            <v>EQ</v>
          </cell>
          <cell r="C16">
            <v>805.05</v>
          </cell>
          <cell r="D16">
            <v>812.7</v>
          </cell>
          <cell r="E16">
            <v>791</v>
          </cell>
          <cell r="F16">
            <v>793.7</v>
          </cell>
        </row>
        <row r="17">
          <cell r="A17" t="str">
            <v>AARVEEDEN</v>
          </cell>
          <cell r="B17" t="str">
            <v>EQ</v>
          </cell>
          <cell r="C17">
            <v>26.05</v>
          </cell>
          <cell r="D17">
            <v>26.05</v>
          </cell>
          <cell r="E17">
            <v>25.4</v>
          </cell>
          <cell r="F17">
            <v>25.6</v>
          </cell>
        </row>
        <row r="18">
          <cell r="A18" t="str">
            <v>AARVI</v>
          </cell>
          <cell r="B18" t="str">
            <v>EQ</v>
          </cell>
          <cell r="C18">
            <v>146.94999999999999</v>
          </cell>
          <cell r="D18">
            <v>159.19999999999999</v>
          </cell>
          <cell r="E18">
            <v>146.94999999999999</v>
          </cell>
          <cell r="F18">
            <v>159.19999999999999</v>
          </cell>
        </row>
        <row r="19">
          <cell r="A19" t="str">
            <v>AAVAS</v>
          </cell>
          <cell r="B19" t="str">
            <v>EQ</v>
          </cell>
          <cell r="C19">
            <v>2045</v>
          </cell>
          <cell r="D19">
            <v>2128.85</v>
          </cell>
          <cell r="E19">
            <v>2028</v>
          </cell>
          <cell r="F19">
            <v>2111.75</v>
          </cell>
        </row>
        <row r="20">
          <cell r="A20" t="str">
            <v>ABAN</v>
          </cell>
          <cell r="B20" t="str">
            <v>EQ</v>
          </cell>
          <cell r="C20">
            <v>53</v>
          </cell>
          <cell r="D20">
            <v>53</v>
          </cell>
          <cell r="E20">
            <v>50.5</v>
          </cell>
          <cell r="F20">
            <v>51.15</v>
          </cell>
        </row>
        <row r="21">
          <cell r="A21" t="str">
            <v>ABB</v>
          </cell>
          <cell r="B21" t="str">
            <v>EQ</v>
          </cell>
          <cell r="C21">
            <v>3217</v>
          </cell>
          <cell r="D21">
            <v>3259.85</v>
          </cell>
          <cell r="E21">
            <v>3173</v>
          </cell>
          <cell r="F21">
            <v>3247.5</v>
          </cell>
        </row>
        <row r="22">
          <cell r="A22" t="str">
            <v>ABBOTINDIA</v>
          </cell>
          <cell r="B22" t="str">
            <v>EQ</v>
          </cell>
          <cell r="C22">
            <v>18563.650000000001</v>
          </cell>
          <cell r="D22">
            <v>18700</v>
          </cell>
          <cell r="E22">
            <v>18285.900000000001</v>
          </cell>
          <cell r="F22">
            <v>18391.900000000001</v>
          </cell>
        </row>
        <row r="23">
          <cell r="A23" t="str">
            <v>ABCAPITAL</v>
          </cell>
          <cell r="B23" t="str">
            <v>EQ</v>
          </cell>
          <cell r="C23">
            <v>112</v>
          </cell>
          <cell r="D23">
            <v>112.45</v>
          </cell>
          <cell r="E23">
            <v>110.6</v>
          </cell>
          <cell r="F23">
            <v>111.9</v>
          </cell>
        </row>
        <row r="24">
          <cell r="A24" t="str">
            <v>ABFRL</v>
          </cell>
          <cell r="B24" t="str">
            <v>EQ</v>
          </cell>
          <cell r="C24">
            <v>332.9</v>
          </cell>
          <cell r="D24">
            <v>335.7</v>
          </cell>
          <cell r="E24">
            <v>327.5</v>
          </cell>
          <cell r="F24">
            <v>332.2</v>
          </cell>
        </row>
        <row r="25">
          <cell r="A25" t="str">
            <v>ABMINTLLTD</v>
          </cell>
          <cell r="B25" t="str">
            <v>BE</v>
          </cell>
          <cell r="C25">
            <v>75.8</v>
          </cell>
          <cell r="D25">
            <v>79</v>
          </cell>
          <cell r="E25">
            <v>72.05</v>
          </cell>
          <cell r="F25">
            <v>78.55</v>
          </cell>
        </row>
        <row r="26">
          <cell r="A26" t="str">
            <v>ABSLAMC</v>
          </cell>
          <cell r="B26" t="str">
            <v>EQ</v>
          </cell>
          <cell r="C26">
            <v>442</v>
          </cell>
          <cell r="D26">
            <v>443.2</v>
          </cell>
          <cell r="E26">
            <v>432.05</v>
          </cell>
          <cell r="F26">
            <v>437.05</v>
          </cell>
        </row>
        <row r="27">
          <cell r="A27" t="str">
            <v>ABSLBANETF</v>
          </cell>
          <cell r="B27" t="str">
            <v>EQ</v>
          </cell>
          <cell r="C27">
            <v>39.28</v>
          </cell>
          <cell r="D27">
            <v>39.549999999999997</v>
          </cell>
          <cell r="E27">
            <v>38.64</v>
          </cell>
          <cell r="F27">
            <v>39.08</v>
          </cell>
        </row>
        <row r="28">
          <cell r="A28" t="str">
            <v>ABSLNN50ET</v>
          </cell>
          <cell r="B28" t="str">
            <v>EQ</v>
          </cell>
          <cell r="C28">
            <v>42.93</v>
          </cell>
          <cell r="D28">
            <v>42.95</v>
          </cell>
          <cell r="E28">
            <v>42.32</v>
          </cell>
          <cell r="F28">
            <v>42.95</v>
          </cell>
        </row>
        <row r="29">
          <cell r="A29" t="str">
            <v>ACC</v>
          </cell>
          <cell r="B29" t="str">
            <v>EQ</v>
          </cell>
          <cell r="C29">
            <v>2318</v>
          </cell>
          <cell r="D29">
            <v>2339.4</v>
          </cell>
          <cell r="E29">
            <v>2282.1</v>
          </cell>
          <cell r="F29">
            <v>2316.8000000000002</v>
          </cell>
        </row>
        <row r="30">
          <cell r="A30" t="str">
            <v>ACCELYA</v>
          </cell>
          <cell r="B30" t="str">
            <v>EQ</v>
          </cell>
          <cell r="C30">
            <v>1065</v>
          </cell>
          <cell r="D30">
            <v>1090</v>
          </cell>
          <cell r="E30">
            <v>1057.1500000000001</v>
          </cell>
          <cell r="F30">
            <v>1073.2</v>
          </cell>
        </row>
        <row r="31">
          <cell r="A31" t="str">
            <v>ACCURACY</v>
          </cell>
          <cell r="B31" t="str">
            <v>EQ</v>
          </cell>
          <cell r="C31">
            <v>253</v>
          </cell>
          <cell r="D31">
            <v>260.85000000000002</v>
          </cell>
          <cell r="E31">
            <v>249.05</v>
          </cell>
          <cell r="F31">
            <v>252.65</v>
          </cell>
        </row>
        <row r="32">
          <cell r="A32" t="str">
            <v>ACE</v>
          </cell>
          <cell r="B32" t="str">
            <v>EQ</v>
          </cell>
          <cell r="C32">
            <v>288.95</v>
          </cell>
          <cell r="D32">
            <v>294.39999999999998</v>
          </cell>
          <cell r="E32">
            <v>283.2</v>
          </cell>
          <cell r="F32">
            <v>292.10000000000002</v>
          </cell>
        </row>
        <row r="33">
          <cell r="A33" t="str">
            <v>ACRYSIL</v>
          </cell>
          <cell r="B33" t="str">
            <v>EQ</v>
          </cell>
          <cell r="C33">
            <v>599.25</v>
          </cell>
          <cell r="D33">
            <v>601</v>
          </cell>
          <cell r="E33">
            <v>590</v>
          </cell>
          <cell r="F33">
            <v>592.29999999999995</v>
          </cell>
        </row>
        <row r="34">
          <cell r="A34" t="str">
            <v>ADANIENT</v>
          </cell>
          <cell r="B34" t="str">
            <v>EQ</v>
          </cell>
          <cell r="C34">
            <v>3297</v>
          </cell>
          <cell r="D34">
            <v>3297</v>
          </cell>
          <cell r="E34">
            <v>3145</v>
          </cell>
          <cell r="F34">
            <v>3223.65</v>
          </cell>
        </row>
        <row r="35">
          <cell r="A35" t="str">
            <v>ADANIGREEN</v>
          </cell>
          <cell r="B35" t="str">
            <v>EQ</v>
          </cell>
          <cell r="C35">
            <v>2147.8000000000002</v>
          </cell>
          <cell r="D35">
            <v>2167.8000000000002</v>
          </cell>
          <cell r="E35">
            <v>2088.0500000000002</v>
          </cell>
          <cell r="F35">
            <v>2099.1</v>
          </cell>
        </row>
        <row r="36">
          <cell r="A36" t="str">
            <v>ADANIPORTS</v>
          </cell>
          <cell r="B36" t="str">
            <v>EQ</v>
          </cell>
          <cell r="C36">
            <v>801</v>
          </cell>
          <cell r="D36">
            <v>806.5</v>
          </cell>
          <cell r="E36">
            <v>786.35</v>
          </cell>
          <cell r="F36">
            <v>803.9</v>
          </cell>
        </row>
        <row r="37">
          <cell r="A37" t="str">
            <v>ADANIPOWER</v>
          </cell>
          <cell r="B37" t="str">
            <v>BE</v>
          </cell>
          <cell r="C37">
            <v>356.85</v>
          </cell>
          <cell r="D37">
            <v>360</v>
          </cell>
          <cell r="E37">
            <v>340</v>
          </cell>
          <cell r="F37">
            <v>356.8</v>
          </cell>
        </row>
        <row r="38">
          <cell r="A38" t="str">
            <v>ADANITRANS</v>
          </cell>
          <cell r="B38" t="str">
            <v>EQ</v>
          </cell>
          <cell r="C38">
            <v>3170.15</v>
          </cell>
          <cell r="D38">
            <v>3239.95</v>
          </cell>
          <cell r="E38">
            <v>3092.55</v>
          </cell>
          <cell r="F38">
            <v>3187.95</v>
          </cell>
        </row>
        <row r="39">
          <cell r="A39" t="str">
            <v>ADFFOODS</v>
          </cell>
          <cell r="B39" t="str">
            <v>EQ</v>
          </cell>
          <cell r="C39">
            <v>712.7</v>
          </cell>
          <cell r="D39">
            <v>719.8</v>
          </cell>
          <cell r="E39">
            <v>707</v>
          </cell>
          <cell r="F39">
            <v>707.3</v>
          </cell>
        </row>
        <row r="40">
          <cell r="A40" t="str">
            <v>ADL</v>
          </cell>
          <cell r="B40" t="str">
            <v>BE</v>
          </cell>
          <cell r="C40">
            <v>69.45</v>
          </cell>
          <cell r="D40">
            <v>70.349999999999994</v>
          </cell>
          <cell r="E40">
            <v>67.45</v>
          </cell>
          <cell r="F40">
            <v>69</v>
          </cell>
        </row>
        <row r="41">
          <cell r="A41" t="str">
            <v>ADORWELD</v>
          </cell>
          <cell r="B41" t="str">
            <v>EQ</v>
          </cell>
          <cell r="C41">
            <v>894.95</v>
          </cell>
          <cell r="D41">
            <v>900.85</v>
          </cell>
          <cell r="E41">
            <v>880.15</v>
          </cell>
          <cell r="F41">
            <v>887.35</v>
          </cell>
        </row>
        <row r="42">
          <cell r="A42" t="str">
            <v>ADROITINFO</v>
          </cell>
          <cell r="B42" t="str">
            <v>EQ</v>
          </cell>
          <cell r="C42">
            <v>16.399999999999999</v>
          </cell>
          <cell r="D42">
            <v>16.649999999999999</v>
          </cell>
          <cell r="E42">
            <v>15.6</v>
          </cell>
          <cell r="F42">
            <v>16.600000000000001</v>
          </cell>
        </row>
        <row r="43">
          <cell r="A43" t="str">
            <v>ADSL</v>
          </cell>
          <cell r="B43" t="str">
            <v>EQ</v>
          </cell>
          <cell r="C43">
            <v>105.45</v>
          </cell>
          <cell r="D43">
            <v>105.45</v>
          </cell>
          <cell r="E43">
            <v>102.5</v>
          </cell>
          <cell r="F43">
            <v>102.85</v>
          </cell>
        </row>
        <row r="44">
          <cell r="A44" t="str">
            <v>ADVANIHOTR</v>
          </cell>
          <cell r="B44" t="str">
            <v>EQ</v>
          </cell>
          <cell r="C44">
            <v>85</v>
          </cell>
          <cell r="D44">
            <v>85.25</v>
          </cell>
          <cell r="E44">
            <v>82.2</v>
          </cell>
          <cell r="F44">
            <v>82.55</v>
          </cell>
        </row>
        <row r="45">
          <cell r="A45" t="str">
            <v>ADVENZYMES</v>
          </cell>
          <cell r="B45" t="str">
            <v>EQ</v>
          </cell>
          <cell r="C45">
            <v>267.60000000000002</v>
          </cell>
          <cell r="D45">
            <v>274</v>
          </cell>
          <cell r="E45">
            <v>266</v>
          </cell>
          <cell r="F45">
            <v>271.64999999999998</v>
          </cell>
        </row>
        <row r="46">
          <cell r="A46" t="str">
            <v>AEGISCHEM</v>
          </cell>
          <cell r="B46" t="str">
            <v>EQ</v>
          </cell>
          <cell r="C46">
            <v>281.10000000000002</v>
          </cell>
          <cell r="D46">
            <v>282.60000000000002</v>
          </cell>
          <cell r="E46">
            <v>272.3</v>
          </cell>
          <cell r="F46">
            <v>274.55</v>
          </cell>
        </row>
        <row r="47">
          <cell r="A47" t="str">
            <v>AETHER</v>
          </cell>
          <cell r="B47" t="str">
            <v>EQ</v>
          </cell>
          <cell r="C47">
            <v>972</v>
          </cell>
          <cell r="D47">
            <v>972</v>
          </cell>
          <cell r="E47">
            <v>940.55</v>
          </cell>
          <cell r="F47">
            <v>943.85</v>
          </cell>
        </row>
        <row r="48">
          <cell r="A48" t="str">
            <v>AFFLE</v>
          </cell>
          <cell r="B48" t="str">
            <v>EQ</v>
          </cell>
          <cell r="C48">
            <v>1217</v>
          </cell>
          <cell r="D48">
            <v>1232.4000000000001</v>
          </cell>
          <cell r="E48">
            <v>1207</v>
          </cell>
          <cell r="F48">
            <v>1210.05</v>
          </cell>
        </row>
        <row r="49">
          <cell r="A49" t="str">
            <v>AGARIND</v>
          </cell>
          <cell r="B49" t="str">
            <v>EQ</v>
          </cell>
          <cell r="C49">
            <v>703</v>
          </cell>
          <cell r="D49">
            <v>710</v>
          </cell>
          <cell r="E49">
            <v>671.3</v>
          </cell>
          <cell r="F49">
            <v>697.9</v>
          </cell>
        </row>
        <row r="50">
          <cell r="A50" t="str">
            <v>AGI</v>
          </cell>
          <cell r="B50" t="str">
            <v>EQ</v>
          </cell>
          <cell r="C50">
            <v>325.7</v>
          </cell>
          <cell r="D50">
            <v>331.9</v>
          </cell>
          <cell r="E50">
            <v>317.60000000000002</v>
          </cell>
          <cell r="F50">
            <v>324.39999999999998</v>
          </cell>
        </row>
        <row r="51">
          <cell r="A51" t="str">
            <v>AGRITECH</v>
          </cell>
          <cell r="B51" t="str">
            <v>EQ</v>
          </cell>
          <cell r="C51">
            <v>103.1</v>
          </cell>
          <cell r="D51">
            <v>105.95</v>
          </cell>
          <cell r="E51">
            <v>95.3</v>
          </cell>
          <cell r="F51">
            <v>98.55</v>
          </cell>
        </row>
        <row r="52">
          <cell r="A52" t="str">
            <v>AGROPHOS</v>
          </cell>
          <cell r="B52" t="str">
            <v>EQ</v>
          </cell>
          <cell r="C52">
            <v>36.35</v>
          </cell>
          <cell r="D52">
            <v>36.35</v>
          </cell>
          <cell r="E52">
            <v>35.1</v>
          </cell>
          <cell r="F52">
            <v>35.200000000000003</v>
          </cell>
        </row>
        <row r="53">
          <cell r="A53" t="str">
            <v>AGSTRA</v>
          </cell>
          <cell r="B53" t="str">
            <v>EQ</v>
          </cell>
          <cell r="C53">
            <v>83.4</v>
          </cell>
          <cell r="D53">
            <v>86.9</v>
          </cell>
          <cell r="E53">
            <v>82.65</v>
          </cell>
          <cell r="F53">
            <v>85.3</v>
          </cell>
        </row>
        <row r="54">
          <cell r="A54" t="str">
            <v>AHLADA</v>
          </cell>
          <cell r="B54" t="str">
            <v>BE</v>
          </cell>
          <cell r="C54">
            <v>126.4</v>
          </cell>
          <cell r="D54">
            <v>126.4</v>
          </cell>
          <cell r="E54">
            <v>114.5</v>
          </cell>
          <cell r="F54">
            <v>118.45</v>
          </cell>
        </row>
        <row r="55">
          <cell r="A55" t="str">
            <v>AHLEAST</v>
          </cell>
          <cell r="B55" t="str">
            <v>BE</v>
          </cell>
          <cell r="C55">
            <v>154</v>
          </cell>
          <cell r="D55">
            <v>154</v>
          </cell>
          <cell r="E55">
            <v>144.6</v>
          </cell>
          <cell r="F55">
            <v>144.6</v>
          </cell>
        </row>
        <row r="56">
          <cell r="A56" t="str">
            <v>AHLUCONT</v>
          </cell>
          <cell r="B56" t="str">
            <v>EQ</v>
          </cell>
          <cell r="C56">
            <v>425</v>
          </cell>
          <cell r="D56">
            <v>426.9</v>
          </cell>
          <cell r="E56">
            <v>414</v>
          </cell>
          <cell r="F56">
            <v>424.15</v>
          </cell>
        </row>
        <row r="57">
          <cell r="A57" t="str">
            <v>AIAENG</v>
          </cell>
          <cell r="B57" t="str">
            <v>EQ</v>
          </cell>
          <cell r="C57">
            <v>2553.9</v>
          </cell>
          <cell r="D57">
            <v>2587.25</v>
          </cell>
          <cell r="E57">
            <v>2510</v>
          </cell>
          <cell r="F57">
            <v>2556.5500000000002</v>
          </cell>
        </row>
        <row r="58">
          <cell r="A58" t="str">
            <v>AIRAN</v>
          </cell>
          <cell r="B58" t="str">
            <v>EQ</v>
          </cell>
          <cell r="C58">
            <v>18.100000000000001</v>
          </cell>
          <cell r="D58">
            <v>18.899999999999999</v>
          </cell>
          <cell r="E58">
            <v>17</v>
          </cell>
          <cell r="F58">
            <v>17.95</v>
          </cell>
        </row>
        <row r="59">
          <cell r="A59" t="str">
            <v>AIROLAM</v>
          </cell>
          <cell r="B59" t="str">
            <v>EQ</v>
          </cell>
          <cell r="C59">
            <v>110.75</v>
          </cell>
          <cell r="D59">
            <v>112.5</v>
          </cell>
          <cell r="E59">
            <v>105</v>
          </cell>
          <cell r="F59">
            <v>107.3</v>
          </cell>
        </row>
        <row r="60">
          <cell r="A60" t="str">
            <v>AJANTPHARM</v>
          </cell>
          <cell r="B60" t="str">
            <v>EQ</v>
          </cell>
          <cell r="C60">
            <v>1278.5999999999999</v>
          </cell>
          <cell r="D60">
            <v>1278.5999999999999</v>
          </cell>
          <cell r="E60">
            <v>1249</v>
          </cell>
          <cell r="F60">
            <v>1253.6500000000001</v>
          </cell>
        </row>
        <row r="61">
          <cell r="A61" t="str">
            <v>AJMERA</v>
          </cell>
          <cell r="B61" t="str">
            <v>EQ</v>
          </cell>
          <cell r="C61">
            <v>262.5</v>
          </cell>
          <cell r="D61">
            <v>264.8</v>
          </cell>
          <cell r="E61">
            <v>259</v>
          </cell>
          <cell r="F61">
            <v>261</v>
          </cell>
        </row>
        <row r="62">
          <cell r="A62" t="str">
            <v>AJOONI</v>
          </cell>
          <cell r="B62" t="str">
            <v>EQ</v>
          </cell>
          <cell r="C62">
            <v>8.1</v>
          </cell>
          <cell r="D62">
            <v>8.1999999999999993</v>
          </cell>
          <cell r="E62">
            <v>7.7</v>
          </cell>
          <cell r="F62">
            <v>7.85</v>
          </cell>
        </row>
        <row r="63">
          <cell r="A63" t="str">
            <v>AJRINFRA</v>
          </cell>
          <cell r="B63" t="str">
            <v>EQ</v>
          </cell>
          <cell r="C63">
            <v>1.65</v>
          </cell>
          <cell r="D63">
            <v>1.65</v>
          </cell>
          <cell r="E63">
            <v>1.55</v>
          </cell>
          <cell r="F63">
            <v>1.55</v>
          </cell>
        </row>
        <row r="64">
          <cell r="A64" t="str">
            <v>AKASH</v>
          </cell>
          <cell r="B64" t="str">
            <v>EQ</v>
          </cell>
          <cell r="C64">
            <v>33.799999999999997</v>
          </cell>
          <cell r="D64">
            <v>34.85</v>
          </cell>
          <cell r="E64">
            <v>32.75</v>
          </cell>
          <cell r="F64">
            <v>34.85</v>
          </cell>
        </row>
        <row r="65">
          <cell r="A65" t="str">
            <v>AKG</v>
          </cell>
          <cell r="B65" t="str">
            <v>BE</v>
          </cell>
          <cell r="C65">
            <v>58.1</v>
          </cell>
          <cell r="D65">
            <v>61</v>
          </cell>
          <cell r="E65">
            <v>58.1</v>
          </cell>
          <cell r="F65">
            <v>60.3</v>
          </cell>
        </row>
        <row r="66">
          <cell r="A66" t="str">
            <v>AKSHAR</v>
          </cell>
          <cell r="B66" t="str">
            <v>EQ</v>
          </cell>
          <cell r="C66">
            <v>49.6</v>
          </cell>
          <cell r="D66">
            <v>49.6</v>
          </cell>
          <cell r="E66">
            <v>49.6</v>
          </cell>
          <cell r="F66">
            <v>49.6</v>
          </cell>
        </row>
        <row r="67">
          <cell r="A67" t="str">
            <v>AKSHARCHEM</v>
          </cell>
          <cell r="B67" t="str">
            <v>EQ</v>
          </cell>
          <cell r="C67">
            <v>354.7</v>
          </cell>
          <cell r="D67">
            <v>354.7</v>
          </cell>
          <cell r="E67">
            <v>336.2</v>
          </cell>
          <cell r="F67">
            <v>344.85</v>
          </cell>
        </row>
        <row r="68">
          <cell r="A68" t="str">
            <v>AKSHOPTFBR</v>
          </cell>
          <cell r="B68" t="str">
            <v>EQ</v>
          </cell>
          <cell r="C68">
            <v>11.85</v>
          </cell>
          <cell r="D68">
            <v>12.3</v>
          </cell>
          <cell r="E68">
            <v>11.55</v>
          </cell>
          <cell r="F68">
            <v>11.7</v>
          </cell>
        </row>
        <row r="69">
          <cell r="A69" t="str">
            <v>AKZOINDIA</v>
          </cell>
          <cell r="B69" t="str">
            <v>EQ</v>
          </cell>
          <cell r="C69">
            <v>2220</v>
          </cell>
          <cell r="D69">
            <v>2231.1999999999998</v>
          </cell>
          <cell r="E69">
            <v>2165.5</v>
          </cell>
          <cell r="F69">
            <v>2172.8000000000002</v>
          </cell>
        </row>
        <row r="70">
          <cell r="A70" t="str">
            <v>ALANKIT</v>
          </cell>
          <cell r="B70" t="str">
            <v>EQ</v>
          </cell>
          <cell r="C70">
            <v>11.65</v>
          </cell>
          <cell r="D70">
            <v>11.8</v>
          </cell>
          <cell r="E70">
            <v>11.6</v>
          </cell>
          <cell r="F70">
            <v>11.65</v>
          </cell>
        </row>
        <row r="71">
          <cell r="A71" t="str">
            <v>ALBERTDAVD</v>
          </cell>
          <cell r="B71" t="str">
            <v>EQ</v>
          </cell>
          <cell r="C71">
            <v>558.04999999999995</v>
          </cell>
          <cell r="D71">
            <v>565.9</v>
          </cell>
          <cell r="E71">
            <v>549.1</v>
          </cell>
          <cell r="F71">
            <v>561.6</v>
          </cell>
        </row>
        <row r="72">
          <cell r="A72" t="str">
            <v>ALEMBICLTD</v>
          </cell>
          <cell r="B72" t="str">
            <v>EQ</v>
          </cell>
          <cell r="C72">
            <v>66.349999999999994</v>
          </cell>
          <cell r="D72">
            <v>67</v>
          </cell>
          <cell r="E72">
            <v>65.5</v>
          </cell>
          <cell r="F72">
            <v>66.150000000000006</v>
          </cell>
        </row>
        <row r="73">
          <cell r="A73" t="str">
            <v>ALICON</v>
          </cell>
          <cell r="B73" t="str">
            <v>EQ</v>
          </cell>
          <cell r="C73">
            <v>848</v>
          </cell>
          <cell r="D73">
            <v>852</v>
          </cell>
          <cell r="E73">
            <v>833.3</v>
          </cell>
          <cell r="F73">
            <v>840.05</v>
          </cell>
        </row>
        <row r="74">
          <cell r="A74" t="str">
            <v>ALKALI</v>
          </cell>
          <cell r="B74" t="str">
            <v>EQ</v>
          </cell>
          <cell r="C74">
            <v>108.2</v>
          </cell>
          <cell r="D74">
            <v>109.2</v>
          </cell>
          <cell r="E74">
            <v>104.55</v>
          </cell>
          <cell r="F74">
            <v>105.7</v>
          </cell>
        </row>
        <row r="75">
          <cell r="A75" t="str">
            <v>ALKEM</v>
          </cell>
          <cell r="B75" t="str">
            <v>EQ</v>
          </cell>
          <cell r="C75">
            <v>3205.55</v>
          </cell>
          <cell r="D75">
            <v>3205.55</v>
          </cell>
          <cell r="E75">
            <v>3132.55</v>
          </cell>
          <cell r="F75">
            <v>3154.1</v>
          </cell>
        </row>
        <row r="76">
          <cell r="A76" t="str">
            <v>ALKYLAMINE</v>
          </cell>
          <cell r="B76" t="str">
            <v>EQ</v>
          </cell>
          <cell r="C76">
            <v>2870</v>
          </cell>
          <cell r="D76">
            <v>2890</v>
          </cell>
          <cell r="E76">
            <v>2825</v>
          </cell>
          <cell r="F76">
            <v>2830.75</v>
          </cell>
        </row>
        <row r="77">
          <cell r="A77" t="str">
            <v>ALLCARGO</v>
          </cell>
          <cell r="B77" t="str">
            <v>EQ</v>
          </cell>
          <cell r="C77">
            <v>399.5</v>
          </cell>
          <cell r="D77">
            <v>404.8</v>
          </cell>
          <cell r="E77">
            <v>388.1</v>
          </cell>
          <cell r="F77">
            <v>400</v>
          </cell>
        </row>
        <row r="78">
          <cell r="A78" t="str">
            <v>ALLSEC</v>
          </cell>
          <cell r="B78" t="str">
            <v>EQ</v>
          </cell>
          <cell r="C78">
            <v>496.8</v>
          </cell>
          <cell r="D78">
            <v>515.70000000000005</v>
          </cell>
          <cell r="E78">
            <v>482.1</v>
          </cell>
          <cell r="F78">
            <v>502.05</v>
          </cell>
        </row>
        <row r="79">
          <cell r="A79" t="str">
            <v>ALMONDZ</v>
          </cell>
          <cell r="B79" t="str">
            <v>EQ</v>
          </cell>
          <cell r="C79">
            <v>83</v>
          </cell>
          <cell r="D79">
            <v>83</v>
          </cell>
          <cell r="E79">
            <v>80.5</v>
          </cell>
          <cell r="F79">
            <v>80.8</v>
          </cell>
        </row>
        <row r="80">
          <cell r="A80" t="str">
            <v>ALOKINDS</v>
          </cell>
          <cell r="B80" t="str">
            <v>BE</v>
          </cell>
          <cell r="C80">
            <v>17.850000000000001</v>
          </cell>
          <cell r="D80">
            <v>18</v>
          </cell>
          <cell r="E80">
            <v>17.399999999999999</v>
          </cell>
          <cell r="F80">
            <v>17.7</v>
          </cell>
        </row>
        <row r="81">
          <cell r="A81" t="str">
            <v>ALPA</v>
          </cell>
          <cell r="B81" t="str">
            <v>EQ</v>
          </cell>
          <cell r="C81">
            <v>59</v>
          </cell>
          <cell r="D81">
            <v>60</v>
          </cell>
          <cell r="E81">
            <v>58.75</v>
          </cell>
          <cell r="F81">
            <v>59.15</v>
          </cell>
        </row>
        <row r="82">
          <cell r="A82" t="str">
            <v>ALPHAGEO</v>
          </cell>
          <cell r="B82" t="str">
            <v>EQ</v>
          </cell>
          <cell r="C82">
            <v>302.5</v>
          </cell>
          <cell r="D82">
            <v>302.5</v>
          </cell>
          <cell r="E82">
            <v>292.60000000000002</v>
          </cell>
          <cell r="F82">
            <v>297.55</v>
          </cell>
        </row>
        <row r="83">
          <cell r="A83" t="str">
            <v>ALPSINDUS</v>
          </cell>
          <cell r="B83" t="str">
            <v>EQ</v>
          </cell>
          <cell r="C83">
            <v>2.25</v>
          </cell>
          <cell r="D83">
            <v>2.35</v>
          </cell>
          <cell r="E83">
            <v>2.25</v>
          </cell>
          <cell r="F83">
            <v>2.35</v>
          </cell>
        </row>
        <row r="84">
          <cell r="A84" t="str">
            <v>AMARAJABAT</v>
          </cell>
          <cell r="B84" t="str">
            <v>EQ</v>
          </cell>
          <cell r="C84">
            <v>490</v>
          </cell>
          <cell r="D84">
            <v>494.5</v>
          </cell>
          <cell r="E84">
            <v>485.4</v>
          </cell>
          <cell r="F84">
            <v>493.3</v>
          </cell>
        </row>
        <row r="85">
          <cell r="A85" t="str">
            <v>AMBER</v>
          </cell>
          <cell r="B85" t="str">
            <v>EQ</v>
          </cell>
          <cell r="C85">
            <v>2281.1</v>
          </cell>
          <cell r="D85">
            <v>2388</v>
          </cell>
          <cell r="E85">
            <v>2267</v>
          </cell>
          <cell r="F85">
            <v>2349.5500000000002</v>
          </cell>
        </row>
        <row r="86">
          <cell r="A86" t="str">
            <v>AMBICAAGAR</v>
          </cell>
          <cell r="B86" t="str">
            <v>BE</v>
          </cell>
          <cell r="C86">
            <v>29.9</v>
          </cell>
          <cell r="D86">
            <v>29.9</v>
          </cell>
          <cell r="E86">
            <v>28.1</v>
          </cell>
          <cell r="F86">
            <v>28.5</v>
          </cell>
        </row>
        <row r="87">
          <cell r="A87" t="str">
            <v>AMBIKCO</v>
          </cell>
          <cell r="B87" t="str">
            <v>EQ</v>
          </cell>
          <cell r="C87">
            <v>1606.9</v>
          </cell>
          <cell r="D87">
            <v>1606.9</v>
          </cell>
          <cell r="E87">
            <v>1560</v>
          </cell>
          <cell r="F87">
            <v>1572.9</v>
          </cell>
        </row>
        <row r="88">
          <cell r="A88" t="str">
            <v>AMBUJACEM</v>
          </cell>
          <cell r="B88" t="str">
            <v>EQ</v>
          </cell>
          <cell r="C88">
            <v>502.75</v>
          </cell>
          <cell r="D88">
            <v>507.45</v>
          </cell>
          <cell r="E88">
            <v>484.2</v>
          </cell>
          <cell r="F88">
            <v>505.45</v>
          </cell>
        </row>
        <row r="89">
          <cell r="A89" t="str">
            <v>AMDIND</v>
          </cell>
          <cell r="B89" t="str">
            <v>BE</v>
          </cell>
          <cell r="C89">
            <v>72.099999999999994</v>
          </cell>
          <cell r="D89">
            <v>75.900000000000006</v>
          </cell>
          <cell r="E89">
            <v>72.099999999999994</v>
          </cell>
          <cell r="F89">
            <v>73.900000000000006</v>
          </cell>
        </row>
        <row r="90">
          <cell r="A90" t="str">
            <v>AMIORG</v>
          </cell>
          <cell r="B90" t="str">
            <v>EQ</v>
          </cell>
          <cell r="C90">
            <v>929.9</v>
          </cell>
          <cell r="D90">
            <v>929.95</v>
          </cell>
          <cell r="E90">
            <v>911</v>
          </cell>
          <cell r="F90">
            <v>921.95</v>
          </cell>
        </row>
        <row r="91">
          <cell r="A91" t="str">
            <v>AMJLAND</v>
          </cell>
          <cell r="B91" t="str">
            <v>EQ</v>
          </cell>
          <cell r="C91">
            <v>28.7</v>
          </cell>
          <cell r="D91">
            <v>28.7</v>
          </cell>
          <cell r="E91">
            <v>27.6</v>
          </cell>
          <cell r="F91">
            <v>28.2</v>
          </cell>
        </row>
        <row r="92">
          <cell r="A92" t="str">
            <v>AMRUTANJAN</v>
          </cell>
          <cell r="B92" t="str">
            <v>EQ</v>
          </cell>
          <cell r="C92">
            <v>720</v>
          </cell>
          <cell r="D92">
            <v>722.45</v>
          </cell>
          <cell r="E92">
            <v>716.55</v>
          </cell>
          <cell r="F92">
            <v>719.25</v>
          </cell>
        </row>
        <row r="93">
          <cell r="A93" t="str">
            <v>ANANDRATHI</v>
          </cell>
          <cell r="B93" t="str">
            <v>EQ</v>
          </cell>
          <cell r="C93">
            <v>662.4</v>
          </cell>
          <cell r="D93">
            <v>663.3</v>
          </cell>
          <cell r="E93">
            <v>659.45</v>
          </cell>
          <cell r="F93">
            <v>662.05</v>
          </cell>
        </row>
        <row r="94">
          <cell r="A94" t="str">
            <v>ANANTRAJ</v>
          </cell>
          <cell r="B94" t="str">
            <v>EQ</v>
          </cell>
          <cell r="C94">
            <v>101.75</v>
          </cell>
          <cell r="D94">
            <v>103.7</v>
          </cell>
          <cell r="E94">
            <v>97.6</v>
          </cell>
          <cell r="F94">
            <v>100.95</v>
          </cell>
        </row>
        <row r="95">
          <cell r="A95" t="str">
            <v>ANDHRAPAP</v>
          </cell>
          <cell r="B95" t="str">
            <v>EQ</v>
          </cell>
          <cell r="C95">
            <v>436.05</v>
          </cell>
          <cell r="D95">
            <v>442.7</v>
          </cell>
          <cell r="E95">
            <v>429</v>
          </cell>
          <cell r="F95">
            <v>432.05</v>
          </cell>
        </row>
        <row r="96">
          <cell r="A96" t="str">
            <v>ANDHRSUGAR</v>
          </cell>
          <cell r="B96" t="str">
            <v>EQ</v>
          </cell>
          <cell r="C96">
            <v>141</v>
          </cell>
          <cell r="D96">
            <v>146</v>
          </cell>
          <cell r="E96">
            <v>138.9</v>
          </cell>
          <cell r="F96">
            <v>143.30000000000001</v>
          </cell>
        </row>
        <row r="97">
          <cell r="A97" t="str">
            <v>ANDREWYU</v>
          </cell>
          <cell r="B97" t="str">
            <v>EQ</v>
          </cell>
          <cell r="C97">
            <v>20.350000000000001</v>
          </cell>
          <cell r="D97">
            <v>20.350000000000001</v>
          </cell>
          <cell r="E97">
            <v>19.600000000000001</v>
          </cell>
          <cell r="F97">
            <v>20</v>
          </cell>
        </row>
        <row r="98">
          <cell r="A98" t="str">
            <v>ANGELONE</v>
          </cell>
          <cell r="B98" t="str">
            <v>EQ</v>
          </cell>
          <cell r="C98">
            <v>1578.85</v>
          </cell>
          <cell r="D98">
            <v>1612</v>
          </cell>
          <cell r="E98">
            <v>1572.4</v>
          </cell>
          <cell r="F98">
            <v>1588.45</v>
          </cell>
        </row>
        <row r="99">
          <cell r="A99" t="str">
            <v>ANIKINDS</v>
          </cell>
          <cell r="B99" t="str">
            <v>EQ</v>
          </cell>
          <cell r="C99">
            <v>44.2</v>
          </cell>
          <cell r="D99">
            <v>44.7</v>
          </cell>
          <cell r="E99">
            <v>41.6</v>
          </cell>
          <cell r="F99">
            <v>42.55</v>
          </cell>
        </row>
        <row r="100">
          <cell r="A100" t="str">
            <v>ANKITMETAL</v>
          </cell>
          <cell r="B100" t="str">
            <v>EQ</v>
          </cell>
          <cell r="C100">
            <v>5.9</v>
          </cell>
          <cell r="D100">
            <v>5.9</v>
          </cell>
          <cell r="E100">
            <v>5.6</v>
          </cell>
          <cell r="F100">
            <v>5.8</v>
          </cell>
        </row>
        <row r="101">
          <cell r="A101" t="str">
            <v>ANMOL</v>
          </cell>
          <cell r="B101" t="str">
            <v>EQ</v>
          </cell>
          <cell r="C101">
            <v>169</v>
          </cell>
          <cell r="D101">
            <v>170.45</v>
          </cell>
          <cell r="E101">
            <v>160.25</v>
          </cell>
          <cell r="F101">
            <v>164.75</v>
          </cell>
        </row>
        <row r="102">
          <cell r="A102" t="str">
            <v>ANSALAPI</v>
          </cell>
          <cell r="B102" t="str">
            <v>BE</v>
          </cell>
          <cell r="C102">
            <v>21.2</v>
          </cell>
          <cell r="D102">
            <v>21.5</v>
          </cell>
          <cell r="E102">
            <v>20.149999999999999</v>
          </cell>
          <cell r="F102">
            <v>21</v>
          </cell>
        </row>
        <row r="103">
          <cell r="A103" t="str">
            <v>ANSALHSG</v>
          </cell>
          <cell r="B103" t="str">
            <v>EQ</v>
          </cell>
          <cell r="C103">
            <v>5.35</v>
          </cell>
          <cell r="D103">
            <v>5.4</v>
          </cell>
          <cell r="E103">
            <v>5.2</v>
          </cell>
          <cell r="F103">
            <v>5.25</v>
          </cell>
        </row>
        <row r="104">
          <cell r="A104" t="str">
            <v>ANTGRAPHIC</v>
          </cell>
          <cell r="B104" t="str">
            <v>EQ</v>
          </cell>
          <cell r="C104">
            <v>0.8</v>
          </cell>
          <cell r="D104">
            <v>0.8</v>
          </cell>
          <cell r="E104">
            <v>0.75</v>
          </cell>
          <cell r="F104">
            <v>0.75</v>
          </cell>
        </row>
        <row r="105">
          <cell r="A105" t="str">
            <v>ANUP</v>
          </cell>
          <cell r="B105" t="str">
            <v>EQ</v>
          </cell>
          <cell r="C105">
            <v>867.15</v>
          </cell>
          <cell r="D105">
            <v>887.95</v>
          </cell>
          <cell r="E105">
            <v>862.25</v>
          </cell>
          <cell r="F105">
            <v>878.95</v>
          </cell>
        </row>
        <row r="106">
          <cell r="A106" t="str">
            <v>ANURAS</v>
          </cell>
          <cell r="B106" t="str">
            <v>EQ</v>
          </cell>
          <cell r="C106">
            <v>730</v>
          </cell>
          <cell r="D106">
            <v>732</v>
          </cell>
          <cell r="E106">
            <v>715</v>
          </cell>
          <cell r="F106">
            <v>723.7</v>
          </cell>
        </row>
        <row r="107">
          <cell r="A107" t="str">
            <v>APARINDS</v>
          </cell>
          <cell r="B107" t="str">
            <v>EQ</v>
          </cell>
          <cell r="C107">
            <v>1398.9</v>
          </cell>
          <cell r="D107">
            <v>1416.85</v>
          </cell>
          <cell r="E107">
            <v>1345</v>
          </cell>
          <cell r="F107">
            <v>1381.25</v>
          </cell>
        </row>
        <row r="108">
          <cell r="A108" t="str">
            <v>APCL</v>
          </cell>
          <cell r="B108" t="str">
            <v>EQ</v>
          </cell>
          <cell r="C108">
            <v>236.55</v>
          </cell>
          <cell r="D108">
            <v>236.55</v>
          </cell>
          <cell r="E108">
            <v>226.75</v>
          </cell>
          <cell r="F108">
            <v>231.9</v>
          </cell>
        </row>
        <row r="109">
          <cell r="A109" t="str">
            <v>APCOTEXIND</v>
          </cell>
          <cell r="B109" t="str">
            <v>EQ</v>
          </cell>
          <cell r="C109">
            <v>562.5</v>
          </cell>
          <cell r="D109">
            <v>568.1</v>
          </cell>
          <cell r="E109">
            <v>556</v>
          </cell>
          <cell r="F109">
            <v>558.65</v>
          </cell>
        </row>
        <row r="110">
          <cell r="A110" t="str">
            <v>APEX</v>
          </cell>
          <cell r="B110" t="str">
            <v>EQ</v>
          </cell>
          <cell r="C110">
            <v>304.89999999999998</v>
          </cell>
          <cell r="D110">
            <v>304.89999999999998</v>
          </cell>
          <cell r="E110">
            <v>297.10000000000002</v>
          </cell>
          <cell r="F110">
            <v>298.25</v>
          </cell>
        </row>
        <row r="111">
          <cell r="A111" t="str">
            <v>APLAPOLLO</v>
          </cell>
          <cell r="B111" t="str">
            <v>EQ</v>
          </cell>
          <cell r="C111">
            <v>1097</v>
          </cell>
          <cell r="D111">
            <v>1122</v>
          </cell>
          <cell r="E111">
            <v>1083.95</v>
          </cell>
          <cell r="F111">
            <v>1099.5</v>
          </cell>
        </row>
        <row r="112">
          <cell r="A112" t="str">
            <v>APLLTD</v>
          </cell>
          <cell r="B112" t="str">
            <v>EQ</v>
          </cell>
          <cell r="C112">
            <v>599</v>
          </cell>
          <cell r="D112">
            <v>602.35</v>
          </cell>
          <cell r="E112">
            <v>580.54999999999995</v>
          </cell>
          <cell r="F112">
            <v>582.35</v>
          </cell>
        </row>
        <row r="113">
          <cell r="A113" t="str">
            <v>APOLLO</v>
          </cell>
          <cell r="B113" t="str">
            <v>EQ</v>
          </cell>
          <cell r="C113">
            <v>182</v>
          </cell>
          <cell r="D113">
            <v>204</v>
          </cell>
          <cell r="E113">
            <v>178.55</v>
          </cell>
          <cell r="F113">
            <v>198.9</v>
          </cell>
        </row>
        <row r="114">
          <cell r="A114" t="str">
            <v>APOLLOHOSP</v>
          </cell>
          <cell r="B114" t="str">
            <v>EQ</v>
          </cell>
          <cell r="C114">
            <v>4280</v>
          </cell>
          <cell r="D114">
            <v>4350</v>
          </cell>
          <cell r="E114">
            <v>4245</v>
          </cell>
          <cell r="F114">
            <v>4287.05</v>
          </cell>
        </row>
        <row r="115">
          <cell r="A115" t="str">
            <v>APOLLOPIPE</v>
          </cell>
          <cell r="B115" t="str">
            <v>EQ</v>
          </cell>
          <cell r="C115">
            <v>514.5</v>
          </cell>
          <cell r="D115">
            <v>523.75</v>
          </cell>
          <cell r="E115">
            <v>511.85</v>
          </cell>
          <cell r="F115">
            <v>515.79999999999995</v>
          </cell>
        </row>
        <row r="116">
          <cell r="A116" t="str">
            <v>APOLLOTYRE</v>
          </cell>
          <cell r="B116" t="str">
            <v>EQ</v>
          </cell>
          <cell r="C116">
            <v>269</v>
          </cell>
          <cell r="D116">
            <v>274.35000000000002</v>
          </cell>
          <cell r="E116">
            <v>265.5</v>
          </cell>
          <cell r="F116">
            <v>273.05</v>
          </cell>
        </row>
        <row r="117">
          <cell r="A117" t="str">
            <v>APOLSINHOT</v>
          </cell>
          <cell r="B117" t="str">
            <v>EQ</v>
          </cell>
          <cell r="C117">
            <v>1562.05</v>
          </cell>
          <cell r="D117">
            <v>1563.35</v>
          </cell>
          <cell r="E117">
            <v>1515.5</v>
          </cell>
          <cell r="F117">
            <v>1515.5</v>
          </cell>
        </row>
        <row r="118">
          <cell r="A118" t="str">
            <v>APTECHT</v>
          </cell>
          <cell r="B118" t="str">
            <v>EQ</v>
          </cell>
          <cell r="C118">
            <v>297.05</v>
          </cell>
          <cell r="D118">
            <v>317</v>
          </cell>
          <cell r="E118">
            <v>297.05</v>
          </cell>
          <cell r="F118">
            <v>306.89999999999998</v>
          </cell>
        </row>
        <row r="119">
          <cell r="A119" t="str">
            <v>APTUS</v>
          </cell>
          <cell r="B119" t="str">
            <v>EQ</v>
          </cell>
          <cell r="C119">
            <v>302.7</v>
          </cell>
          <cell r="D119">
            <v>303.85000000000002</v>
          </cell>
          <cell r="E119">
            <v>299.95</v>
          </cell>
          <cell r="F119">
            <v>302.14999999999998</v>
          </cell>
        </row>
        <row r="120">
          <cell r="A120" t="str">
            <v>ARCHIDPLY</v>
          </cell>
          <cell r="B120" t="str">
            <v>EQ</v>
          </cell>
          <cell r="C120">
            <v>82.8</v>
          </cell>
          <cell r="D120">
            <v>85.7</v>
          </cell>
          <cell r="E120">
            <v>80.25</v>
          </cell>
          <cell r="F120">
            <v>81.099999999999994</v>
          </cell>
        </row>
        <row r="121">
          <cell r="A121" t="str">
            <v>ARCHIES</v>
          </cell>
          <cell r="B121" t="str">
            <v>EQ</v>
          </cell>
          <cell r="C121">
            <v>21.1</v>
          </cell>
          <cell r="D121">
            <v>21.65</v>
          </cell>
          <cell r="E121">
            <v>20.149999999999999</v>
          </cell>
          <cell r="F121">
            <v>21.35</v>
          </cell>
        </row>
        <row r="122">
          <cell r="A122" t="str">
            <v>ARENTERP</v>
          </cell>
          <cell r="B122" t="str">
            <v>EQ</v>
          </cell>
          <cell r="C122">
            <v>34.700000000000003</v>
          </cell>
          <cell r="D122">
            <v>34.700000000000003</v>
          </cell>
          <cell r="E122">
            <v>32</v>
          </cell>
          <cell r="F122">
            <v>32.049999999999997</v>
          </cell>
        </row>
        <row r="123">
          <cell r="A123" t="str">
            <v>ARIES</v>
          </cell>
          <cell r="B123" t="str">
            <v>EQ</v>
          </cell>
          <cell r="C123">
            <v>133.80000000000001</v>
          </cell>
          <cell r="D123">
            <v>138</v>
          </cell>
          <cell r="E123">
            <v>133.80000000000001</v>
          </cell>
          <cell r="F123">
            <v>137.15</v>
          </cell>
        </row>
        <row r="124">
          <cell r="A124" t="str">
            <v>ARIHANTCAP</v>
          </cell>
          <cell r="B124" t="str">
            <v>EQ</v>
          </cell>
          <cell r="C124">
            <v>77.599999999999994</v>
          </cell>
          <cell r="D124">
            <v>77.599999999999994</v>
          </cell>
          <cell r="E124">
            <v>73.849999999999994</v>
          </cell>
          <cell r="F124">
            <v>74.900000000000006</v>
          </cell>
        </row>
        <row r="125">
          <cell r="A125" t="str">
            <v>ARIHANTSUP</v>
          </cell>
          <cell r="B125" t="str">
            <v>EQ</v>
          </cell>
          <cell r="C125">
            <v>223.75</v>
          </cell>
          <cell r="D125">
            <v>223.75</v>
          </cell>
          <cell r="E125">
            <v>218</v>
          </cell>
          <cell r="F125">
            <v>220.5</v>
          </cell>
        </row>
        <row r="126">
          <cell r="A126" t="str">
            <v>ARMANFIN</v>
          </cell>
          <cell r="B126" t="str">
            <v>EQ</v>
          </cell>
          <cell r="C126">
            <v>1380</v>
          </cell>
          <cell r="D126">
            <v>1393.35</v>
          </cell>
          <cell r="E126">
            <v>1339.3</v>
          </cell>
          <cell r="F126">
            <v>1372.5</v>
          </cell>
        </row>
        <row r="127">
          <cell r="A127" t="str">
            <v>AROGRANITE</v>
          </cell>
          <cell r="B127" t="str">
            <v>EQ</v>
          </cell>
          <cell r="C127">
            <v>49.6</v>
          </cell>
          <cell r="D127">
            <v>49.95</v>
          </cell>
          <cell r="E127">
            <v>48.45</v>
          </cell>
          <cell r="F127">
            <v>49.2</v>
          </cell>
        </row>
        <row r="128">
          <cell r="A128" t="str">
            <v>ARROWGREEN</v>
          </cell>
          <cell r="B128" t="str">
            <v>BE</v>
          </cell>
          <cell r="C128">
            <v>119.9</v>
          </cell>
          <cell r="D128">
            <v>119.9</v>
          </cell>
          <cell r="E128">
            <v>112.15</v>
          </cell>
          <cell r="F128">
            <v>113.55</v>
          </cell>
        </row>
        <row r="129">
          <cell r="A129" t="str">
            <v>ARSHIYA</v>
          </cell>
          <cell r="B129" t="str">
            <v>EQ</v>
          </cell>
          <cell r="C129">
            <v>13.6</v>
          </cell>
          <cell r="D129">
            <v>13.75</v>
          </cell>
          <cell r="E129">
            <v>13.05</v>
          </cell>
          <cell r="F129">
            <v>13.25</v>
          </cell>
        </row>
        <row r="130">
          <cell r="A130" t="str">
            <v>ARSSINFRA</v>
          </cell>
          <cell r="B130" t="str">
            <v>BE</v>
          </cell>
          <cell r="C130">
            <v>20.95</v>
          </cell>
          <cell r="D130">
            <v>21.2</v>
          </cell>
          <cell r="E130">
            <v>20.75</v>
          </cell>
          <cell r="F130">
            <v>21.05</v>
          </cell>
        </row>
        <row r="131">
          <cell r="A131" t="str">
            <v>ARTEMISMED</v>
          </cell>
          <cell r="B131" t="str">
            <v>EQ</v>
          </cell>
          <cell r="C131">
            <v>65.8</v>
          </cell>
          <cell r="D131">
            <v>65.8</v>
          </cell>
          <cell r="E131">
            <v>63.95</v>
          </cell>
          <cell r="F131">
            <v>64.900000000000006</v>
          </cell>
        </row>
        <row r="132">
          <cell r="A132" t="str">
            <v>ARTNIRMAN</v>
          </cell>
          <cell r="B132" t="str">
            <v>EQ</v>
          </cell>
          <cell r="C132">
            <v>127.4</v>
          </cell>
          <cell r="D132">
            <v>128.5</v>
          </cell>
          <cell r="E132">
            <v>118.7</v>
          </cell>
          <cell r="F132">
            <v>118.7</v>
          </cell>
        </row>
        <row r="133">
          <cell r="A133" t="str">
            <v>ARVEE</v>
          </cell>
          <cell r="B133" t="str">
            <v>EQ</v>
          </cell>
          <cell r="C133">
            <v>94.4</v>
          </cell>
          <cell r="D133">
            <v>94.45</v>
          </cell>
          <cell r="E133">
            <v>91.4</v>
          </cell>
          <cell r="F133">
            <v>93.85</v>
          </cell>
        </row>
        <row r="134">
          <cell r="A134" t="str">
            <v>ARVIND</v>
          </cell>
          <cell r="B134" t="str">
            <v>EQ</v>
          </cell>
          <cell r="C134">
            <v>95.75</v>
          </cell>
          <cell r="D134">
            <v>97.9</v>
          </cell>
          <cell r="E134">
            <v>94.4</v>
          </cell>
          <cell r="F134">
            <v>96.5</v>
          </cell>
        </row>
        <row r="135">
          <cell r="A135" t="str">
            <v>ARVINDFASN</v>
          </cell>
          <cell r="B135" t="str">
            <v>EQ</v>
          </cell>
          <cell r="C135">
            <v>332.1</v>
          </cell>
          <cell r="D135">
            <v>333.9</v>
          </cell>
          <cell r="E135">
            <v>298</v>
          </cell>
          <cell r="F135">
            <v>312.8</v>
          </cell>
        </row>
        <row r="136">
          <cell r="A136" t="str">
            <v>ARVSMART</v>
          </cell>
          <cell r="B136" t="str">
            <v>EQ</v>
          </cell>
          <cell r="C136">
            <v>253.1</v>
          </cell>
          <cell r="D136">
            <v>255.75</v>
          </cell>
          <cell r="E136">
            <v>249.1</v>
          </cell>
          <cell r="F136">
            <v>253.8</v>
          </cell>
        </row>
        <row r="137">
          <cell r="A137" t="str">
            <v>ASAHIINDIA</v>
          </cell>
          <cell r="B137" t="str">
            <v>EQ</v>
          </cell>
          <cell r="C137">
            <v>635</v>
          </cell>
          <cell r="D137">
            <v>636</v>
          </cell>
          <cell r="E137">
            <v>616.04999999999995</v>
          </cell>
          <cell r="F137">
            <v>625</v>
          </cell>
        </row>
        <row r="138">
          <cell r="A138" t="str">
            <v>ASAHISONG</v>
          </cell>
          <cell r="B138" t="str">
            <v>EQ</v>
          </cell>
          <cell r="C138">
            <v>304</v>
          </cell>
          <cell r="D138">
            <v>305.35000000000002</v>
          </cell>
          <cell r="E138">
            <v>295.25</v>
          </cell>
          <cell r="F138">
            <v>302.95</v>
          </cell>
        </row>
        <row r="139">
          <cell r="A139" t="str">
            <v>ASAL</v>
          </cell>
          <cell r="B139" t="str">
            <v>EQ</v>
          </cell>
          <cell r="C139">
            <v>401.05</v>
          </cell>
          <cell r="D139">
            <v>405.95</v>
          </cell>
          <cell r="E139">
            <v>395.5</v>
          </cell>
          <cell r="F139">
            <v>401.2</v>
          </cell>
        </row>
        <row r="140">
          <cell r="A140" t="str">
            <v>ASALCBR</v>
          </cell>
          <cell r="B140" t="str">
            <v>EQ</v>
          </cell>
          <cell r="C140">
            <v>486.7</v>
          </cell>
          <cell r="D140">
            <v>489</v>
          </cell>
          <cell r="E140">
            <v>473.1</v>
          </cell>
          <cell r="F140">
            <v>477.25</v>
          </cell>
        </row>
        <row r="141">
          <cell r="A141" t="str">
            <v>ASHAPURMIN</v>
          </cell>
          <cell r="B141" t="str">
            <v>EQ</v>
          </cell>
          <cell r="C141">
            <v>90.65</v>
          </cell>
          <cell r="D141">
            <v>91</v>
          </cell>
          <cell r="E141">
            <v>88.9</v>
          </cell>
          <cell r="F141">
            <v>89.4</v>
          </cell>
        </row>
        <row r="142">
          <cell r="A142" t="str">
            <v>ASHIANA</v>
          </cell>
          <cell r="B142" t="str">
            <v>EQ</v>
          </cell>
          <cell r="C142">
            <v>161.85</v>
          </cell>
          <cell r="D142">
            <v>165.7</v>
          </cell>
          <cell r="E142">
            <v>159.19999999999999</v>
          </cell>
          <cell r="F142">
            <v>164.4</v>
          </cell>
        </row>
        <row r="143">
          <cell r="A143" t="str">
            <v>ASHIMASYN</v>
          </cell>
          <cell r="B143" t="str">
            <v>EQ</v>
          </cell>
          <cell r="C143">
            <v>15.65</v>
          </cell>
          <cell r="D143">
            <v>15.95</v>
          </cell>
          <cell r="E143">
            <v>15.3</v>
          </cell>
          <cell r="F143">
            <v>15.5</v>
          </cell>
        </row>
        <row r="144">
          <cell r="A144" t="str">
            <v>ASHOKA</v>
          </cell>
          <cell r="B144" t="str">
            <v>EQ</v>
          </cell>
          <cell r="C144">
            <v>77.349999999999994</v>
          </cell>
          <cell r="D144">
            <v>77.45</v>
          </cell>
          <cell r="E144">
            <v>75.900000000000006</v>
          </cell>
          <cell r="F144">
            <v>76.3</v>
          </cell>
        </row>
        <row r="145">
          <cell r="A145" t="str">
            <v>ASHOKLEY</v>
          </cell>
          <cell r="B145" t="str">
            <v>EQ</v>
          </cell>
          <cell r="C145">
            <v>149.85</v>
          </cell>
          <cell r="D145">
            <v>150.25</v>
          </cell>
          <cell r="E145">
            <v>146.80000000000001</v>
          </cell>
          <cell r="F145">
            <v>149.05000000000001</v>
          </cell>
        </row>
        <row r="146">
          <cell r="A146" t="str">
            <v>ASIANENE</v>
          </cell>
          <cell r="B146" t="str">
            <v>EQ</v>
          </cell>
          <cell r="C146">
            <v>72.55</v>
          </cell>
          <cell r="D146">
            <v>73.3</v>
          </cell>
          <cell r="E146">
            <v>71.45</v>
          </cell>
          <cell r="F146">
            <v>71.849999999999994</v>
          </cell>
        </row>
        <row r="147">
          <cell r="A147" t="str">
            <v>ASIANHOTNR</v>
          </cell>
          <cell r="B147" t="str">
            <v>EQ</v>
          </cell>
          <cell r="C147">
            <v>93</v>
          </cell>
          <cell r="D147">
            <v>93.9</v>
          </cell>
          <cell r="E147">
            <v>91.5</v>
          </cell>
          <cell r="F147">
            <v>92.25</v>
          </cell>
        </row>
        <row r="148">
          <cell r="A148" t="str">
            <v>ASIANPAINT</v>
          </cell>
          <cell r="B148" t="str">
            <v>EQ</v>
          </cell>
          <cell r="C148">
            <v>3335</v>
          </cell>
          <cell r="D148">
            <v>3339.5</v>
          </cell>
          <cell r="E148">
            <v>3206</v>
          </cell>
          <cell r="F148">
            <v>3248.2</v>
          </cell>
        </row>
        <row r="149">
          <cell r="A149" t="str">
            <v>ASIANTILES</v>
          </cell>
          <cell r="B149" t="str">
            <v>EQ</v>
          </cell>
          <cell r="C149">
            <v>58.8</v>
          </cell>
          <cell r="D149">
            <v>59.4</v>
          </cell>
          <cell r="E149">
            <v>55.45</v>
          </cell>
          <cell r="F149">
            <v>57.45</v>
          </cell>
        </row>
        <row r="150">
          <cell r="A150" t="str">
            <v>ASPINWALL</v>
          </cell>
          <cell r="B150" t="str">
            <v>EQ</v>
          </cell>
          <cell r="C150">
            <v>249.3</v>
          </cell>
          <cell r="D150">
            <v>253.95</v>
          </cell>
          <cell r="E150">
            <v>236.85</v>
          </cell>
          <cell r="F150">
            <v>241.9</v>
          </cell>
        </row>
        <row r="151">
          <cell r="A151" t="str">
            <v>ASTEC</v>
          </cell>
          <cell r="B151" t="str">
            <v>EQ</v>
          </cell>
          <cell r="C151">
            <v>1912</v>
          </cell>
          <cell r="D151">
            <v>2065</v>
          </cell>
          <cell r="E151">
            <v>1901</v>
          </cell>
          <cell r="F151">
            <v>2012.1</v>
          </cell>
        </row>
        <row r="152">
          <cell r="A152" t="str">
            <v>ASTERDM</v>
          </cell>
          <cell r="B152" t="str">
            <v>EQ</v>
          </cell>
          <cell r="C152">
            <v>251</v>
          </cell>
          <cell r="D152">
            <v>252</v>
          </cell>
          <cell r="E152">
            <v>235.25</v>
          </cell>
          <cell r="F152">
            <v>237.15</v>
          </cell>
        </row>
        <row r="153">
          <cell r="A153" t="str">
            <v>ASTRAL</v>
          </cell>
          <cell r="B153" t="str">
            <v>EQ</v>
          </cell>
          <cell r="C153">
            <v>2188</v>
          </cell>
          <cell r="D153">
            <v>2207.0500000000002</v>
          </cell>
          <cell r="E153">
            <v>2160</v>
          </cell>
          <cell r="F153">
            <v>2197.6</v>
          </cell>
        </row>
        <row r="154">
          <cell r="A154" t="str">
            <v>ASTRAMICRO</v>
          </cell>
          <cell r="B154" t="str">
            <v>EQ</v>
          </cell>
          <cell r="C154">
            <v>305</v>
          </cell>
          <cell r="D154">
            <v>308.55</v>
          </cell>
          <cell r="E154">
            <v>295.64999999999998</v>
          </cell>
          <cell r="F154">
            <v>304.10000000000002</v>
          </cell>
        </row>
        <row r="155">
          <cell r="A155" t="str">
            <v>ASTRAZEN</v>
          </cell>
          <cell r="B155" t="str">
            <v>EQ</v>
          </cell>
          <cell r="C155">
            <v>3132.2</v>
          </cell>
          <cell r="D155">
            <v>3139.95</v>
          </cell>
          <cell r="E155">
            <v>3039.2</v>
          </cell>
          <cell r="F155">
            <v>3064.9</v>
          </cell>
        </row>
        <row r="156">
          <cell r="A156" t="str">
            <v>ASTRON</v>
          </cell>
          <cell r="B156" t="str">
            <v>EQ</v>
          </cell>
          <cell r="C156">
            <v>35.049999999999997</v>
          </cell>
          <cell r="D156">
            <v>35.049999999999997</v>
          </cell>
          <cell r="E156">
            <v>34.200000000000003</v>
          </cell>
          <cell r="F156">
            <v>34.450000000000003</v>
          </cell>
        </row>
        <row r="157">
          <cell r="A157" t="str">
            <v>ATFL</v>
          </cell>
          <cell r="B157" t="str">
            <v>EQ</v>
          </cell>
          <cell r="C157">
            <v>725.1</v>
          </cell>
          <cell r="D157">
            <v>736.95</v>
          </cell>
          <cell r="E157">
            <v>712.1</v>
          </cell>
          <cell r="F157">
            <v>719.2</v>
          </cell>
        </row>
        <row r="158">
          <cell r="A158" t="str">
            <v>ATGL</v>
          </cell>
          <cell r="B158" t="str">
            <v>EQ</v>
          </cell>
          <cell r="C158">
            <v>3180</v>
          </cell>
          <cell r="D158">
            <v>3224</v>
          </cell>
          <cell r="E158">
            <v>3167.85</v>
          </cell>
          <cell r="F158">
            <v>3202.85</v>
          </cell>
        </row>
        <row r="159">
          <cell r="A159" t="str">
            <v>ATLANTA</v>
          </cell>
          <cell r="B159" t="str">
            <v>EQ</v>
          </cell>
          <cell r="C159">
            <v>18.399999999999999</v>
          </cell>
          <cell r="D159">
            <v>21</v>
          </cell>
          <cell r="E159">
            <v>18.2</v>
          </cell>
          <cell r="F159">
            <v>20.05</v>
          </cell>
        </row>
        <row r="160">
          <cell r="A160" t="str">
            <v>ATUL</v>
          </cell>
          <cell r="B160" t="str">
            <v>EQ</v>
          </cell>
          <cell r="C160">
            <v>8677</v>
          </cell>
          <cell r="D160">
            <v>8742</v>
          </cell>
          <cell r="E160">
            <v>8575</v>
          </cell>
          <cell r="F160">
            <v>8696.5</v>
          </cell>
        </row>
        <row r="161">
          <cell r="A161" t="str">
            <v>ATULAUTO</v>
          </cell>
          <cell r="B161" t="str">
            <v>EQ</v>
          </cell>
          <cell r="C161">
            <v>240</v>
          </cell>
          <cell r="D161">
            <v>251.7</v>
          </cell>
          <cell r="E161">
            <v>234</v>
          </cell>
          <cell r="F161">
            <v>248.7</v>
          </cell>
        </row>
        <row r="162">
          <cell r="A162" t="str">
            <v>AUBANK</v>
          </cell>
          <cell r="B162" t="str">
            <v>EQ</v>
          </cell>
          <cell r="C162">
            <v>585.75</v>
          </cell>
          <cell r="D162">
            <v>591</v>
          </cell>
          <cell r="E162">
            <v>572.20000000000005</v>
          </cell>
          <cell r="F162">
            <v>588.45000000000005</v>
          </cell>
        </row>
        <row r="163">
          <cell r="A163" t="str">
            <v>AURIONPRO</v>
          </cell>
          <cell r="B163" t="str">
            <v>EQ</v>
          </cell>
          <cell r="C163">
            <v>428.75</v>
          </cell>
          <cell r="D163">
            <v>428.75</v>
          </cell>
          <cell r="E163">
            <v>409.05</v>
          </cell>
          <cell r="F163">
            <v>414.6</v>
          </cell>
        </row>
        <row r="164">
          <cell r="A164" t="str">
            <v>AUROPHARMA</v>
          </cell>
          <cell r="B164" t="str">
            <v>EQ</v>
          </cell>
          <cell r="C164">
            <v>513.95000000000005</v>
          </cell>
          <cell r="D164">
            <v>518.15</v>
          </cell>
          <cell r="E164">
            <v>505.65</v>
          </cell>
          <cell r="F164">
            <v>517.15</v>
          </cell>
        </row>
        <row r="165">
          <cell r="A165" t="str">
            <v>AURUM</v>
          </cell>
          <cell r="B165" t="str">
            <v>BE</v>
          </cell>
          <cell r="C165">
            <v>129.4</v>
          </cell>
          <cell r="D165">
            <v>130.85</v>
          </cell>
          <cell r="E165">
            <v>125.05</v>
          </cell>
          <cell r="F165">
            <v>127.3</v>
          </cell>
        </row>
        <row r="166">
          <cell r="A166" t="str">
            <v>AUSOMENT</v>
          </cell>
          <cell r="B166" t="str">
            <v>EQ</v>
          </cell>
          <cell r="C166">
            <v>72.3</v>
          </cell>
          <cell r="D166">
            <v>72.900000000000006</v>
          </cell>
          <cell r="E166">
            <v>72</v>
          </cell>
          <cell r="F166">
            <v>72.05</v>
          </cell>
        </row>
        <row r="167">
          <cell r="A167" t="str">
            <v>AUTOAXLES</v>
          </cell>
          <cell r="B167" t="str">
            <v>EQ</v>
          </cell>
          <cell r="C167">
            <v>2023.9</v>
          </cell>
          <cell r="D167">
            <v>2023.9</v>
          </cell>
          <cell r="E167">
            <v>1927.05</v>
          </cell>
          <cell r="F167">
            <v>1998</v>
          </cell>
        </row>
        <row r="168">
          <cell r="A168" t="str">
            <v>AUTOBEES</v>
          </cell>
          <cell r="B168" t="str">
            <v>EQ</v>
          </cell>
          <cell r="C168">
            <v>127.39</v>
          </cell>
          <cell r="D168">
            <v>127.68</v>
          </cell>
          <cell r="E168">
            <v>126.15</v>
          </cell>
          <cell r="F168">
            <v>127.4</v>
          </cell>
        </row>
        <row r="169">
          <cell r="A169" t="str">
            <v>AUTOIND</v>
          </cell>
          <cell r="B169" t="str">
            <v>EQ</v>
          </cell>
          <cell r="C169">
            <v>113.65</v>
          </cell>
          <cell r="D169">
            <v>115.9</v>
          </cell>
          <cell r="E169">
            <v>106.2</v>
          </cell>
          <cell r="F169">
            <v>110.05</v>
          </cell>
        </row>
        <row r="170">
          <cell r="A170" t="str">
            <v>AVADHSUGAR</v>
          </cell>
          <cell r="B170" t="str">
            <v>EQ</v>
          </cell>
          <cell r="C170">
            <v>530.4</v>
          </cell>
          <cell r="D170">
            <v>536.15</v>
          </cell>
          <cell r="E170">
            <v>519.65</v>
          </cell>
          <cell r="F170">
            <v>524.6</v>
          </cell>
        </row>
        <row r="171">
          <cell r="A171" t="str">
            <v>AVANTIFEED</v>
          </cell>
          <cell r="B171" t="str">
            <v>EQ</v>
          </cell>
          <cell r="C171">
            <v>481.25</v>
          </cell>
          <cell r="D171">
            <v>489.05</v>
          </cell>
          <cell r="E171">
            <v>470.7</v>
          </cell>
          <cell r="F171">
            <v>482.65</v>
          </cell>
        </row>
        <row r="172">
          <cell r="A172" t="str">
            <v>AVROIND</v>
          </cell>
          <cell r="B172" t="str">
            <v>EQ</v>
          </cell>
          <cell r="C172">
            <v>130.25</v>
          </cell>
          <cell r="D172">
            <v>130.25</v>
          </cell>
          <cell r="E172">
            <v>123.9</v>
          </cell>
          <cell r="F172">
            <v>124.8</v>
          </cell>
        </row>
        <row r="173">
          <cell r="A173" t="str">
            <v>AVTNPL</v>
          </cell>
          <cell r="B173" t="str">
            <v>EQ</v>
          </cell>
          <cell r="C173">
            <v>104.95</v>
          </cell>
          <cell r="D173">
            <v>106</v>
          </cell>
          <cell r="E173">
            <v>102.05</v>
          </cell>
          <cell r="F173">
            <v>104.1</v>
          </cell>
        </row>
        <row r="174">
          <cell r="A174" t="str">
            <v>AWHCL</v>
          </cell>
          <cell r="B174" t="str">
            <v>EQ</v>
          </cell>
          <cell r="C174">
            <v>300.60000000000002</v>
          </cell>
          <cell r="D174">
            <v>302.8</v>
          </cell>
          <cell r="E174">
            <v>296.3</v>
          </cell>
          <cell r="F174">
            <v>300.7</v>
          </cell>
        </row>
        <row r="175">
          <cell r="A175" t="str">
            <v>AWL</v>
          </cell>
          <cell r="B175" t="str">
            <v>EQ</v>
          </cell>
          <cell r="C175">
            <v>726</v>
          </cell>
          <cell r="D175">
            <v>727.8</v>
          </cell>
          <cell r="E175">
            <v>692</v>
          </cell>
          <cell r="F175">
            <v>708.35</v>
          </cell>
        </row>
        <row r="176">
          <cell r="A176" t="str">
            <v>AXISBANK</v>
          </cell>
          <cell r="B176" t="str">
            <v>EQ</v>
          </cell>
          <cell r="C176">
            <v>789.5</v>
          </cell>
          <cell r="D176">
            <v>810.8</v>
          </cell>
          <cell r="E176">
            <v>783.45</v>
          </cell>
          <cell r="F176">
            <v>808.7</v>
          </cell>
        </row>
        <row r="177">
          <cell r="A177" t="str">
            <v>AXISBNKETF</v>
          </cell>
          <cell r="B177" t="str">
            <v>EQ</v>
          </cell>
          <cell r="C177">
            <v>389.76</v>
          </cell>
          <cell r="D177">
            <v>394.81</v>
          </cell>
          <cell r="E177">
            <v>389.76</v>
          </cell>
          <cell r="F177">
            <v>394.61</v>
          </cell>
        </row>
        <row r="178">
          <cell r="A178" t="str">
            <v>AXISBPSETF</v>
          </cell>
          <cell r="B178" t="str">
            <v>EQ</v>
          </cell>
          <cell r="C178">
            <v>10.43</v>
          </cell>
          <cell r="D178">
            <v>10.49</v>
          </cell>
          <cell r="E178">
            <v>10.43</v>
          </cell>
          <cell r="F178">
            <v>10.47</v>
          </cell>
        </row>
        <row r="179">
          <cell r="A179" t="str">
            <v>AXISCADES</v>
          </cell>
          <cell r="B179" t="str">
            <v>EQ</v>
          </cell>
          <cell r="C179">
            <v>165.25</v>
          </cell>
          <cell r="D179">
            <v>168.5</v>
          </cell>
          <cell r="E179">
            <v>160.05000000000001</v>
          </cell>
          <cell r="F179">
            <v>166.95</v>
          </cell>
        </row>
        <row r="180">
          <cell r="A180" t="str">
            <v>AXISCETF</v>
          </cell>
          <cell r="B180" t="str">
            <v>EQ</v>
          </cell>
          <cell r="C180">
            <v>77.8</v>
          </cell>
          <cell r="D180">
            <v>77.95</v>
          </cell>
          <cell r="E180">
            <v>76.31</v>
          </cell>
          <cell r="F180">
            <v>77.95</v>
          </cell>
        </row>
        <row r="181">
          <cell r="A181" t="str">
            <v>AXISGOLD</v>
          </cell>
          <cell r="B181" t="str">
            <v>EQ</v>
          </cell>
          <cell r="C181">
            <v>43.48</v>
          </cell>
          <cell r="D181">
            <v>43.73</v>
          </cell>
          <cell r="E181">
            <v>43.32</v>
          </cell>
          <cell r="F181">
            <v>43.54</v>
          </cell>
        </row>
        <row r="182">
          <cell r="A182" t="str">
            <v>AXISHCETF</v>
          </cell>
          <cell r="B182" t="str">
            <v>EQ</v>
          </cell>
          <cell r="C182">
            <v>82.99</v>
          </cell>
          <cell r="D182">
            <v>83</v>
          </cell>
          <cell r="E182">
            <v>81.31</v>
          </cell>
          <cell r="F182">
            <v>81.94</v>
          </cell>
        </row>
        <row r="183">
          <cell r="A183" t="str">
            <v>AXISILVER</v>
          </cell>
          <cell r="B183" t="str">
            <v>EQ</v>
          </cell>
          <cell r="C183">
            <v>58.99</v>
          </cell>
          <cell r="D183">
            <v>59.8</v>
          </cell>
          <cell r="E183">
            <v>57.6</v>
          </cell>
          <cell r="F183">
            <v>58.49</v>
          </cell>
        </row>
        <row r="184">
          <cell r="A184" t="str">
            <v>AXISNIFTY</v>
          </cell>
          <cell r="B184" t="str">
            <v>EQ</v>
          </cell>
          <cell r="C184">
            <v>181.8</v>
          </cell>
          <cell r="D184">
            <v>182.52</v>
          </cell>
          <cell r="E184">
            <v>180.31</v>
          </cell>
          <cell r="F184">
            <v>181.33</v>
          </cell>
        </row>
        <row r="185">
          <cell r="A185" t="str">
            <v>AXISTECETF</v>
          </cell>
          <cell r="B185" t="str">
            <v>EQ</v>
          </cell>
          <cell r="C185">
            <v>283.58999999999997</v>
          </cell>
          <cell r="D185">
            <v>287</v>
          </cell>
          <cell r="E185">
            <v>281.43</v>
          </cell>
          <cell r="F185">
            <v>285.99</v>
          </cell>
        </row>
        <row r="186">
          <cell r="A186" t="str">
            <v>AXITA</v>
          </cell>
          <cell r="B186" t="str">
            <v>EQ</v>
          </cell>
          <cell r="C186">
            <v>386</v>
          </cell>
          <cell r="D186">
            <v>389.75</v>
          </cell>
          <cell r="E186">
            <v>360.65</v>
          </cell>
          <cell r="F186">
            <v>366.05</v>
          </cell>
        </row>
        <row r="187">
          <cell r="A187" t="str">
            <v>AYMSYNTEX</v>
          </cell>
          <cell r="B187" t="str">
            <v>EQ</v>
          </cell>
          <cell r="C187">
            <v>79</v>
          </cell>
          <cell r="D187">
            <v>79</v>
          </cell>
          <cell r="E187">
            <v>77.400000000000006</v>
          </cell>
          <cell r="F187">
            <v>78.650000000000006</v>
          </cell>
        </row>
        <row r="188">
          <cell r="A188" t="str">
            <v>BAFNAPH</v>
          </cell>
          <cell r="B188" t="str">
            <v>BE</v>
          </cell>
          <cell r="C188">
            <v>103.9</v>
          </cell>
          <cell r="D188">
            <v>104.95</v>
          </cell>
          <cell r="E188">
            <v>100.55</v>
          </cell>
          <cell r="F188">
            <v>104.7</v>
          </cell>
        </row>
        <row r="189">
          <cell r="A189" t="str">
            <v>BAGFILMS</v>
          </cell>
          <cell r="B189" t="str">
            <v>BE</v>
          </cell>
          <cell r="C189">
            <v>5.75</v>
          </cell>
          <cell r="D189">
            <v>5.75</v>
          </cell>
          <cell r="E189">
            <v>5.55</v>
          </cell>
          <cell r="F189">
            <v>5.6</v>
          </cell>
        </row>
        <row r="190">
          <cell r="A190" t="str">
            <v>BAJAJ-AUTO</v>
          </cell>
          <cell r="B190" t="str">
            <v>EQ</v>
          </cell>
          <cell r="C190">
            <v>3546.4</v>
          </cell>
          <cell r="D190">
            <v>3653</v>
          </cell>
          <cell r="E190">
            <v>3515.85</v>
          </cell>
          <cell r="F190">
            <v>3624.5</v>
          </cell>
        </row>
        <row r="191">
          <cell r="A191" t="str">
            <v>BAJAJCON</v>
          </cell>
          <cell r="B191" t="str">
            <v>EQ</v>
          </cell>
          <cell r="C191">
            <v>157</v>
          </cell>
          <cell r="D191">
            <v>157.6</v>
          </cell>
          <cell r="E191">
            <v>155.1</v>
          </cell>
          <cell r="F191">
            <v>155.4</v>
          </cell>
        </row>
        <row r="192">
          <cell r="A192" t="str">
            <v>BAJAJELEC</v>
          </cell>
          <cell r="B192" t="str">
            <v>EQ</v>
          </cell>
          <cell r="C192">
            <v>1189.95</v>
          </cell>
          <cell r="D192">
            <v>1198.55</v>
          </cell>
          <cell r="E192">
            <v>1156</v>
          </cell>
          <cell r="F192">
            <v>1161.4000000000001</v>
          </cell>
        </row>
        <row r="193">
          <cell r="A193" t="str">
            <v>BAJAJFINSV</v>
          </cell>
          <cell r="B193" t="str">
            <v>EQ</v>
          </cell>
          <cell r="C193">
            <v>1681.05</v>
          </cell>
          <cell r="D193">
            <v>1701.6</v>
          </cell>
          <cell r="E193">
            <v>1667.4</v>
          </cell>
          <cell r="F193">
            <v>1694.65</v>
          </cell>
        </row>
        <row r="194">
          <cell r="A194" t="str">
            <v>BAJAJHCARE</v>
          </cell>
          <cell r="B194" t="str">
            <v>EQ</v>
          </cell>
          <cell r="C194">
            <v>359.9</v>
          </cell>
          <cell r="D194">
            <v>359.9</v>
          </cell>
          <cell r="E194">
            <v>342.45</v>
          </cell>
          <cell r="F194">
            <v>344.25</v>
          </cell>
        </row>
        <row r="195">
          <cell r="A195" t="str">
            <v>BAJAJHIND</v>
          </cell>
          <cell r="B195" t="str">
            <v>EQ</v>
          </cell>
          <cell r="C195">
            <v>11.15</v>
          </cell>
          <cell r="D195">
            <v>11.2</v>
          </cell>
          <cell r="E195">
            <v>10.7</v>
          </cell>
          <cell r="F195">
            <v>10.95</v>
          </cell>
        </row>
        <row r="196">
          <cell r="A196" t="str">
            <v>BAJAJHLDNG</v>
          </cell>
          <cell r="B196" t="str">
            <v>EQ</v>
          </cell>
          <cell r="C196">
            <v>6659.6</v>
          </cell>
          <cell r="D196">
            <v>6759.55</v>
          </cell>
          <cell r="E196">
            <v>6610.9</v>
          </cell>
          <cell r="F196">
            <v>6662.65</v>
          </cell>
        </row>
        <row r="197">
          <cell r="A197" t="str">
            <v>BAJFINANCE</v>
          </cell>
          <cell r="B197" t="str">
            <v>EQ</v>
          </cell>
          <cell r="C197">
            <v>7205</v>
          </cell>
          <cell r="D197">
            <v>7258.5</v>
          </cell>
          <cell r="E197">
            <v>7145</v>
          </cell>
          <cell r="F197">
            <v>7226.2</v>
          </cell>
        </row>
        <row r="198">
          <cell r="A198" t="str">
            <v>BALAJITELE</v>
          </cell>
          <cell r="B198" t="str">
            <v>EQ</v>
          </cell>
          <cell r="C198">
            <v>48.7</v>
          </cell>
          <cell r="D198">
            <v>50.1</v>
          </cell>
          <cell r="E198">
            <v>48.05</v>
          </cell>
          <cell r="F198">
            <v>48.9</v>
          </cell>
        </row>
        <row r="199">
          <cell r="A199" t="str">
            <v>BALAMINES</v>
          </cell>
          <cell r="B199" t="str">
            <v>EQ</v>
          </cell>
          <cell r="C199">
            <v>3120.25</v>
          </cell>
          <cell r="D199">
            <v>3140</v>
          </cell>
          <cell r="E199">
            <v>3006.05</v>
          </cell>
          <cell r="F199">
            <v>3055.9</v>
          </cell>
        </row>
        <row r="200">
          <cell r="A200" t="str">
            <v>BALAXI</v>
          </cell>
          <cell r="B200" t="str">
            <v>BE</v>
          </cell>
          <cell r="C200">
            <v>599.9</v>
          </cell>
          <cell r="D200">
            <v>604.95000000000005</v>
          </cell>
          <cell r="E200">
            <v>590</v>
          </cell>
          <cell r="F200">
            <v>597.45000000000005</v>
          </cell>
        </row>
        <row r="201">
          <cell r="A201" t="str">
            <v>BALKRISHNA</v>
          </cell>
          <cell r="B201" t="str">
            <v>EQ</v>
          </cell>
          <cell r="C201">
            <v>34</v>
          </cell>
          <cell r="D201">
            <v>35.700000000000003</v>
          </cell>
          <cell r="E201">
            <v>32.9</v>
          </cell>
          <cell r="F201">
            <v>33.5</v>
          </cell>
        </row>
        <row r="202">
          <cell r="A202" t="str">
            <v>BALKRISIND</v>
          </cell>
          <cell r="B202" t="str">
            <v>EQ</v>
          </cell>
          <cell r="C202">
            <v>1917.9</v>
          </cell>
          <cell r="D202">
            <v>1956</v>
          </cell>
          <cell r="E202">
            <v>1900.05</v>
          </cell>
          <cell r="F202">
            <v>1941.2</v>
          </cell>
        </row>
        <row r="203">
          <cell r="A203" t="str">
            <v>BALMLAWRIE</v>
          </cell>
          <cell r="B203" t="str">
            <v>EQ</v>
          </cell>
          <cell r="C203">
            <v>114.45</v>
          </cell>
          <cell r="D203">
            <v>114.45</v>
          </cell>
          <cell r="E203">
            <v>111.1</v>
          </cell>
          <cell r="F203">
            <v>112.3</v>
          </cell>
        </row>
        <row r="204">
          <cell r="A204" t="str">
            <v>BALPHARMA</v>
          </cell>
          <cell r="B204" t="str">
            <v>EQ</v>
          </cell>
          <cell r="C204">
            <v>94.9</v>
          </cell>
          <cell r="D204">
            <v>94.9</v>
          </cell>
          <cell r="E204">
            <v>92.55</v>
          </cell>
          <cell r="F204">
            <v>93.15</v>
          </cell>
        </row>
        <row r="205">
          <cell r="A205" t="str">
            <v>BALRAMCHIN</v>
          </cell>
          <cell r="B205" t="str">
            <v>EQ</v>
          </cell>
          <cell r="C205">
            <v>353.4</v>
          </cell>
          <cell r="D205">
            <v>359.9</v>
          </cell>
          <cell r="E205">
            <v>348.65</v>
          </cell>
          <cell r="F205">
            <v>358.85</v>
          </cell>
        </row>
        <row r="206">
          <cell r="A206" t="str">
            <v>BANARBEADS</v>
          </cell>
          <cell r="B206" t="str">
            <v>EQ</v>
          </cell>
          <cell r="C206">
            <v>86.8</v>
          </cell>
          <cell r="D206">
            <v>87.2</v>
          </cell>
          <cell r="E206">
            <v>83</v>
          </cell>
          <cell r="F206">
            <v>83.05</v>
          </cell>
        </row>
        <row r="207">
          <cell r="A207" t="str">
            <v>BANARISUG</v>
          </cell>
          <cell r="B207" t="str">
            <v>EQ</v>
          </cell>
          <cell r="C207">
            <v>2894</v>
          </cell>
          <cell r="D207">
            <v>2920</v>
          </cell>
          <cell r="E207">
            <v>2848.55</v>
          </cell>
          <cell r="F207">
            <v>2896.8</v>
          </cell>
        </row>
        <row r="208">
          <cell r="A208" t="str">
            <v>BANCOINDIA</v>
          </cell>
          <cell r="B208" t="str">
            <v>EQ</v>
          </cell>
          <cell r="C208">
            <v>183</v>
          </cell>
          <cell r="D208">
            <v>183.6</v>
          </cell>
          <cell r="E208">
            <v>178.2</v>
          </cell>
          <cell r="F208">
            <v>181</v>
          </cell>
        </row>
        <row r="209">
          <cell r="A209" t="str">
            <v>BANDHANBNK</v>
          </cell>
          <cell r="B209" t="str">
            <v>EQ</v>
          </cell>
          <cell r="C209">
            <v>265.35000000000002</v>
          </cell>
          <cell r="D209">
            <v>267.8</v>
          </cell>
          <cell r="E209">
            <v>260.85000000000002</v>
          </cell>
          <cell r="F209">
            <v>267.35000000000002</v>
          </cell>
        </row>
        <row r="210">
          <cell r="A210" t="str">
            <v>BANG</v>
          </cell>
          <cell r="B210" t="str">
            <v>EQ</v>
          </cell>
          <cell r="C210">
            <v>47.75</v>
          </cell>
          <cell r="D210">
            <v>49.8</v>
          </cell>
          <cell r="E210">
            <v>47</v>
          </cell>
          <cell r="F210">
            <v>48</v>
          </cell>
        </row>
        <row r="211">
          <cell r="A211" t="str">
            <v>BANKA</v>
          </cell>
          <cell r="B211" t="str">
            <v>EQ</v>
          </cell>
          <cell r="C211">
            <v>68.3</v>
          </cell>
          <cell r="D211">
            <v>70.3</v>
          </cell>
          <cell r="E211">
            <v>68.3</v>
          </cell>
          <cell r="F211">
            <v>68.95</v>
          </cell>
        </row>
        <row r="212">
          <cell r="A212" t="str">
            <v>BANKBARODA</v>
          </cell>
          <cell r="B212" t="str">
            <v>EQ</v>
          </cell>
          <cell r="C212">
            <v>130.19999999999999</v>
          </cell>
          <cell r="D212">
            <v>133.30000000000001</v>
          </cell>
          <cell r="E212">
            <v>129.5</v>
          </cell>
          <cell r="F212">
            <v>132.94999999999999</v>
          </cell>
        </row>
        <row r="213">
          <cell r="A213" t="str">
            <v>BANKBEES</v>
          </cell>
          <cell r="B213" t="str">
            <v>EQ</v>
          </cell>
          <cell r="C213">
            <v>399.88</v>
          </cell>
          <cell r="D213">
            <v>399.88</v>
          </cell>
          <cell r="E213">
            <v>390.11</v>
          </cell>
          <cell r="F213">
            <v>395.87</v>
          </cell>
        </row>
        <row r="214">
          <cell r="A214" t="str">
            <v>BANKINDIA</v>
          </cell>
          <cell r="B214" t="str">
            <v>EQ</v>
          </cell>
          <cell r="C214">
            <v>47.15</v>
          </cell>
          <cell r="D214">
            <v>47.8</v>
          </cell>
          <cell r="E214">
            <v>46.9</v>
          </cell>
          <cell r="F214">
            <v>47.15</v>
          </cell>
        </row>
        <row r="215">
          <cell r="A215" t="str">
            <v>BANSWRAS</v>
          </cell>
          <cell r="B215" t="str">
            <v>EQ</v>
          </cell>
          <cell r="C215">
            <v>98.15</v>
          </cell>
          <cell r="D215">
            <v>100</v>
          </cell>
          <cell r="E215">
            <v>95.3</v>
          </cell>
          <cell r="F215">
            <v>95.55</v>
          </cell>
        </row>
        <row r="216">
          <cell r="A216" t="str">
            <v>BARBEQUE</v>
          </cell>
          <cell r="B216" t="str">
            <v>EQ</v>
          </cell>
          <cell r="C216">
            <v>1066</v>
          </cell>
          <cell r="D216">
            <v>1093.9000000000001</v>
          </cell>
          <cell r="E216">
            <v>1051.6500000000001</v>
          </cell>
          <cell r="F216">
            <v>1063.95</v>
          </cell>
        </row>
        <row r="217">
          <cell r="A217" t="str">
            <v>BASF</v>
          </cell>
          <cell r="B217" t="str">
            <v>EQ</v>
          </cell>
          <cell r="C217">
            <v>2853.8</v>
          </cell>
          <cell r="D217">
            <v>2886.8</v>
          </cell>
          <cell r="E217">
            <v>2845.5</v>
          </cell>
          <cell r="F217">
            <v>2878.45</v>
          </cell>
        </row>
        <row r="218">
          <cell r="A218" t="str">
            <v>BASML</v>
          </cell>
          <cell r="B218" t="str">
            <v>EQ</v>
          </cell>
          <cell r="C218">
            <v>50.45</v>
          </cell>
          <cell r="D218">
            <v>50.5</v>
          </cell>
          <cell r="E218">
            <v>48.3</v>
          </cell>
          <cell r="F218">
            <v>49.9</v>
          </cell>
        </row>
        <row r="219">
          <cell r="A219" t="str">
            <v>BATAINDIA</v>
          </cell>
          <cell r="B219" t="str">
            <v>EQ</v>
          </cell>
          <cell r="C219">
            <v>1820</v>
          </cell>
          <cell r="D219">
            <v>1836</v>
          </cell>
          <cell r="E219">
            <v>1786.6</v>
          </cell>
          <cell r="F219">
            <v>1799.15</v>
          </cell>
        </row>
        <row r="220">
          <cell r="A220" t="str">
            <v>BAYERCROP</v>
          </cell>
          <cell r="B220" t="str">
            <v>EQ</v>
          </cell>
          <cell r="C220">
            <v>4749.95</v>
          </cell>
          <cell r="D220">
            <v>4750.75</v>
          </cell>
          <cell r="E220">
            <v>4692.05</v>
          </cell>
          <cell r="F220">
            <v>4699.1499999999996</v>
          </cell>
        </row>
        <row r="221">
          <cell r="A221" t="str">
            <v>BBETF0432</v>
          </cell>
          <cell r="B221" t="str">
            <v>EQ</v>
          </cell>
          <cell r="C221">
            <v>1006.3</v>
          </cell>
          <cell r="D221">
            <v>1006.99</v>
          </cell>
          <cell r="E221">
            <v>1004</v>
          </cell>
          <cell r="F221">
            <v>1005.79</v>
          </cell>
        </row>
        <row r="222">
          <cell r="A222" t="str">
            <v>BBL</v>
          </cell>
          <cell r="B222" t="str">
            <v>EQ</v>
          </cell>
          <cell r="C222">
            <v>1902</v>
          </cell>
          <cell r="D222">
            <v>2000</v>
          </cell>
          <cell r="E222">
            <v>1877.75</v>
          </cell>
          <cell r="F222">
            <v>1956.05</v>
          </cell>
        </row>
        <row r="223">
          <cell r="A223" t="str">
            <v>BBOX</v>
          </cell>
          <cell r="B223" t="str">
            <v>EQ</v>
          </cell>
          <cell r="C223">
            <v>158.05000000000001</v>
          </cell>
          <cell r="D223">
            <v>169.9</v>
          </cell>
          <cell r="E223">
            <v>156</v>
          </cell>
          <cell r="F223">
            <v>166.9</v>
          </cell>
        </row>
        <row r="224">
          <cell r="A224" t="str">
            <v>BBTC</v>
          </cell>
          <cell r="B224" t="str">
            <v>EQ</v>
          </cell>
          <cell r="C224">
            <v>914.4</v>
          </cell>
          <cell r="D224">
            <v>933</v>
          </cell>
          <cell r="E224">
            <v>895.05</v>
          </cell>
          <cell r="F224">
            <v>903.9</v>
          </cell>
        </row>
        <row r="225">
          <cell r="A225" t="str">
            <v>BCG</v>
          </cell>
          <cell r="B225" t="str">
            <v>EQ</v>
          </cell>
          <cell r="C225">
            <v>39</v>
          </cell>
          <cell r="D225">
            <v>39.75</v>
          </cell>
          <cell r="E225">
            <v>36.5</v>
          </cell>
          <cell r="F225">
            <v>38.4</v>
          </cell>
        </row>
        <row r="226">
          <cell r="A226" t="str">
            <v>BCLIND</v>
          </cell>
          <cell r="B226" t="str">
            <v>EQ</v>
          </cell>
          <cell r="C226">
            <v>329.35</v>
          </cell>
          <cell r="D226">
            <v>334.6</v>
          </cell>
          <cell r="E226">
            <v>319.89999999999998</v>
          </cell>
          <cell r="F226">
            <v>328.35</v>
          </cell>
        </row>
        <row r="227">
          <cell r="A227" t="str">
            <v>BCONCEPTS</v>
          </cell>
          <cell r="B227" t="str">
            <v>BE</v>
          </cell>
          <cell r="C227">
            <v>190.1</v>
          </cell>
          <cell r="D227">
            <v>194.15</v>
          </cell>
          <cell r="E227">
            <v>183.6</v>
          </cell>
          <cell r="F227">
            <v>183.6</v>
          </cell>
        </row>
        <row r="228">
          <cell r="A228" t="str">
            <v>BCP</v>
          </cell>
          <cell r="B228" t="str">
            <v>EQ</v>
          </cell>
          <cell r="C228">
            <v>4.8499999999999996</v>
          </cell>
          <cell r="D228">
            <v>4.9000000000000004</v>
          </cell>
          <cell r="E228">
            <v>4.5</v>
          </cell>
          <cell r="F228">
            <v>4.6500000000000004</v>
          </cell>
        </row>
        <row r="229">
          <cell r="A229" t="str">
            <v>BDL</v>
          </cell>
          <cell r="B229" t="str">
            <v>EQ</v>
          </cell>
          <cell r="C229">
            <v>886</v>
          </cell>
          <cell r="D229">
            <v>902.6</v>
          </cell>
          <cell r="E229">
            <v>871.95</v>
          </cell>
          <cell r="F229">
            <v>882.2</v>
          </cell>
        </row>
        <row r="230">
          <cell r="A230" t="str">
            <v>BEARDSELL</v>
          </cell>
          <cell r="B230" t="str">
            <v>EQ</v>
          </cell>
          <cell r="C230">
            <v>21.75</v>
          </cell>
          <cell r="D230">
            <v>21.75</v>
          </cell>
          <cell r="E230">
            <v>21.2</v>
          </cell>
          <cell r="F230">
            <v>21.4</v>
          </cell>
        </row>
        <row r="231">
          <cell r="A231" t="str">
            <v>BECTORFOOD</v>
          </cell>
          <cell r="B231" t="str">
            <v>EQ</v>
          </cell>
          <cell r="C231">
            <v>377</v>
          </cell>
          <cell r="D231">
            <v>386.9</v>
          </cell>
          <cell r="E231">
            <v>368.85</v>
          </cell>
          <cell r="F231">
            <v>384.35</v>
          </cell>
        </row>
        <row r="232">
          <cell r="A232" t="str">
            <v>BEDMUTHA</v>
          </cell>
          <cell r="B232" t="str">
            <v>EQ</v>
          </cell>
          <cell r="C232">
            <v>67.75</v>
          </cell>
          <cell r="D232">
            <v>67.900000000000006</v>
          </cell>
          <cell r="E232">
            <v>66.099999999999994</v>
          </cell>
          <cell r="F232">
            <v>67.45</v>
          </cell>
        </row>
        <row r="233">
          <cell r="A233" t="str">
            <v>BEL</v>
          </cell>
          <cell r="B233" t="str">
            <v>EQ</v>
          </cell>
          <cell r="C233">
            <v>102.65</v>
          </cell>
          <cell r="D233">
            <v>103.45</v>
          </cell>
          <cell r="E233">
            <v>101</v>
          </cell>
          <cell r="F233">
            <v>103.25</v>
          </cell>
        </row>
        <row r="234">
          <cell r="A234" t="str">
            <v>BEML</v>
          </cell>
          <cell r="B234" t="str">
            <v>EQ</v>
          </cell>
          <cell r="C234">
            <v>1531</v>
          </cell>
          <cell r="D234">
            <v>1555</v>
          </cell>
          <cell r="E234">
            <v>1503.7</v>
          </cell>
          <cell r="F234">
            <v>1521.2</v>
          </cell>
        </row>
        <row r="235">
          <cell r="A235" t="str">
            <v>BEPL</v>
          </cell>
          <cell r="B235" t="str">
            <v>EQ</v>
          </cell>
          <cell r="C235">
            <v>117.35</v>
          </cell>
          <cell r="D235">
            <v>119.7</v>
          </cell>
          <cell r="E235">
            <v>116.25</v>
          </cell>
          <cell r="F235">
            <v>116.7</v>
          </cell>
        </row>
        <row r="236">
          <cell r="A236" t="str">
            <v>BERGEPAINT</v>
          </cell>
          <cell r="B236" t="str">
            <v>EQ</v>
          </cell>
          <cell r="C236">
            <v>620.45000000000005</v>
          </cell>
          <cell r="D236">
            <v>628.70000000000005</v>
          </cell>
          <cell r="E236">
            <v>610.54999999999995</v>
          </cell>
          <cell r="F236">
            <v>625.70000000000005</v>
          </cell>
        </row>
        <row r="237">
          <cell r="A237" t="str">
            <v>BESTAGRO</v>
          </cell>
          <cell r="B237" t="str">
            <v>EQ</v>
          </cell>
          <cell r="C237">
            <v>1341</v>
          </cell>
          <cell r="D237">
            <v>1357.45</v>
          </cell>
          <cell r="E237">
            <v>1291.3499999999999</v>
          </cell>
          <cell r="F237">
            <v>1328.75</v>
          </cell>
        </row>
        <row r="238">
          <cell r="A238" t="str">
            <v>BFINVEST</v>
          </cell>
          <cell r="B238" t="str">
            <v>EQ</v>
          </cell>
          <cell r="C238">
            <v>310.5</v>
          </cell>
          <cell r="D238">
            <v>315.89999999999998</v>
          </cell>
          <cell r="E238">
            <v>295</v>
          </cell>
          <cell r="F238">
            <v>301.8</v>
          </cell>
        </row>
        <row r="239">
          <cell r="A239" t="str">
            <v>BFUTILITIE</v>
          </cell>
          <cell r="B239" t="str">
            <v>EQ</v>
          </cell>
          <cell r="C239">
            <v>416.3</v>
          </cell>
          <cell r="D239">
            <v>419</v>
          </cell>
          <cell r="E239">
            <v>401.95</v>
          </cell>
          <cell r="F239">
            <v>407.55</v>
          </cell>
        </row>
        <row r="240">
          <cell r="A240" t="str">
            <v>BGRENERGY</v>
          </cell>
          <cell r="B240" t="str">
            <v>EQ</v>
          </cell>
          <cell r="C240">
            <v>72</v>
          </cell>
          <cell r="D240">
            <v>72.599999999999994</v>
          </cell>
          <cell r="E240">
            <v>70.8</v>
          </cell>
          <cell r="F240">
            <v>71.3</v>
          </cell>
        </row>
        <row r="241">
          <cell r="A241" t="str">
            <v>BHAGCHEM</v>
          </cell>
          <cell r="B241" t="str">
            <v>EQ</v>
          </cell>
          <cell r="C241">
            <v>1344.4</v>
          </cell>
          <cell r="D241">
            <v>1355</v>
          </cell>
          <cell r="E241">
            <v>1325.15</v>
          </cell>
          <cell r="F241">
            <v>1350.4</v>
          </cell>
        </row>
        <row r="242">
          <cell r="A242" t="str">
            <v>BHAGERIA</v>
          </cell>
          <cell r="B242" t="str">
            <v>EQ</v>
          </cell>
          <cell r="C242">
            <v>169.1</v>
          </cell>
          <cell r="D242">
            <v>173.05</v>
          </cell>
          <cell r="E242">
            <v>169.1</v>
          </cell>
          <cell r="F242">
            <v>171.05</v>
          </cell>
        </row>
        <row r="243">
          <cell r="A243" t="str">
            <v>BHAGYANGR</v>
          </cell>
          <cell r="B243" t="str">
            <v>EQ</v>
          </cell>
          <cell r="C243">
            <v>45.8</v>
          </cell>
          <cell r="D243">
            <v>46.15</v>
          </cell>
          <cell r="E243">
            <v>44.15</v>
          </cell>
          <cell r="F243">
            <v>44.9</v>
          </cell>
        </row>
        <row r="244">
          <cell r="A244" t="str">
            <v>BHAGYAPROP</v>
          </cell>
          <cell r="B244" t="str">
            <v>EQ</v>
          </cell>
          <cell r="C244">
            <v>41.55</v>
          </cell>
          <cell r="D244">
            <v>42.3</v>
          </cell>
          <cell r="E244">
            <v>41.25</v>
          </cell>
          <cell r="F244">
            <v>41.25</v>
          </cell>
        </row>
        <row r="245">
          <cell r="A245" t="str">
            <v>BHANDARI</v>
          </cell>
          <cell r="B245" t="str">
            <v>EQ</v>
          </cell>
          <cell r="C245">
            <v>5.55</v>
          </cell>
          <cell r="D245">
            <v>5.55</v>
          </cell>
          <cell r="E245">
            <v>5.45</v>
          </cell>
          <cell r="F245">
            <v>5.45</v>
          </cell>
        </row>
        <row r="246">
          <cell r="A246" t="str">
            <v>BHARATFORG</v>
          </cell>
          <cell r="B246" t="str">
            <v>EQ</v>
          </cell>
          <cell r="C246">
            <v>774.2</v>
          </cell>
          <cell r="D246">
            <v>779.75</v>
          </cell>
          <cell r="E246">
            <v>750.05</v>
          </cell>
          <cell r="F246">
            <v>764.6</v>
          </cell>
        </row>
        <row r="247">
          <cell r="A247" t="str">
            <v>BHARATGEAR</v>
          </cell>
          <cell r="B247" t="str">
            <v>EQ</v>
          </cell>
          <cell r="C247">
            <v>146.4</v>
          </cell>
          <cell r="D247">
            <v>148.25</v>
          </cell>
          <cell r="E247">
            <v>142</v>
          </cell>
          <cell r="F247">
            <v>143.5</v>
          </cell>
        </row>
        <row r="248">
          <cell r="A248" t="str">
            <v>BHARATRAS</v>
          </cell>
          <cell r="B248" t="str">
            <v>EQ</v>
          </cell>
          <cell r="C248">
            <v>11027.6</v>
          </cell>
          <cell r="D248">
            <v>11156.4</v>
          </cell>
          <cell r="E248">
            <v>10950</v>
          </cell>
          <cell r="F248">
            <v>11028.85</v>
          </cell>
        </row>
        <row r="249">
          <cell r="A249" t="str">
            <v>BHARATWIRE</v>
          </cell>
          <cell r="B249" t="str">
            <v>EQ</v>
          </cell>
          <cell r="C249">
            <v>115.25</v>
          </cell>
          <cell r="D249">
            <v>116.3</v>
          </cell>
          <cell r="E249">
            <v>110.35</v>
          </cell>
          <cell r="F249">
            <v>113.8</v>
          </cell>
        </row>
        <row r="250">
          <cell r="A250" t="str">
            <v>BHARTIARTL</v>
          </cell>
          <cell r="B250" t="str">
            <v>EQ</v>
          </cell>
          <cell r="C250">
            <v>780.3</v>
          </cell>
          <cell r="D250">
            <v>781.35</v>
          </cell>
          <cell r="E250">
            <v>769.2</v>
          </cell>
          <cell r="F250">
            <v>775.55</v>
          </cell>
        </row>
        <row r="251">
          <cell r="A251" t="str">
            <v>BHEL</v>
          </cell>
          <cell r="B251" t="str">
            <v>EQ</v>
          </cell>
          <cell r="C251">
            <v>61.4</v>
          </cell>
          <cell r="D251">
            <v>61.9</v>
          </cell>
          <cell r="E251">
            <v>60.05</v>
          </cell>
          <cell r="F251">
            <v>61.6</v>
          </cell>
        </row>
        <row r="252">
          <cell r="A252" t="str">
            <v>BIGBLOC</v>
          </cell>
          <cell r="B252" t="str">
            <v>EQ</v>
          </cell>
          <cell r="C252">
            <v>131.05000000000001</v>
          </cell>
          <cell r="D252">
            <v>131.6</v>
          </cell>
          <cell r="E252">
            <v>126</v>
          </cell>
          <cell r="F252">
            <v>126.65</v>
          </cell>
        </row>
        <row r="253">
          <cell r="A253" t="str">
            <v>BIL</v>
          </cell>
          <cell r="B253" t="str">
            <v>EQ</v>
          </cell>
          <cell r="C253">
            <v>217.45</v>
          </cell>
          <cell r="D253">
            <v>219.85</v>
          </cell>
          <cell r="E253">
            <v>210.85</v>
          </cell>
          <cell r="F253">
            <v>218.75</v>
          </cell>
        </row>
        <row r="254">
          <cell r="A254" t="str">
            <v>BINDALAGRO</v>
          </cell>
          <cell r="B254" t="str">
            <v>EQ</v>
          </cell>
          <cell r="C254">
            <v>26.35</v>
          </cell>
          <cell r="D254">
            <v>26.4</v>
          </cell>
          <cell r="E254">
            <v>25.55</v>
          </cell>
          <cell r="F254">
            <v>25.75</v>
          </cell>
        </row>
        <row r="255">
          <cell r="A255" t="str">
            <v>BIOCON</v>
          </cell>
          <cell r="B255" t="str">
            <v>EQ</v>
          </cell>
          <cell r="C255">
            <v>269.5</v>
          </cell>
          <cell r="D255">
            <v>269.5</v>
          </cell>
          <cell r="E255">
            <v>262.25</v>
          </cell>
          <cell r="F255">
            <v>267.45</v>
          </cell>
        </row>
        <row r="256">
          <cell r="A256" t="str">
            <v>BIOFILCHEM</v>
          </cell>
          <cell r="B256" t="str">
            <v>EQ</v>
          </cell>
          <cell r="C256">
            <v>51.8</v>
          </cell>
          <cell r="D256">
            <v>51.8</v>
          </cell>
          <cell r="E256">
            <v>48.5</v>
          </cell>
          <cell r="F256">
            <v>49</v>
          </cell>
        </row>
        <row r="257">
          <cell r="A257" t="str">
            <v>BIRLACABLE</v>
          </cell>
          <cell r="B257" t="str">
            <v>EQ</v>
          </cell>
          <cell r="C257">
            <v>134.4</v>
          </cell>
          <cell r="D257">
            <v>137.19999999999999</v>
          </cell>
          <cell r="E257">
            <v>132.05000000000001</v>
          </cell>
          <cell r="F257">
            <v>134.85</v>
          </cell>
        </row>
        <row r="258">
          <cell r="A258" t="str">
            <v>BIRLACORPN</v>
          </cell>
          <cell r="B258" t="str">
            <v>EQ</v>
          </cell>
          <cell r="C258">
            <v>900</v>
          </cell>
          <cell r="D258">
            <v>917.8</v>
          </cell>
          <cell r="E258">
            <v>900</v>
          </cell>
          <cell r="F258">
            <v>903</v>
          </cell>
        </row>
        <row r="259">
          <cell r="A259" t="str">
            <v>BIRLAMONEY</v>
          </cell>
          <cell r="B259" t="str">
            <v>EQ</v>
          </cell>
          <cell r="C259">
            <v>57.65</v>
          </cell>
          <cell r="D259">
            <v>58.2</v>
          </cell>
          <cell r="E259">
            <v>56.85</v>
          </cell>
          <cell r="F259">
            <v>57.8</v>
          </cell>
        </row>
        <row r="260">
          <cell r="A260" t="str">
            <v>BIRLATYRE</v>
          </cell>
          <cell r="B260" t="str">
            <v>BE</v>
          </cell>
          <cell r="C260">
            <v>5.8</v>
          </cell>
          <cell r="D260">
            <v>5.8</v>
          </cell>
          <cell r="E260">
            <v>5.8</v>
          </cell>
          <cell r="F260">
            <v>5.8</v>
          </cell>
        </row>
        <row r="261">
          <cell r="A261" t="str">
            <v>BLBLIMITED</v>
          </cell>
          <cell r="B261" t="str">
            <v>EQ</v>
          </cell>
          <cell r="C261">
            <v>19.5</v>
          </cell>
          <cell r="D261">
            <v>20.55</v>
          </cell>
          <cell r="E261">
            <v>19.5</v>
          </cell>
          <cell r="F261">
            <v>20.149999999999999</v>
          </cell>
        </row>
        <row r="262">
          <cell r="A262" t="str">
            <v>BLISSGVS</v>
          </cell>
          <cell r="B262" t="str">
            <v>EQ</v>
          </cell>
          <cell r="C262">
            <v>75.400000000000006</v>
          </cell>
          <cell r="D262">
            <v>75.55</v>
          </cell>
          <cell r="E262">
            <v>74.25</v>
          </cell>
          <cell r="F262">
            <v>74.75</v>
          </cell>
        </row>
        <row r="263">
          <cell r="A263" t="str">
            <v>BLKASHYAP</v>
          </cell>
          <cell r="B263" t="str">
            <v>EQ</v>
          </cell>
          <cell r="C263">
            <v>26.6</v>
          </cell>
          <cell r="D263">
            <v>27.45</v>
          </cell>
          <cell r="E263">
            <v>26.3</v>
          </cell>
          <cell r="F263">
            <v>26.9</v>
          </cell>
        </row>
        <row r="264">
          <cell r="A264" t="str">
            <v>BLS</v>
          </cell>
          <cell r="B264" t="str">
            <v>EQ</v>
          </cell>
          <cell r="C264">
            <v>283.10000000000002</v>
          </cell>
          <cell r="D264">
            <v>288</v>
          </cell>
          <cell r="E264">
            <v>277</v>
          </cell>
          <cell r="F264">
            <v>284.3</v>
          </cell>
        </row>
        <row r="265">
          <cell r="A265" t="str">
            <v>BLUEDART</v>
          </cell>
          <cell r="B265" t="str">
            <v>EQ</v>
          </cell>
          <cell r="C265">
            <v>8969.9</v>
          </cell>
          <cell r="D265">
            <v>9030</v>
          </cell>
          <cell r="E265">
            <v>8811.2000000000007</v>
          </cell>
          <cell r="F265">
            <v>8968.9500000000007</v>
          </cell>
        </row>
        <row r="266">
          <cell r="A266" t="str">
            <v>BLUESTARCO</v>
          </cell>
          <cell r="B266" t="str">
            <v>EQ</v>
          </cell>
          <cell r="C266">
            <v>1170.8499999999999</v>
          </cell>
          <cell r="D266">
            <v>1181</v>
          </cell>
          <cell r="E266">
            <v>1140</v>
          </cell>
          <cell r="F266">
            <v>1175.2</v>
          </cell>
        </row>
        <row r="267">
          <cell r="A267" t="str">
            <v>BODALCHEM</v>
          </cell>
          <cell r="B267" t="str">
            <v>EQ</v>
          </cell>
          <cell r="C267">
            <v>85.7</v>
          </cell>
          <cell r="D267">
            <v>86.1</v>
          </cell>
          <cell r="E267">
            <v>82.05</v>
          </cell>
          <cell r="F267">
            <v>83.8</v>
          </cell>
        </row>
        <row r="268">
          <cell r="A268" t="str">
            <v>BOMDYEING</v>
          </cell>
          <cell r="B268" t="str">
            <v>EQ</v>
          </cell>
          <cell r="C268">
            <v>97.4</v>
          </cell>
          <cell r="D268">
            <v>99.9</v>
          </cell>
          <cell r="E268">
            <v>95.4</v>
          </cell>
          <cell r="F268">
            <v>98.65</v>
          </cell>
        </row>
        <row r="269">
          <cell r="A269" t="str">
            <v>BOROLTD</v>
          </cell>
          <cell r="B269" t="str">
            <v>EQ</v>
          </cell>
          <cell r="C269">
            <v>424</v>
          </cell>
          <cell r="D269">
            <v>441.7</v>
          </cell>
          <cell r="E269">
            <v>422.25</v>
          </cell>
          <cell r="F269">
            <v>434.4</v>
          </cell>
        </row>
        <row r="270">
          <cell r="A270" t="str">
            <v>BORORENEW</v>
          </cell>
          <cell r="B270" t="str">
            <v>EQ</v>
          </cell>
          <cell r="C270">
            <v>573.75</v>
          </cell>
          <cell r="D270">
            <v>575.25</v>
          </cell>
          <cell r="E270">
            <v>563.29999999999995</v>
          </cell>
          <cell r="F270">
            <v>567.29999999999995</v>
          </cell>
        </row>
        <row r="271">
          <cell r="A271" t="str">
            <v>BOSCHLTD</v>
          </cell>
          <cell r="B271" t="str">
            <v>EQ</v>
          </cell>
          <cell r="C271">
            <v>15576</v>
          </cell>
          <cell r="D271">
            <v>15692.45</v>
          </cell>
          <cell r="E271">
            <v>15393.6</v>
          </cell>
          <cell r="F271">
            <v>15660.5</v>
          </cell>
        </row>
        <row r="272">
          <cell r="A272" t="str">
            <v>BPCL</v>
          </cell>
          <cell r="B272" t="str">
            <v>EQ</v>
          </cell>
          <cell r="C272">
            <v>301.05</v>
          </cell>
          <cell r="D272">
            <v>309.25</v>
          </cell>
          <cell r="E272">
            <v>299.35000000000002</v>
          </cell>
          <cell r="F272">
            <v>302.5</v>
          </cell>
        </row>
        <row r="273">
          <cell r="A273" t="str">
            <v>BPL</v>
          </cell>
          <cell r="B273" t="str">
            <v>EQ</v>
          </cell>
          <cell r="C273">
            <v>70</v>
          </cell>
          <cell r="D273">
            <v>71.099999999999994</v>
          </cell>
          <cell r="E273">
            <v>69.05</v>
          </cell>
          <cell r="F273">
            <v>70.099999999999994</v>
          </cell>
        </row>
        <row r="274">
          <cell r="A274" t="str">
            <v>BRIGADE</v>
          </cell>
          <cell r="B274" t="str">
            <v>EQ</v>
          </cell>
          <cell r="C274">
            <v>494.95</v>
          </cell>
          <cell r="D274">
            <v>519.79999999999995</v>
          </cell>
          <cell r="E274">
            <v>493.3</v>
          </cell>
          <cell r="F274">
            <v>515.65</v>
          </cell>
        </row>
        <row r="275">
          <cell r="A275" t="str">
            <v>BRITANNIA</v>
          </cell>
          <cell r="B275" t="str">
            <v>EQ</v>
          </cell>
          <cell r="C275">
            <v>3746.55</v>
          </cell>
          <cell r="D275">
            <v>3774.4</v>
          </cell>
          <cell r="E275">
            <v>3726.35</v>
          </cell>
          <cell r="F275">
            <v>3763</v>
          </cell>
        </row>
        <row r="276">
          <cell r="A276" t="str">
            <v>BRNL</v>
          </cell>
          <cell r="B276" t="str">
            <v>EQ</v>
          </cell>
          <cell r="C276">
            <v>35.299999999999997</v>
          </cell>
          <cell r="D276">
            <v>36.4</v>
          </cell>
          <cell r="E276">
            <v>35.15</v>
          </cell>
          <cell r="F276">
            <v>35.950000000000003</v>
          </cell>
        </row>
        <row r="277">
          <cell r="A277" t="str">
            <v>BROOKS</v>
          </cell>
          <cell r="B277" t="str">
            <v>BE</v>
          </cell>
          <cell r="C277">
            <v>111.1</v>
          </cell>
          <cell r="D277">
            <v>114.95</v>
          </cell>
          <cell r="E277">
            <v>110.1</v>
          </cell>
          <cell r="F277">
            <v>110.2</v>
          </cell>
        </row>
        <row r="278">
          <cell r="A278" t="str">
            <v>BSE</v>
          </cell>
          <cell r="B278" t="str">
            <v>EQ</v>
          </cell>
          <cell r="C278">
            <v>595</v>
          </cell>
          <cell r="D278">
            <v>598.45000000000005</v>
          </cell>
          <cell r="E278">
            <v>585.79999999999995</v>
          </cell>
          <cell r="F278">
            <v>592.9</v>
          </cell>
        </row>
        <row r="279">
          <cell r="A279" t="str">
            <v>BSHSL</v>
          </cell>
          <cell r="B279" t="str">
            <v>BE</v>
          </cell>
          <cell r="C279">
            <v>113.5</v>
          </cell>
          <cell r="D279">
            <v>118.55</v>
          </cell>
          <cell r="E279">
            <v>107.35</v>
          </cell>
          <cell r="F279">
            <v>108.2</v>
          </cell>
        </row>
        <row r="280">
          <cell r="A280" t="str">
            <v>BSL</v>
          </cell>
          <cell r="B280" t="str">
            <v>EQ</v>
          </cell>
          <cell r="C280">
            <v>145.15</v>
          </cell>
          <cell r="D280">
            <v>145.69999999999999</v>
          </cell>
          <cell r="E280">
            <v>138.30000000000001</v>
          </cell>
          <cell r="F280">
            <v>140.15</v>
          </cell>
        </row>
        <row r="281">
          <cell r="A281" t="str">
            <v>BSLGOLDETF</v>
          </cell>
          <cell r="B281" t="str">
            <v>EQ</v>
          </cell>
          <cell r="C281">
            <v>46.07</v>
          </cell>
          <cell r="D281">
            <v>46.08</v>
          </cell>
          <cell r="E281">
            <v>45.75</v>
          </cell>
          <cell r="F281">
            <v>45.89</v>
          </cell>
        </row>
        <row r="282">
          <cell r="A282" t="str">
            <v>BSLNIFTY</v>
          </cell>
          <cell r="B282" t="str">
            <v>EQ</v>
          </cell>
          <cell r="C282">
            <v>19.850000000000001</v>
          </cell>
          <cell r="D282">
            <v>19.850000000000001</v>
          </cell>
          <cell r="E282">
            <v>19.02</v>
          </cell>
          <cell r="F282">
            <v>19.18</v>
          </cell>
        </row>
        <row r="283">
          <cell r="A283" t="str">
            <v>BSLSENETFG</v>
          </cell>
          <cell r="B283" t="str">
            <v>EQ</v>
          </cell>
          <cell r="C283">
            <v>56.45</v>
          </cell>
          <cell r="D283">
            <v>56.45</v>
          </cell>
          <cell r="E283">
            <v>55.06</v>
          </cell>
          <cell r="F283">
            <v>55.42</v>
          </cell>
        </row>
        <row r="284">
          <cell r="A284" t="str">
            <v>BSOFT</v>
          </cell>
          <cell r="B284" t="str">
            <v>EQ</v>
          </cell>
          <cell r="C284">
            <v>282.39999999999998</v>
          </cell>
          <cell r="D284">
            <v>284.55</v>
          </cell>
          <cell r="E284">
            <v>279.25</v>
          </cell>
          <cell r="F284">
            <v>283.14999999999998</v>
          </cell>
        </row>
        <row r="285">
          <cell r="A285" t="str">
            <v>BURNPUR</v>
          </cell>
          <cell r="B285" t="str">
            <v>EQ</v>
          </cell>
          <cell r="C285">
            <v>5.2</v>
          </cell>
          <cell r="D285">
            <v>5.2</v>
          </cell>
          <cell r="E285">
            <v>4.95</v>
          </cell>
          <cell r="F285">
            <v>5</v>
          </cell>
        </row>
        <row r="286">
          <cell r="A286" t="str">
            <v>BUTTERFLY</v>
          </cell>
          <cell r="B286" t="str">
            <v>EQ</v>
          </cell>
          <cell r="C286">
            <v>1723</v>
          </cell>
          <cell r="D286">
            <v>1768.2</v>
          </cell>
          <cell r="E286">
            <v>1644.65</v>
          </cell>
          <cell r="F286">
            <v>1745.4</v>
          </cell>
        </row>
        <row r="287">
          <cell r="A287" t="str">
            <v>BVCL</v>
          </cell>
          <cell r="B287" t="str">
            <v>BE</v>
          </cell>
          <cell r="C287">
            <v>24</v>
          </cell>
          <cell r="D287">
            <v>24.9</v>
          </cell>
          <cell r="E287">
            <v>23.6</v>
          </cell>
          <cell r="F287">
            <v>24.35</v>
          </cell>
        </row>
        <row r="288">
          <cell r="A288" t="str">
            <v>BYKE</v>
          </cell>
          <cell r="B288" t="str">
            <v>EQ</v>
          </cell>
          <cell r="C288">
            <v>43.3</v>
          </cell>
          <cell r="D288">
            <v>43.35</v>
          </cell>
          <cell r="E288">
            <v>42</v>
          </cell>
          <cell r="F288">
            <v>42.2</v>
          </cell>
        </row>
        <row r="289">
          <cell r="A289" t="str">
            <v>CALSOFT</v>
          </cell>
          <cell r="B289" t="str">
            <v>EQ</v>
          </cell>
          <cell r="C289">
            <v>18.95</v>
          </cell>
          <cell r="D289">
            <v>19.25</v>
          </cell>
          <cell r="E289">
            <v>18.850000000000001</v>
          </cell>
          <cell r="F289">
            <v>19.05</v>
          </cell>
        </row>
        <row r="290">
          <cell r="A290" t="str">
            <v>CAMLINFINE</v>
          </cell>
          <cell r="B290" t="str">
            <v>EQ</v>
          </cell>
          <cell r="C290">
            <v>115.85</v>
          </cell>
          <cell r="D290">
            <v>118.55</v>
          </cell>
          <cell r="E290">
            <v>112.7</v>
          </cell>
          <cell r="F290">
            <v>114</v>
          </cell>
        </row>
        <row r="291">
          <cell r="A291" t="str">
            <v>CAMPUS</v>
          </cell>
          <cell r="B291" t="str">
            <v>EQ</v>
          </cell>
          <cell r="C291">
            <v>589.95000000000005</v>
          </cell>
          <cell r="D291">
            <v>624</v>
          </cell>
          <cell r="E291">
            <v>571.6</v>
          </cell>
          <cell r="F291">
            <v>582.6</v>
          </cell>
        </row>
        <row r="292">
          <cell r="A292" t="str">
            <v>CAMS</v>
          </cell>
          <cell r="B292" t="str">
            <v>EQ</v>
          </cell>
          <cell r="C292">
            <v>2574</v>
          </cell>
          <cell r="D292">
            <v>2598.5</v>
          </cell>
          <cell r="E292">
            <v>2522.3000000000002</v>
          </cell>
          <cell r="F292">
            <v>2567.4499999999998</v>
          </cell>
        </row>
        <row r="293">
          <cell r="A293" t="str">
            <v>CANBK</v>
          </cell>
          <cell r="B293" t="str">
            <v>EQ</v>
          </cell>
          <cell r="C293">
            <v>223.85</v>
          </cell>
          <cell r="D293">
            <v>226.8</v>
          </cell>
          <cell r="E293">
            <v>222.25</v>
          </cell>
          <cell r="F293">
            <v>226</v>
          </cell>
        </row>
        <row r="294">
          <cell r="A294" t="str">
            <v>CANFINHOME</v>
          </cell>
          <cell r="B294" t="str">
            <v>EQ</v>
          </cell>
          <cell r="C294">
            <v>480</v>
          </cell>
          <cell r="D294">
            <v>493.9</v>
          </cell>
          <cell r="E294">
            <v>476.2</v>
          </cell>
          <cell r="F294">
            <v>492.1</v>
          </cell>
        </row>
        <row r="295">
          <cell r="A295" t="str">
            <v>CANTABIL</v>
          </cell>
          <cell r="B295" t="str">
            <v>EQ</v>
          </cell>
          <cell r="C295">
            <v>1304.1500000000001</v>
          </cell>
          <cell r="D295">
            <v>1304.1500000000001</v>
          </cell>
          <cell r="E295">
            <v>1257.0999999999999</v>
          </cell>
          <cell r="F295">
            <v>1268.8499999999999</v>
          </cell>
        </row>
        <row r="296">
          <cell r="A296" t="str">
            <v>CAPACITE</v>
          </cell>
          <cell r="B296" t="str">
            <v>EQ</v>
          </cell>
          <cell r="C296">
            <v>163</v>
          </cell>
          <cell r="D296">
            <v>167</v>
          </cell>
          <cell r="E296">
            <v>161.75</v>
          </cell>
          <cell r="F296">
            <v>163.6</v>
          </cell>
        </row>
        <row r="297">
          <cell r="A297" t="str">
            <v>CAPLIPOINT</v>
          </cell>
          <cell r="B297" t="str">
            <v>EQ</v>
          </cell>
          <cell r="C297">
            <v>720.1</v>
          </cell>
          <cell r="D297">
            <v>723</v>
          </cell>
          <cell r="E297">
            <v>704.6</v>
          </cell>
          <cell r="F297">
            <v>712.55</v>
          </cell>
        </row>
        <row r="298">
          <cell r="A298" t="str">
            <v>CAPTRUST</v>
          </cell>
          <cell r="B298" t="str">
            <v>EQ</v>
          </cell>
          <cell r="C298">
            <v>97</v>
          </cell>
          <cell r="D298">
            <v>97.3</v>
          </cell>
          <cell r="E298">
            <v>95.8</v>
          </cell>
          <cell r="F298">
            <v>96.9</v>
          </cell>
        </row>
        <row r="299">
          <cell r="A299" t="str">
            <v>CARBORUNIV</v>
          </cell>
          <cell r="B299" t="str">
            <v>EQ</v>
          </cell>
          <cell r="C299">
            <v>882</v>
          </cell>
          <cell r="D299">
            <v>887.55</v>
          </cell>
          <cell r="E299">
            <v>861.6</v>
          </cell>
          <cell r="F299">
            <v>880.4</v>
          </cell>
        </row>
        <row r="300">
          <cell r="A300" t="str">
            <v>CAREERP</v>
          </cell>
          <cell r="B300" t="str">
            <v>EQ</v>
          </cell>
          <cell r="C300">
            <v>129.25</v>
          </cell>
          <cell r="D300">
            <v>130.44999999999999</v>
          </cell>
          <cell r="E300">
            <v>126.15</v>
          </cell>
          <cell r="F300">
            <v>127.55</v>
          </cell>
        </row>
        <row r="301">
          <cell r="A301" t="str">
            <v>CARERATING</v>
          </cell>
          <cell r="B301" t="str">
            <v>EQ</v>
          </cell>
          <cell r="C301">
            <v>519.75</v>
          </cell>
          <cell r="D301">
            <v>519.79999999999995</v>
          </cell>
          <cell r="E301">
            <v>507.7</v>
          </cell>
          <cell r="F301">
            <v>512.1</v>
          </cell>
        </row>
        <row r="302">
          <cell r="A302" t="str">
            <v>CARTRADE</v>
          </cell>
          <cell r="B302" t="str">
            <v>EQ</v>
          </cell>
          <cell r="C302">
            <v>605</v>
          </cell>
          <cell r="D302">
            <v>608.20000000000005</v>
          </cell>
          <cell r="E302">
            <v>592</v>
          </cell>
          <cell r="F302">
            <v>596.1</v>
          </cell>
        </row>
        <row r="303">
          <cell r="A303" t="str">
            <v>CASTROLIND</v>
          </cell>
          <cell r="B303" t="str">
            <v>EQ</v>
          </cell>
          <cell r="C303">
            <v>117</v>
          </cell>
          <cell r="D303">
            <v>121.15</v>
          </cell>
          <cell r="E303">
            <v>116.45</v>
          </cell>
          <cell r="F303">
            <v>120.1</v>
          </cell>
        </row>
        <row r="304">
          <cell r="A304" t="str">
            <v>CCCL</v>
          </cell>
          <cell r="B304" t="str">
            <v>BE</v>
          </cell>
          <cell r="C304">
            <v>1.7</v>
          </cell>
          <cell r="D304">
            <v>1.75</v>
          </cell>
          <cell r="E304">
            <v>1.7</v>
          </cell>
          <cell r="F304">
            <v>1.75</v>
          </cell>
        </row>
        <row r="305">
          <cell r="A305" t="str">
            <v>CCHHL</v>
          </cell>
          <cell r="B305" t="str">
            <v>BE</v>
          </cell>
          <cell r="C305">
            <v>7.95</v>
          </cell>
          <cell r="D305">
            <v>8</v>
          </cell>
          <cell r="E305">
            <v>7.8</v>
          </cell>
          <cell r="F305">
            <v>7.9</v>
          </cell>
        </row>
        <row r="306">
          <cell r="A306" t="str">
            <v>CCL</v>
          </cell>
          <cell r="B306" t="str">
            <v>EQ</v>
          </cell>
          <cell r="C306">
            <v>485.5</v>
          </cell>
          <cell r="D306">
            <v>488</v>
          </cell>
          <cell r="E306">
            <v>478.3</v>
          </cell>
          <cell r="F306">
            <v>481.6</v>
          </cell>
        </row>
        <row r="307">
          <cell r="A307" t="str">
            <v>CDSL</v>
          </cell>
          <cell r="B307" t="str">
            <v>EQ</v>
          </cell>
          <cell r="C307">
            <v>1239.45</v>
          </cell>
          <cell r="D307">
            <v>1247.25</v>
          </cell>
          <cell r="E307">
            <v>1216.6500000000001</v>
          </cell>
          <cell r="F307">
            <v>1231.8</v>
          </cell>
        </row>
        <row r="308">
          <cell r="A308" t="str">
            <v>CEATLTD</v>
          </cell>
          <cell r="B308" t="str">
            <v>EQ</v>
          </cell>
          <cell r="C308">
            <v>1560</v>
          </cell>
          <cell r="D308">
            <v>1564.6</v>
          </cell>
          <cell r="E308">
            <v>1515.5</v>
          </cell>
          <cell r="F308">
            <v>1526.05</v>
          </cell>
        </row>
        <row r="309">
          <cell r="A309" t="str">
            <v>CELEBRITY</v>
          </cell>
          <cell r="B309" t="str">
            <v>EQ</v>
          </cell>
          <cell r="C309">
            <v>21.6</v>
          </cell>
          <cell r="D309">
            <v>22.3</v>
          </cell>
          <cell r="E309">
            <v>21.4</v>
          </cell>
          <cell r="F309">
            <v>21.8</v>
          </cell>
        </row>
        <row r="310">
          <cell r="A310" t="str">
            <v>CENTENKA</v>
          </cell>
          <cell r="B310" t="str">
            <v>EQ</v>
          </cell>
          <cell r="C310">
            <v>456.55</v>
          </cell>
          <cell r="D310">
            <v>457.85</v>
          </cell>
          <cell r="E310">
            <v>448.6</v>
          </cell>
          <cell r="F310">
            <v>453.2</v>
          </cell>
        </row>
        <row r="311">
          <cell r="A311" t="str">
            <v>CENTEXT</v>
          </cell>
          <cell r="B311" t="str">
            <v>BE</v>
          </cell>
          <cell r="C311">
            <v>11.05</v>
          </cell>
          <cell r="D311">
            <v>11.85</v>
          </cell>
          <cell r="E311">
            <v>11.05</v>
          </cell>
          <cell r="F311">
            <v>11.45</v>
          </cell>
        </row>
        <row r="312">
          <cell r="A312" t="str">
            <v>CENTRALBK</v>
          </cell>
          <cell r="B312" t="str">
            <v>EQ</v>
          </cell>
          <cell r="C312">
            <v>19.7</v>
          </cell>
          <cell r="D312">
            <v>19.850000000000001</v>
          </cell>
          <cell r="E312">
            <v>19.5</v>
          </cell>
          <cell r="F312">
            <v>19.600000000000001</v>
          </cell>
        </row>
        <row r="313">
          <cell r="A313" t="str">
            <v>CENTRUM</v>
          </cell>
          <cell r="B313" t="str">
            <v>EQ</v>
          </cell>
          <cell r="C313">
            <v>23.7</v>
          </cell>
          <cell r="D313">
            <v>24.2</v>
          </cell>
          <cell r="E313">
            <v>23.6</v>
          </cell>
          <cell r="F313">
            <v>23.75</v>
          </cell>
        </row>
        <row r="314">
          <cell r="A314" t="str">
            <v>CENTUM</v>
          </cell>
          <cell r="B314" t="str">
            <v>EQ</v>
          </cell>
          <cell r="C314">
            <v>524.4</v>
          </cell>
          <cell r="D314">
            <v>532.45000000000005</v>
          </cell>
          <cell r="E314">
            <v>509.5</v>
          </cell>
          <cell r="F314">
            <v>515.6</v>
          </cell>
        </row>
        <row r="315">
          <cell r="A315" t="str">
            <v>CENTURYPLY</v>
          </cell>
          <cell r="B315" t="str">
            <v>EQ</v>
          </cell>
          <cell r="C315">
            <v>622.04999999999995</v>
          </cell>
          <cell r="D315">
            <v>630</v>
          </cell>
          <cell r="E315">
            <v>607.9</v>
          </cell>
          <cell r="F315">
            <v>624.85</v>
          </cell>
        </row>
        <row r="316">
          <cell r="A316" t="str">
            <v>CENTURYTEX</v>
          </cell>
          <cell r="B316" t="str">
            <v>EQ</v>
          </cell>
          <cell r="C316">
            <v>819.9</v>
          </cell>
          <cell r="D316">
            <v>849.9</v>
          </cell>
          <cell r="E316">
            <v>811.85</v>
          </cell>
          <cell r="F316">
            <v>834.8</v>
          </cell>
        </row>
        <row r="317">
          <cell r="A317" t="str">
            <v>CERA</v>
          </cell>
          <cell r="B317" t="str">
            <v>EQ</v>
          </cell>
          <cell r="C317">
            <v>5520</v>
          </cell>
          <cell r="D317">
            <v>5533.5</v>
          </cell>
          <cell r="E317">
            <v>5366.4</v>
          </cell>
          <cell r="F317">
            <v>5411.45</v>
          </cell>
        </row>
        <row r="318">
          <cell r="A318" t="str">
            <v>CEREBRAINT</v>
          </cell>
          <cell r="B318" t="str">
            <v>EQ</v>
          </cell>
          <cell r="C318">
            <v>39</v>
          </cell>
          <cell r="D318">
            <v>39.450000000000003</v>
          </cell>
          <cell r="E318">
            <v>38.25</v>
          </cell>
          <cell r="F318">
            <v>38.700000000000003</v>
          </cell>
        </row>
        <row r="319">
          <cell r="A319" t="str">
            <v>CESC</v>
          </cell>
          <cell r="B319" t="str">
            <v>EQ</v>
          </cell>
          <cell r="C319">
            <v>77.25</v>
          </cell>
          <cell r="D319">
            <v>78.75</v>
          </cell>
          <cell r="E319">
            <v>77.25</v>
          </cell>
          <cell r="F319">
            <v>78.5</v>
          </cell>
        </row>
        <row r="320">
          <cell r="A320" t="str">
            <v>CGCL</v>
          </cell>
          <cell r="B320" t="str">
            <v>EQ</v>
          </cell>
          <cell r="C320">
            <v>733.1</v>
          </cell>
          <cell r="D320">
            <v>735.95</v>
          </cell>
          <cell r="E320">
            <v>724</v>
          </cell>
          <cell r="F320">
            <v>726.5</v>
          </cell>
        </row>
        <row r="321">
          <cell r="A321" t="str">
            <v>CGPOWER</v>
          </cell>
          <cell r="B321" t="str">
            <v>EQ</v>
          </cell>
          <cell r="C321">
            <v>252</v>
          </cell>
          <cell r="D321">
            <v>259.5</v>
          </cell>
          <cell r="E321">
            <v>248.9</v>
          </cell>
          <cell r="F321">
            <v>255.2</v>
          </cell>
        </row>
        <row r="322">
          <cell r="A322" t="str">
            <v>CHALET</v>
          </cell>
          <cell r="B322" t="str">
            <v>EQ</v>
          </cell>
          <cell r="C322">
            <v>385</v>
          </cell>
          <cell r="D322">
            <v>397</v>
          </cell>
          <cell r="E322">
            <v>382.1</v>
          </cell>
          <cell r="F322">
            <v>392.75</v>
          </cell>
        </row>
        <row r="323">
          <cell r="A323" t="str">
            <v>CHAMBLFERT</v>
          </cell>
          <cell r="B323" t="str">
            <v>EQ</v>
          </cell>
          <cell r="C323">
            <v>320.5</v>
          </cell>
          <cell r="D323">
            <v>322.75</v>
          </cell>
          <cell r="E323">
            <v>312.2</v>
          </cell>
          <cell r="F323">
            <v>319.8</v>
          </cell>
        </row>
        <row r="324">
          <cell r="A324" t="str">
            <v>CHEMBOND</v>
          </cell>
          <cell r="B324" t="str">
            <v>EQ</v>
          </cell>
          <cell r="C324">
            <v>193.4</v>
          </cell>
          <cell r="D324">
            <v>194.8</v>
          </cell>
          <cell r="E324">
            <v>187.65</v>
          </cell>
          <cell r="F324">
            <v>189.05</v>
          </cell>
        </row>
        <row r="325">
          <cell r="A325" t="str">
            <v>CHEMCON</v>
          </cell>
          <cell r="B325" t="str">
            <v>EQ</v>
          </cell>
          <cell r="C325">
            <v>443.8</v>
          </cell>
          <cell r="D325">
            <v>448</v>
          </cell>
          <cell r="E325">
            <v>421.05</v>
          </cell>
          <cell r="F325">
            <v>424.4</v>
          </cell>
        </row>
        <row r="326">
          <cell r="A326" t="str">
            <v>CHEMFAB</v>
          </cell>
          <cell r="B326" t="str">
            <v>EQ</v>
          </cell>
          <cell r="C326">
            <v>410.25</v>
          </cell>
          <cell r="D326">
            <v>422.95</v>
          </cell>
          <cell r="E326">
            <v>397.3</v>
          </cell>
          <cell r="F326">
            <v>412.7</v>
          </cell>
        </row>
        <row r="327">
          <cell r="A327" t="str">
            <v>CHEMPLASTS</v>
          </cell>
          <cell r="B327" t="str">
            <v>EQ</v>
          </cell>
          <cell r="C327">
            <v>409.6</v>
          </cell>
          <cell r="D327">
            <v>409.95</v>
          </cell>
          <cell r="E327">
            <v>399.55</v>
          </cell>
          <cell r="F327">
            <v>401.55</v>
          </cell>
        </row>
        <row r="328">
          <cell r="A328" t="str">
            <v>CHENNPETRO</v>
          </cell>
          <cell r="B328" t="str">
            <v>EQ</v>
          </cell>
          <cell r="C328">
            <v>233.6</v>
          </cell>
          <cell r="D328">
            <v>234.9</v>
          </cell>
          <cell r="E328">
            <v>228.15</v>
          </cell>
          <cell r="F328">
            <v>231.35</v>
          </cell>
        </row>
        <row r="329">
          <cell r="A329" t="str">
            <v>CHEVIOT</v>
          </cell>
          <cell r="B329" t="str">
            <v>EQ</v>
          </cell>
          <cell r="C329">
            <v>1200.6500000000001</v>
          </cell>
          <cell r="D329">
            <v>1225.05</v>
          </cell>
          <cell r="E329">
            <v>1190.05</v>
          </cell>
          <cell r="F329">
            <v>1210.3499999999999</v>
          </cell>
        </row>
        <row r="330">
          <cell r="A330" t="str">
            <v>CHOICEIN</v>
          </cell>
          <cell r="B330" t="str">
            <v>EQ</v>
          </cell>
          <cell r="C330">
            <v>243.8</v>
          </cell>
          <cell r="D330">
            <v>245.1</v>
          </cell>
          <cell r="E330">
            <v>237</v>
          </cell>
          <cell r="F330">
            <v>239</v>
          </cell>
        </row>
        <row r="331">
          <cell r="A331" t="str">
            <v>CHOLAFIN</v>
          </cell>
          <cell r="B331" t="str">
            <v>EQ</v>
          </cell>
          <cell r="C331">
            <v>722.8</v>
          </cell>
          <cell r="D331">
            <v>745.95</v>
          </cell>
          <cell r="E331">
            <v>721</v>
          </cell>
          <cell r="F331">
            <v>744.6</v>
          </cell>
        </row>
        <row r="332">
          <cell r="A332" t="str">
            <v>CHOLAHLDNG</v>
          </cell>
          <cell r="B332" t="str">
            <v>EQ</v>
          </cell>
          <cell r="C332">
            <v>631.65</v>
          </cell>
          <cell r="D332">
            <v>638.1</v>
          </cell>
          <cell r="E332">
            <v>627.20000000000005</v>
          </cell>
          <cell r="F332">
            <v>634.35</v>
          </cell>
        </row>
        <row r="333">
          <cell r="A333" t="str">
            <v>CIGNITITEC</v>
          </cell>
          <cell r="B333" t="str">
            <v>EQ</v>
          </cell>
          <cell r="C333">
            <v>527.25</v>
          </cell>
          <cell r="D333">
            <v>534.29999999999995</v>
          </cell>
          <cell r="E333">
            <v>521.29999999999995</v>
          </cell>
          <cell r="F333">
            <v>525.15</v>
          </cell>
        </row>
        <row r="334">
          <cell r="A334" t="str">
            <v>CINELINE</v>
          </cell>
          <cell r="B334" t="str">
            <v>EQ</v>
          </cell>
          <cell r="C334">
            <v>113.7</v>
          </cell>
          <cell r="D334">
            <v>114.75</v>
          </cell>
          <cell r="E334">
            <v>111.1</v>
          </cell>
          <cell r="F334">
            <v>113.25</v>
          </cell>
        </row>
        <row r="335">
          <cell r="A335" t="str">
            <v>CINEVISTA</v>
          </cell>
          <cell r="B335" t="str">
            <v>EQ</v>
          </cell>
          <cell r="C335">
            <v>13</v>
          </cell>
          <cell r="D335">
            <v>13.5</v>
          </cell>
          <cell r="E335">
            <v>12.65</v>
          </cell>
          <cell r="F335">
            <v>13.5</v>
          </cell>
        </row>
        <row r="336">
          <cell r="A336" t="str">
            <v>CIPLA</v>
          </cell>
          <cell r="B336" t="str">
            <v>EQ</v>
          </cell>
          <cell r="C336">
            <v>1111.5999999999999</v>
          </cell>
          <cell r="D336">
            <v>1118.05</v>
          </cell>
          <cell r="E336">
            <v>1099.2</v>
          </cell>
          <cell r="F336">
            <v>1108.45</v>
          </cell>
        </row>
        <row r="337">
          <cell r="A337" t="str">
            <v>CLEAN</v>
          </cell>
          <cell r="B337" t="str">
            <v>EQ</v>
          </cell>
          <cell r="C337">
            <v>1650</v>
          </cell>
          <cell r="D337">
            <v>1653.65</v>
          </cell>
          <cell r="E337">
            <v>1616</v>
          </cell>
          <cell r="F337">
            <v>1629.55</v>
          </cell>
        </row>
        <row r="338">
          <cell r="A338" t="str">
            <v>CLEDUCATE</v>
          </cell>
          <cell r="B338" t="str">
            <v>EQ</v>
          </cell>
          <cell r="C338">
            <v>143</v>
          </cell>
          <cell r="D338">
            <v>144.94999999999999</v>
          </cell>
          <cell r="E338">
            <v>140</v>
          </cell>
          <cell r="F338">
            <v>142.30000000000001</v>
          </cell>
        </row>
        <row r="339">
          <cell r="A339" t="str">
            <v>CLNINDIA</v>
          </cell>
          <cell r="B339" t="str">
            <v>EQ</v>
          </cell>
          <cell r="C339">
            <v>419.65</v>
          </cell>
          <cell r="D339">
            <v>419.95</v>
          </cell>
          <cell r="E339">
            <v>410</v>
          </cell>
          <cell r="F339">
            <v>416.65</v>
          </cell>
        </row>
        <row r="340">
          <cell r="A340" t="str">
            <v>CLSEL</v>
          </cell>
          <cell r="B340" t="str">
            <v>EQ</v>
          </cell>
          <cell r="C340">
            <v>110.55</v>
          </cell>
          <cell r="D340">
            <v>117.4</v>
          </cell>
          <cell r="E340">
            <v>110.55</v>
          </cell>
          <cell r="F340">
            <v>114.6</v>
          </cell>
        </row>
        <row r="341">
          <cell r="A341" t="str">
            <v>CMICABLES</v>
          </cell>
          <cell r="B341" t="str">
            <v>EQ</v>
          </cell>
          <cell r="C341">
            <v>24.95</v>
          </cell>
          <cell r="D341">
            <v>25.3</v>
          </cell>
          <cell r="E341">
            <v>23.1</v>
          </cell>
          <cell r="F341">
            <v>23.45</v>
          </cell>
        </row>
        <row r="342">
          <cell r="A342" t="str">
            <v>CMSINFO</v>
          </cell>
          <cell r="B342" t="str">
            <v>EQ</v>
          </cell>
          <cell r="C342">
            <v>293.10000000000002</v>
          </cell>
          <cell r="D342">
            <v>297.5</v>
          </cell>
          <cell r="E342">
            <v>285.2</v>
          </cell>
          <cell r="F342">
            <v>294.10000000000002</v>
          </cell>
        </row>
        <row r="343">
          <cell r="A343" t="str">
            <v>COALINDIA</v>
          </cell>
          <cell r="B343" t="str">
            <v>EQ</v>
          </cell>
          <cell r="C343">
            <v>225.55</v>
          </cell>
          <cell r="D343">
            <v>233</v>
          </cell>
          <cell r="E343">
            <v>225.55</v>
          </cell>
          <cell r="F343">
            <v>232.1</v>
          </cell>
        </row>
        <row r="344">
          <cell r="A344" t="str">
            <v>COASTCORP</v>
          </cell>
          <cell r="B344" t="str">
            <v>EQ</v>
          </cell>
          <cell r="C344">
            <v>328.95</v>
          </cell>
          <cell r="D344">
            <v>328.95</v>
          </cell>
          <cell r="E344">
            <v>315</v>
          </cell>
          <cell r="F344">
            <v>318.35000000000002</v>
          </cell>
        </row>
        <row r="345">
          <cell r="A345" t="str">
            <v>COCHINSHIP</v>
          </cell>
          <cell r="B345" t="str">
            <v>EQ</v>
          </cell>
          <cell r="C345">
            <v>506.05</v>
          </cell>
          <cell r="D345">
            <v>535</v>
          </cell>
          <cell r="E345">
            <v>500.95</v>
          </cell>
          <cell r="F345">
            <v>527.5</v>
          </cell>
        </row>
        <row r="346">
          <cell r="A346" t="str">
            <v>COFFEEDAY</v>
          </cell>
          <cell r="B346" t="str">
            <v>EQ</v>
          </cell>
          <cell r="C346">
            <v>53.75</v>
          </cell>
          <cell r="D346">
            <v>53.95</v>
          </cell>
          <cell r="E346">
            <v>51.85</v>
          </cell>
          <cell r="F346">
            <v>52.75</v>
          </cell>
        </row>
        <row r="347">
          <cell r="A347" t="str">
            <v>COFORGE</v>
          </cell>
          <cell r="B347" t="str">
            <v>EQ</v>
          </cell>
          <cell r="C347">
            <v>3640.95</v>
          </cell>
          <cell r="D347">
            <v>3640.95</v>
          </cell>
          <cell r="E347">
            <v>3547.85</v>
          </cell>
          <cell r="F347">
            <v>3619.7</v>
          </cell>
        </row>
        <row r="348">
          <cell r="A348" t="str">
            <v>COLPAL</v>
          </cell>
          <cell r="B348" t="str">
            <v>EQ</v>
          </cell>
          <cell r="C348">
            <v>1537.2</v>
          </cell>
          <cell r="D348">
            <v>1578.9</v>
          </cell>
          <cell r="E348">
            <v>1532.25</v>
          </cell>
          <cell r="F348">
            <v>1573.75</v>
          </cell>
        </row>
        <row r="349">
          <cell r="A349" t="str">
            <v>COMPINFO</v>
          </cell>
          <cell r="B349" t="str">
            <v>EQ</v>
          </cell>
          <cell r="C349">
            <v>24</v>
          </cell>
          <cell r="D349">
            <v>24.1</v>
          </cell>
          <cell r="E349">
            <v>22.95</v>
          </cell>
          <cell r="F349">
            <v>23.55</v>
          </cell>
        </row>
        <row r="350">
          <cell r="A350" t="str">
            <v>COMPUSOFT</v>
          </cell>
          <cell r="B350" t="str">
            <v>EQ</v>
          </cell>
          <cell r="C350">
            <v>22.6</v>
          </cell>
          <cell r="D350">
            <v>22.75</v>
          </cell>
          <cell r="E350">
            <v>22.2</v>
          </cell>
          <cell r="F350">
            <v>22.3</v>
          </cell>
        </row>
        <row r="351">
          <cell r="A351" t="str">
            <v>CONCOR</v>
          </cell>
          <cell r="B351" t="str">
            <v>EQ</v>
          </cell>
          <cell r="C351">
            <v>694.55</v>
          </cell>
          <cell r="D351">
            <v>712</v>
          </cell>
          <cell r="E351">
            <v>692.35</v>
          </cell>
          <cell r="F351">
            <v>707.7</v>
          </cell>
        </row>
        <row r="352">
          <cell r="A352" t="str">
            <v>CONFIPET</v>
          </cell>
          <cell r="B352" t="str">
            <v>EQ</v>
          </cell>
          <cell r="C352">
            <v>76.7</v>
          </cell>
          <cell r="D352">
            <v>77.400000000000006</v>
          </cell>
          <cell r="E352">
            <v>74.849999999999994</v>
          </cell>
          <cell r="F352">
            <v>75.599999999999994</v>
          </cell>
        </row>
        <row r="353">
          <cell r="A353" t="str">
            <v>CONSOFINVT</v>
          </cell>
          <cell r="B353" t="str">
            <v>EQ</v>
          </cell>
          <cell r="C353">
            <v>140.19999999999999</v>
          </cell>
          <cell r="D353">
            <v>143.94999999999999</v>
          </cell>
          <cell r="E353">
            <v>140.19999999999999</v>
          </cell>
          <cell r="F353">
            <v>140.80000000000001</v>
          </cell>
        </row>
        <row r="354">
          <cell r="A354" t="str">
            <v>CONSUMBEES</v>
          </cell>
          <cell r="B354" t="str">
            <v>EQ</v>
          </cell>
          <cell r="C354">
            <v>85.35</v>
          </cell>
          <cell r="D354">
            <v>85.35</v>
          </cell>
          <cell r="E354">
            <v>82.82</v>
          </cell>
          <cell r="F354">
            <v>83.95</v>
          </cell>
        </row>
        <row r="355">
          <cell r="A355" t="str">
            <v>CONTROLPR</v>
          </cell>
          <cell r="B355" t="str">
            <v>EQ</v>
          </cell>
          <cell r="C355">
            <v>430.5</v>
          </cell>
          <cell r="D355">
            <v>434.05</v>
          </cell>
          <cell r="E355">
            <v>421.05</v>
          </cell>
          <cell r="F355">
            <v>426.4</v>
          </cell>
        </row>
        <row r="356">
          <cell r="A356" t="str">
            <v>CORALFINAC</v>
          </cell>
          <cell r="B356" t="str">
            <v>EQ</v>
          </cell>
          <cell r="C356">
            <v>36.65</v>
          </cell>
          <cell r="D356">
            <v>36.65</v>
          </cell>
          <cell r="E356">
            <v>35.4</v>
          </cell>
          <cell r="F356">
            <v>35.700000000000003</v>
          </cell>
        </row>
        <row r="357">
          <cell r="A357" t="str">
            <v>CORDSCABLE</v>
          </cell>
          <cell r="B357" t="str">
            <v>EQ</v>
          </cell>
          <cell r="C357">
            <v>64</v>
          </cell>
          <cell r="D357">
            <v>64.599999999999994</v>
          </cell>
          <cell r="E357">
            <v>63</v>
          </cell>
          <cell r="F357">
            <v>63.2</v>
          </cell>
        </row>
        <row r="358">
          <cell r="A358" t="str">
            <v>COROMANDEL</v>
          </cell>
          <cell r="B358" t="str">
            <v>EQ</v>
          </cell>
          <cell r="C358">
            <v>965</v>
          </cell>
          <cell r="D358">
            <v>977.35</v>
          </cell>
          <cell r="E358">
            <v>958</v>
          </cell>
          <cell r="F358">
            <v>973.85</v>
          </cell>
        </row>
        <row r="359">
          <cell r="A359" t="str">
            <v>COSMOFIRST</v>
          </cell>
          <cell r="B359" t="str">
            <v>EQ</v>
          </cell>
          <cell r="C359">
            <v>855.25</v>
          </cell>
          <cell r="D359">
            <v>860.95</v>
          </cell>
          <cell r="E359">
            <v>837.05</v>
          </cell>
          <cell r="F359">
            <v>839.15</v>
          </cell>
        </row>
        <row r="360">
          <cell r="A360" t="str">
            <v>COUNCODOS</v>
          </cell>
          <cell r="B360" t="str">
            <v>EQ</v>
          </cell>
          <cell r="C360">
            <v>4</v>
          </cell>
          <cell r="D360">
            <v>4.05</v>
          </cell>
          <cell r="E360">
            <v>3.95</v>
          </cell>
          <cell r="F360">
            <v>3.95</v>
          </cell>
        </row>
        <row r="361">
          <cell r="A361" t="str">
            <v>CPSEETF</v>
          </cell>
          <cell r="B361" t="str">
            <v>EQ</v>
          </cell>
          <cell r="C361">
            <v>36.24</v>
          </cell>
          <cell r="D361">
            <v>36.619999999999997</v>
          </cell>
          <cell r="E361">
            <v>35.03</v>
          </cell>
          <cell r="F361">
            <v>36.4</v>
          </cell>
        </row>
        <row r="362">
          <cell r="A362" t="str">
            <v>CRAFTSMAN</v>
          </cell>
          <cell r="B362" t="str">
            <v>EQ</v>
          </cell>
          <cell r="C362">
            <v>2792.25</v>
          </cell>
          <cell r="D362">
            <v>2798.95</v>
          </cell>
          <cell r="E362">
            <v>2750</v>
          </cell>
          <cell r="F362">
            <v>2771</v>
          </cell>
        </row>
        <row r="363">
          <cell r="A363" t="str">
            <v>CREATIVE</v>
          </cell>
          <cell r="B363" t="str">
            <v>EQ</v>
          </cell>
          <cell r="C363">
            <v>465.4</v>
          </cell>
          <cell r="D363">
            <v>480</v>
          </cell>
          <cell r="E363">
            <v>456</v>
          </cell>
          <cell r="F363">
            <v>478</v>
          </cell>
        </row>
        <row r="364">
          <cell r="A364" t="str">
            <v>CREATIVEYE</v>
          </cell>
          <cell r="B364" t="str">
            <v>EQ</v>
          </cell>
          <cell r="C364">
            <v>4.6500000000000004</v>
          </cell>
          <cell r="D364">
            <v>4.6500000000000004</v>
          </cell>
          <cell r="E364">
            <v>4.45</v>
          </cell>
          <cell r="F364">
            <v>4.45</v>
          </cell>
        </row>
        <row r="365">
          <cell r="A365" t="str">
            <v>CREDITACC</v>
          </cell>
          <cell r="B365" t="str">
            <v>EQ</v>
          </cell>
          <cell r="C365">
            <v>984.85</v>
          </cell>
          <cell r="D365">
            <v>991.35</v>
          </cell>
          <cell r="E365">
            <v>979.25</v>
          </cell>
          <cell r="F365">
            <v>986.95</v>
          </cell>
        </row>
        <row r="366">
          <cell r="A366" t="str">
            <v>CREST</v>
          </cell>
          <cell r="B366" t="str">
            <v>EQ</v>
          </cell>
          <cell r="C366">
            <v>159</v>
          </cell>
          <cell r="D366">
            <v>160.05000000000001</v>
          </cell>
          <cell r="E366">
            <v>148.5</v>
          </cell>
          <cell r="F366">
            <v>154.65</v>
          </cell>
        </row>
        <row r="367">
          <cell r="A367" t="str">
            <v>CRISIL</v>
          </cell>
          <cell r="B367" t="str">
            <v>EQ</v>
          </cell>
          <cell r="C367">
            <v>3161.45</v>
          </cell>
          <cell r="D367">
            <v>3168.25</v>
          </cell>
          <cell r="E367">
            <v>3076.15</v>
          </cell>
          <cell r="F367">
            <v>3091.5</v>
          </cell>
        </row>
        <row r="368">
          <cell r="A368" t="str">
            <v>CROMPTON</v>
          </cell>
          <cell r="B368" t="str">
            <v>EQ</v>
          </cell>
          <cell r="C368">
            <v>382.5</v>
          </cell>
          <cell r="D368">
            <v>389.45</v>
          </cell>
          <cell r="E368">
            <v>375.45</v>
          </cell>
          <cell r="F368">
            <v>387.6</v>
          </cell>
        </row>
        <row r="369">
          <cell r="A369" t="str">
            <v>CROWN</v>
          </cell>
          <cell r="B369" t="str">
            <v>EQ</v>
          </cell>
          <cell r="C369">
            <v>40.9</v>
          </cell>
          <cell r="D369">
            <v>41.8</v>
          </cell>
          <cell r="E369">
            <v>37.799999999999997</v>
          </cell>
          <cell r="F369">
            <v>38.549999999999997</v>
          </cell>
        </row>
        <row r="370">
          <cell r="A370" t="str">
            <v>CSBBANK</v>
          </cell>
          <cell r="B370" t="str">
            <v>EQ</v>
          </cell>
          <cell r="C370">
            <v>238.3</v>
          </cell>
          <cell r="D370">
            <v>239.6</v>
          </cell>
          <cell r="E370">
            <v>233.05</v>
          </cell>
          <cell r="F370">
            <v>238.35</v>
          </cell>
        </row>
        <row r="371">
          <cell r="A371" t="str">
            <v>CSLFINANCE</v>
          </cell>
          <cell r="B371" t="str">
            <v>EQ</v>
          </cell>
          <cell r="C371">
            <v>250.05</v>
          </cell>
          <cell r="D371">
            <v>258.25</v>
          </cell>
          <cell r="E371">
            <v>245.05</v>
          </cell>
          <cell r="F371">
            <v>253.6</v>
          </cell>
        </row>
        <row r="372">
          <cell r="A372" t="str">
            <v>CTE</v>
          </cell>
          <cell r="B372" t="str">
            <v>EQ</v>
          </cell>
          <cell r="C372">
            <v>66.099999999999994</v>
          </cell>
          <cell r="D372">
            <v>68.3</v>
          </cell>
          <cell r="E372">
            <v>65.25</v>
          </cell>
          <cell r="F372">
            <v>66</v>
          </cell>
        </row>
        <row r="373">
          <cell r="A373" t="str">
            <v>CUB</v>
          </cell>
          <cell r="B373" t="str">
            <v>EQ</v>
          </cell>
          <cell r="C373">
            <v>178</v>
          </cell>
          <cell r="D373">
            <v>186</v>
          </cell>
          <cell r="E373">
            <v>178</v>
          </cell>
          <cell r="F373">
            <v>185.15</v>
          </cell>
        </row>
        <row r="374">
          <cell r="A374" t="str">
            <v>CUBEXTUB</v>
          </cell>
          <cell r="B374" t="str">
            <v>EQ</v>
          </cell>
          <cell r="C374">
            <v>28.2</v>
          </cell>
          <cell r="D374">
            <v>28.2</v>
          </cell>
          <cell r="E374">
            <v>26.7</v>
          </cell>
          <cell r="F374">
            <v>27</v>
          </cell>
        </row>
        <row r="375">
          <cell r="A375" t="str">
            <v>CUMMINSIND</v>
          </cell>
          <cell r="B375" t="str">
            <v>EQ</v>
          </cell>
          <cell r="C375">
            <v>1206.3499999999999</v>
          </cell>
          <cell r="D375">
            <v>1217.45</v>
          </cell>
          <cell r="E375">
            <v>1196.8</v>
          </cell>
          <cell r="F375">
            <v>1207.9000000000001</v>
          </cell>
        </row>
        <row r="376">
          <cell r="A376" t="str">
            <v>CUPID</v>
          </cell>
          <cell r="B376" t="str">
            <v>EQ</v>
          </cell>
          <cell r="C376">
            <v>247.75</v>
          </cell>
          <cell r="D376">
            <v>258.89999999999998</v>
          </cell>
          <cell r="E376">
            <v>243</v>
          </cell>
          <cell r="F376">
            <v>245.25</v>
          </cell>
        </row>
        <row r="377">
          <cell r="A377" t="str">
            <v>CYBERMEDIA</v>
          </cell>
          <cell r="B377" t="str">
            <v>EQ</v>
          </cell>
          <cell r="C377">
            <v>21.45</v>
          </cell>
          <cell r="D377">
            <v>21.45</v>
          </cell>
          <cell r="E377">
            <v>21.45</v>
          </cell>
          <cell r="F377">
            <v>21.45</v>
          </cell>
        </row>
        <row r="378">
          <cell r="A378" t="str">
            <v>CYBERTECH</v>
          </cell>
          <cell r="B378" t="str">
            <v>EQ</v>
          </cell>
          <cell r="C378">
            <v>141.65</v>
          </cell>
          <cell r="D378">
            <v>143.15</v>
          </cell>
          <cell r="E378">
            <v>139.65</v>
          </cell>
          <cell r="F378">
            <v>140.15</v>
          </cell>
        </row>
        <row r="379">
          <cell r="A379" t="str">
            <v>CYIENT</v>
          </cell>
          <cell r="B379" t="str">
            <v>EQ</v>
          </cell>
          <cell r="C379">
            <v>780.65</v>
          </cell>
          <cell r="D379">
            <v>786.8</v>
          </cell>
          <cell r="E379">
            <v>765.85</v>
          </cell>
          <cell r="F379">
            <v>780.5</v>
          </cell>
        </row>
        <row r="380">
          <cell r="A380" t="str">
            <v>DAAWAT</v>
          </cell>
          <cell r="B380" t="str">
            <v>EQ</v>
          </cell>
          <cell r="C380">
            <v>123.05</v>
          </cell>
          <cell r="D380">
            <v>125.45</v>
          </cell>
          <cell r="E380">
            <v>118.4</v>
          </cell>
          <cell r="F380">
            <v>119.35</v>
          </cell>
        </row>
        <row r="381">
          <cell r="A381" t="str">
            <v>DABUR</v>
          </cell>
          <cell r="B381" t="str">
            <v>EQ</v>
          </cell>
          <cell r="C381">
            <v>518.95000000000005</v>
          </cell>
          <cell r="D381">
            <v>538.85</v>
          </cell>
          <cell r="E381">
            <v>518.95000000000005</v>
          </cell>
          <cell r="F381">
            <v>533.6</v>
          </cell>
        </row>
        <row r="382">
          <cell r="A382" t="str">
            <v>DALBHARAT</v>
          </cell>
          <cell r="B382" t="str">
            <v>EQ</v>
          </cell>
          <cell r="C382">
            <v>1501.1</v>
          </cell>
          <cell r="D382">
            <v>1531.35</v>
          </cell>
          <cell r="E382">
            <v>1478.2</v>
          </cell>
          <cell r="F382">
            <v>1522.15</v>
          </cell>
        </row>
        <row r="383">
          <cell r="A383" t="str">
            <v>DALMIASUG</v>
          </cell>
          <cell r="B383" t="str">
            <v>EQ</v>
          </cell>
          <cell r="C383">
            <v>336.9</v>
          </cell>
          <cell r="D383">
            <v>345.4</v>
          </cell>
          <cell r="E383">
            <v>332.3</v>
          </cell>
          <cell r="F383">
            <v>334.8</v>
          </cell>
        </row>
        <row r="384">
          <cell r="A384" t="str">
            <v>DAMODARIND</v>
          </cell>
          <cell r="B384" t="str">
            <v>EQ</v>
          </cell>
          <cell r="C384">
            <v>48.65</v>
          </cell>
          <cell r="D384">
            <v>48.65</v>
          </cell>
          <cell r="E384">
            <v>46.65</v>
          </cell>
          <cell r="F384">
            <v>47</v>
          </cell>
        </row>
        <row r="385">
          <cell r="A385" t="str">
            <v>DANGEE</v>
          </cell>
          <cell r="B385" t="str">
            <v>EQ</v>
          </cell>
          <cell r="C385">
            <v>22.2</v>
          </cell>
          <cell r="D385">
            <v>22.45</v>
          </cell>
          <cell r="E385">
            <v>21</v>
          </cell>
          <cell r="F385">
            <v>21.95</v>
          </cell>
        </row>
        <row r="386">
          <cell r="A386" t="str">
            <v>DATAMATICS</v>
          </cell>
          <cell r="B386" t="str">
            <v>EQ</v>
          </cell>
          <cell r="C386">
            <v>312.55</v>
          </cell>
          <cell r="D386">
            <v>314.60000000000002</v>
          </cell>
          <cell r="E386">
            <v>300.5</v>
          </cell>
          <cell r="F386">
            <v>305.85000000000002</v>
          </cell>
        </row>
        <row r="387">
          <cell r="A387" t="str">
            <v>DATAPATTNS</v>
          </cell>
          <cell r="B387" t="str">
            <v>EQ</v>
          </cell>
          <cell r="C387">
            <v>1159.8</v>
          </cell>
          <cell r="D387">
            <v>1170</v>
          </cell>
          <cell r="E387">
            <v>1131.1500000000001</v>
          </cell>
          <cell r="F387">
            <v>1159.1500000000001</v>
          </cell>
        </row>
        <row r="388">
          <cell r="A388" t="str">
            <v>DBCORP</v>
          </cell>
          <cell r="B388" t="str">
            <v>EQ</v>
          </cell>
          <cell r="C388">
            <v>120.75</v>
          </cell>
          <cell r="D388">
            <v>124.35</v>
          </cell>
          <cell r="E388">
            <v>118.85</v>
          </cell>
          <cell r="F388">
            <v>123.6</v>
          </cell>
        </row>
        <row r="389">
          <cell r="A389" t="str">
            <v>DBL</v>
          </cell>
          <cell r="B389" t="str">
            <v>EQ</v>
          </cell>
          <cell r="C389">
            <v>221.5</v>
          </cell>
          <cell r="D389">
            <v>224</v>
          </cell>
          <cell r="E389">
            <v>217.95</v>
          </cell>
          <cell r="F389">
            <v>220.15</v>
          </cell>
        </row>
        <row r="390">
          <cell r="A390" t="str">
            <v>DBOL</v>
          </cell>
          <cell r="B390" t="str">
            <v>EQ</v>
          </cell>
          <cell r="C390">
            <v>168.3</v>
          </cell>
          <cell r="D390">
            <v>172</v>
          </cell>
          <cell r="E390">
            <v>166.5</v>
          </cell>
          <cell r="F390">
            <v>168.2</v>
          </cell>
        </row>
        <row r="391">
          <cell r="A391" t="str">
            <v>DBREALTY</v>
          </cell>
          <cell r="B391" t="str">
            <v>EQ</v>
          </cell>
          <cell r="C391">
            <v>119.7</v>
          </cell>
          <cell r="D391">
            <v>121.35</v>
          </cell>
          <cell r="E391">
            <v>112.9</v>
          </cell>
          <cell r="F391">
            <v>113.55</v>
          </cell>
        </row>
        <row r="392">
          <cell r="A392" t="str">
            <v>DBSTOCKBRO</v>
          </cell>
          <cell r="B392" t="str">
            <v>EQ</v>
          </cell>
          <cell r="C392">
            <v>27.8</v>
          </cell>
          <cell r="D392">
            <v>27.8</v>
          </cell>
          <cell r="E392">
            <v>25.7</v>
          </cell>
          <cell r="F392">
            <v>25.7</v>
          </cell>
        </row>
        <row r="393">
          <cell r="A393" t="str">
            <v>DCAL</v>
          </cell>
          <cell r="B393" t="str">
            <v>EQ</v>
          </cell>
          <cell r="C393">
            <v>103.6</v>
          </cell>
          <cell r="D393">
            <v>109.7</v>
          </cell>
          <cell r="E393">
            <v>102.8</v>
          </cell>
          <cell r="F393">
            <v>106.3</v>
          </cell>
        </row>
        <row r="394">
          <cell r="A394" t="str">
            <v>DCBBANK</v>
          </cell>
          <cell r="B394" t="str">
            <v>EQ</v>
          </cell>
          <cell r="C394">
            <v>102.75</v>
          </cell>
          <cell r="D394">
            <v>102.9</v>
          </cell>
          <cell r="E394">
            <v>98</v>
          </cell>
          <cell r="F394">
            <v>100.3</v>
          </cell>
        </row>
        <row r="395">
          <cell r="A395" t="str">
            <v>DCM</v>
          </cell>
          <cell r="B395" t="str">
            <v>EQ</v>
          </cell>
          <cell r="C395">
            <v>82.35</v>
          </cell>
          <cell r="D395">
            <v>86</v>
          </cell>
          <cell r="E395">
            <v>81.3</v>
          </cell>
          <cell r="F395">
            <v>82.2</v>
          </cell>
        </row>
        <row r="396">
          <cell r="A396" t="str">
            <v>DCMFINSERV</v>
          </cell>
          <cell r="B396" t="str">
            <v>BE</v>
          </cell>
          <cell r="C396">
            <v>6</v>
          </cell>
          <cell r="D396">
            <v>6</v>
          </cell>
          <cell r="E396">
            <v>6</v>
          </cell>
          <cell r="F396">
            <v>6</v>
          </cell>
        </row>
        <row r="397">
          <cell r="A397" t="str">
            <v>DCMNVL</v>
          </cell>
          <cell r="B397" t="str">
            <v>EQ</v>
          </cell>
          <cell r="C397">
            <v>177.15</v>
          </cell>
          <cell r="D397">
            <v>179.8</v>
          </cell>
          <cell r="E397">
            <v>172.75</v>
          </cell>
          <cell r="F397">
            <v>174.2</v>
          </cell>
        </row>
        <row r="398">
          <cell r="A398" t="str">
            <v>DCMSHRIRAM</v>
          </cell>
          <cell r="B398" t="str">
            <v>EQ</v>
          </cell>
          <cell r="C398">
            <v>1051.05</v>
          </cell>
          <cell r="D398">
            <v>1078</v>
          </cell>
          <cell r="E398">
            <v>1047</v>
          </cell>
          <cell r="F398">
            <v>1071.7</v>
          </cell>
        </row>
        <row r="399">
          <cell r="A399" t="str">
            <v>DCMSRIND</v>
          </cell>
          <cell r="B399" t="str">
            <v>EQ</v>
          </cell>
          <cell r="C399">
            <v>81.900000000000006</v>
          </cell>
          <cell r="D399">
            <v>81.900000000000006</v>
          </cell>
          <cell r="E399">
            <v>77.099999999999994</v>
          </cell>
          <cell r="F399">
            <v>78.349999999999994</v>
          </cell>
        </row>
        <row r="400">
          <cell r="A400" t="str">
            <v>DCW</v>
          </cell>
          <cell r="B400" t="str">
            <v>EQ</v>
          </cell>
          <cell r="C400">
            <v>59.7</v>
          </cell>
          <cell r="D400">
            <v>59.8</v>
          </cell>
          <cell r="E400">
            <v>56.25</v>
          </cell>
          <cell r="F400">
            <v>57.75</v>
          </cell>
        </row>
        <row r="401">
          <cell r="A401" t="str">
            <v>DECCANCE</v>
          </cell>
          <cell r="B401" t="str">
            <v>EQ</v>
          </cell>
          <cell r="C401">
            <v>514.54999999999995</v>
          </cell>
          <cell r="D401">
            <v>514.54999999999995</v>
          </cell>
          <cell r="E401">
            <v>498.5</v>
          </cell>
          <cell r="F401">
            <v>501.35</v>
          </cell>
        </row>
        <row r="402">
          <cell r="A402" t="str">
            <v>DEEPAKFERT</v>
          </cell>
          <cell r="B402" t="str">
            <v>EQ</v>
          </cell>
          <cell r="C402">
            <v>897</v>
          </cell>
          <cell r="D402">
            <v>909.95</v>
          </cell>
          <cell r="E402">
            <v>875</v>
          </cell>
          <cell r="F402">
            <v>897.65</v>
          </cell>
        </row>
        <row r="403">
          <cell r="A403" t="str">
            <v>DEEPAKNTR</v>
          </cell>
          <cell r="B403" t="str">
            <v>EQ</v>
          </cell>
          <cell r="C403">
            <v>2178.1999999999998</v>
          </cell>
          <cell r="D403">
            <v>2234.35</v>
          </cell>
          <cell r="E403">
            <v>2171.6</v>
          </cell>
          <cell r="F403">
            <v>2225.8000000000002</v>
          </cell>
        </row>
        <row r="404">
          <cell r="A404" t="str">
            <v>DEEPENR</v>
          </cell>
          <cell r="B404" t="str">
            <v>EQ</v>
          </cell>
          <cell r="C404">
            <v>139</v>
          </cell>
          <cell r="D404">
            <v>143.15</v>
          </cell>
          <cell r="E404">
            <v>131.80000000000001</v>
          </cell>
          <cell r="F404">
            <v>133.1</v>
          </cell>
        </row>
        <row r="405">
          <cell r="A405" t="str">
            <v>DEEPINDS</v>
          </cell>
          <cell r="B405" t="str">
            <v>EQ</v>
          </cell>
          <cell r="C405">
            <v>294.7</v>
          </cell>
          <cell r="D405">
            <v>297.75</v>
          </cell>
          <cell r="E405">
            <v>283.55</v>
          </cell>
          <cell r="F405">
            <v>286.95</v>
          </cell>
        </row>
        <row r="406">
          <cell r="A406" t="str">
            <v>DELHIVERY</v>
          </cell>
          <cell r="B406" t="str">
            <v>EQ</v>
          </cell>
          <cell r="C406">
            <v>560.79999999999995</v>
          </cell>
          <cell r="D406">
            <v>564.95000000000005</v>
          </cell>
          <cell r="E406">
            <v>553.70000000000005</v>
          </cell>
          <cell r="F406">
            <v>562.70000000000005</v>
          </cell>
        </row>
        <row r="407">
          <cell r="A407" t="str">
            <v>DELPHIFX</v>
          </cell>
          <cell r="B407" t="str">
            <v>EQ</v>
          </cell>
          <cell r="C407">
            <v>412</v>
          </cell>
          <cell r="D407">
            <v>412</v>
          </cell>
          <cell r="E407">
            <v>401</v>
          </cell>
          <cell r="F407">
            <v>402.6</v>
          </cell>
        </row>
        <row r="408">
          <cell r="A408" t="str">
            <v>DELTACORP</v>
          </cell>
          <cell r="B408" t="str">
            <v>EQ</v>
          </cell>
          <cell r="C408">
            <v>221.9</v>
          </cell>
          <cell r="D408">
            <v>223.8</v>
          </cell>
          <cell r="E408">
            <v>211.25</v>
          </cell>
          <cell r="F408">
            <v>217.65</v>
          </cell>
        </row>
        <row r="409">
          <cell r="A409" t="str">
            <v>DELTAMAGNT</v>
          </cell>
          <cell r="B409" t="str">
            <v>EQ</v>
          </cell>
          <cell r="C409">
            <v>84</v>
          </cell>
          <cell r="D409">
            <v>87.35</v>
          </cell>
          <cell r="E409">
            <v>81.150000000000006</v>
          </cell>
          <cell r="F409">
            <v>84.45</v>
          </cell>
        </row>
        <row r="410">
          <cell r="A410" t="str">
            <v>DEN</v>
          </cell>
          <cell r="B410" t="str">
            <v>EQ</v>
          </cell>
          <cell r="C410">
            <v>32.6</v>
          </cell>
          <cell r="D410">
            <v>32.65</v>
          </cell>
          <cell r="E410">
            <v>32.049999999999997</v>
          </cell>
          <cell r="F410">
            <v>32.450000000000003</v>
          </cell>
        </row>
        <row r="411">
          <cell r="A411" t="str">
            <v>DENORA</v>
          </cell>
          <cell r="B411" t="str">
            <v>EQ</v>
          </cell>
          <cell r="C411">
            <v>939</v>
          </cell>
          <cell r="D411">
            <v>967</v>
          </cell>
          <cell r="E411">
            <v>891</v>
          </cell>
          <cell r="F411">
            <v>905.2</v>
          </cell>
        </row>
        <row r="412">
          <cell r="A412" t="str">
            <v>DEVIT</v>
          </cell>
          <cell r="B412" t="str">
            <v>EQ</v>
          </cell>
          <cell r="C412">
            <v>252.95</v>
          </cell>
          <cell r="D412">
            <v>254</v>
          </cell>
          <cell r="E412">
            <v>245.3</v>
          </cell>
          <cell r="F412">
            <v>251.2</v>
          </cell>
        </row>
        <row r="413">
          <cell r="A413" t="str">
            <v>DEVYANI</v>
          </cell>
          <cell r="B413" t="str">
            <v>EQ</v>
          </cell>
          <cell r="C413">
            <v>195.4</v>
          </cell>
          <cell r="D413">
            <v>196.4</v>
          </cell>
          <cell r="E413">
            <v>190.25</v>
          </cell>
          <cell r="F413">
            <v>193.55</v>
          </cell>
        </row>
        <row r="414">
          <cell r="A414" t="str">
            <v>DFMFOODS</v>
          </cell>
          <cell r="B414" t="str">
            <v>EQ</v>
          </cell>
          <cell r="C414">
            <v>376.05</v>
          </cell>
          <cell r="D414">
            <v>381</v>
          </cell>
          <cell r="E414">
            <v>372</v>
          </cell>
          <cell r="F414">
            <v>379.15</v>
          </cell>
        </row>
        <row r="415">
          <cell r="A415" t="str">
            <v>DGCONTENT</v>
          </cell>
          <cell r="B415" t="str">
            <v>EQ</v>
          </cell>
          <cell r="C415">
            <v>14.85</v>
          </cell>
          <cell r="D415">
            <v>15</v>
          </cell>
          <cell r="E415">
            <v>14.45</v>
          </cell>
          <cell r="F415">
            <v>14.8</v>
          </cell>
        </row>
        <row r="416">
          <cell r="A416" t="str">
            <v>DHAMPURSUG</v>
          </cell>
          <cell r="B416" t="str">
            <v>EQ</v>
          </cell>
          <cell r="C416">
            <v>225</v>
          </cell>
          <cell r="D416">
            <v>226.35</v>
          </cell>
          <cell r="E416">
            <v>218.65</v>
          </cell>
          <cell r="F416">
            <v>220.2</v>
          </cell>
        </row>
        <row r="417">
          <cell r="A417" t="str">
            <v>DHANBANK</v>
          </cell>
          <cell r="B417" t="str">
            <v>EQ</v>
          </cell>
          <cell r="C417">
            <v>12</v>
          </cell>
          <cell r="D417">
            <v>12.05</v>
          </cell>
          <cell r="E417">
            <v>11.85</v>
          </cell>
          <cell r="F417">
            <v>11.95</v>
          </cell>
        </row>
        <row r="418">
          <cell r="A418" t="str">
            <v>DHANI</v>
          </cell>
          <cell r="B418" t="str">
            <v>EQ</v>
          </cell>
          <cell r="C418">
            <v>45.05</v>
          </cell>
          <cell r="D418">
            <v>45.6</v>
          </cell>
          <cell r="E418">
            <v>44.25</v>
          </cell>
          <cell r="F418">
            <v>45.25</v>
          </cell>
        </row>
        <row r="419">
          <cell r="A419" t="str">
            <v>DHANUKA</v>
          </cell>
          <cell r="B419" t="str">
            <v>EQ</v>
          </cell>
          <cell r="C419">
            <v>676.5</v>
          </cell>
          <cell r="D419">
            <v>676.5</v>
          </cell>
          <cell r="E419">
            <v>665.15</v>
          </cell>
          <cell r="F419">
            <v>669.15</v>
          </cell>
        </row>
        <row r="420">
          <cell r="A420" t="str">
            <v>DHARAMSI</v>
          </cell>
          <cell r="B420" t="str">
            <v>EQ</v>
          </cell>
          <cell r="C420">
            <v>378</v>
          </cell>
          <cell r="D420">
            <v>380</v>
          </cell>
          <cell r="E420">
            <v>372</v>
          </cell>
          <cell r="F420">
            <v>372.25</v>
          </cell>
        </row>
        <row r="421">
          <cell r="A421" t="str">
            <v>DHARSUGAR</v>
          </cell>
          <cell r="B421" t="str">
            <v>BE</v>
          </cell>
          <cell r="C421">
            <v>11.75</v>
          </cell>
          <cell r="D421">
            <v>11.75</v>
          </cell>
          <cell r="E421">
            <v>11.15</v>
          </cell>
          <cell r="F421">
            <v>11.4</v>
          </cell>
        </row>
        <row r="422">
          <cell r="A422" t="str">
            <v>DHRUV</v>
          </cell>
          <cell r="B422" t="str">
            <v>EQ</v>
          </cell>
          <cell r="C422">
            <v>64.95</v>
          </cell>
          <cell r="D422">
            <v>65.7</v>
          </cell>
          <cell r="E422">
            <v>61.1</v>
          </cell>
          <cell r="F422">
            <v>63.6</v>
          </cell>
        </row>
        <row r="423">
          <cell r="A423" t="str">
            <v>DHUNINV</v>
          </cell>
          <cell r="B423" t="str">
            <v>EQ</v>
          </cell>
          <cell r="C423">
            <v>656.95</v>
          </cell>
          <cell r="D423">
            <v>659.15</v>
          </cell>
          <cell r="E423">
            <v>634.1</v>
          </cell>
          <cell r="F423">
            <v>638.4</v>
          </cell>
        </row>
        <row r="424">
          <cell r="A424" t="str">
            <v>DIAMONDYD</v>
          </cell>
          <cell r="B424" t="str">
            <v>EQ</v>
          </cell>
          <cell r="C424">
            <v>923.9</v>
          </cell>
          <cell r="D424">
            <v>923.9</v>
          </cell>
          <cell r="E424">
            <v>872</v>
          </cell>
          <cell r="F424">
            <v>880.75</v>
          </cell>
        </row>
        <row r="425">
          <cell r="A425" t="str">
            <v>DICIND</v>
          </cell>
          <cell r="B425" t="str">
            <v>EQ</v>
          </cell>
          <cell r="C425">
            <v>416.95</v>
          </cell>
          <cell r="D425">
            <v>434.8</v>
          </cell>
          <cell r="E425">
            <v>401</v>
          </cell>
          <cell r="F425">
            <v>429.45</v>
          </cell>
        </row>
        <row r="426">
          <cell r="A426" t="str">
            <v>DIGISPICE</v>
          </cell>
          <cell r="B426" t="str">
            <v>EQ</v>
          </cell>
          <cell r="C426">
            <v>26.45</v>
          </cell>
          <cell r="D426">
            <v>26.6</v>
          </cell>
          <cell r="E426">
            <v>25.9</v>
          </cell>
          <cell r="F426">
            <v>26.05</v>
          </cell>
        </row>
        <row r="427">
          <cell r="A427" t="str">
            <v>DIL</v>
          </cell>
          <cell r="B427" t="str">
            <v>EQ</v>
          </cell>
          <cell r="C427">
            <v>26.75</v>
          </cell>
          <cell r="D427">
            <v>29.3</v>
          </cell>
          <cell r="E427">
            <v>25.8</v>
          </cell>
          <cell r="F427">
            <v>29.3</v>
          </cell>
        </row>
        <row r="428">
          <cell r="A428" t="str">
            <v>DISHTV</v>
          </cell>
          <cell r="B428" t="str">
            <v>EQ</v>
          </cell>
          <cell r="C428">
            <v>16</v>
          </cell>
          <cell r="D428">
            <v>16.399999999999999</v>
          </cell>
          <cell r="E428">
            <v>15.6</v>
          </cell>
          <cell r="F428">
            <v>16.100000000000001</v>
          </cell>
        </row>
        <row r="429">
          <cell r="A429" t="str">
            <v>DIVISLAB</v>
          </cell>
          <cell r="B429" t="str">
            <v>EQ</v>
          </cell>
          <cell r="C429">
            <v>3510</v>
          </cell>
          <cell r="D429">
            <v>3540.2</v>
          </cell>
          <cell r="E429">
            <v>3472</v>
          </cell>
          <cell r="F429">
            <v>3527.8</v>
          </cell>
        </row>
        <row r="430">
          <cell r="A430" t="str">
            <v>DIVOPPBEES</v>
          </cell>
          <cell r="B430" t="str">
            <v>EQ</v>
          </cell>
          <cell r="C430">
            <v>46.49</v>
          </cell>
          <cell r="D430">
            <v>46.49</v>
          </cell>
          <cell r="E430">
            <v>44.02</v>
          </cell>
          <cell r="F430">
            <v>44.69</v>
          </cell>
        </row>
        <row r="431">
          <cell r="A431" t="str">
            <v>DIXON</v>
          </cell>
          <cell r="B431" t="str">
            <v>EQ</v>
          </cell>
          <cell r="C431">
            <v>4280</v>
          </cell>
          <cell r="D431">
            <v>4338.75</v>
          </cell>
          <cell r="E431">
            <v>4239.1000000000004</v>
          </cell>
          <cell r="F431">
            <v>4278.5</v>
          </cell>
        </row>
        <row r="432">
          <cell r="A432" t="str">
            <v>DLF</v>
          </cell>
          <cell r="B432" t="str">
            <v>EQ</v>
          </cell>
          <cell r="C432">
            <v>360.4</v>
          </cell>
          <cell r="D432">
            <v>367.75</v>
          </cell>
          <cell r="E432">
            <v>357.65</v>
          </cell>
          <cell r="F432">
            <v>366.85</v>
          </cell>
        </row>
        <row r="433">
          <cell r="A433" t="str">
            <v>DLINKINDIA</v>
          </cell>
          <cell r="B433" t="str">
            <v>EQ</v>
          </cell>
          <cell r="C433">
            <v>174</v>
          </cell>
          <cell r="D433">
            <v>176.35</v>
          </cell>
          <cell r="E433">
            <v>170.7</v>
          </cell>
          <cell r="F433">
            <v>173.5</v>
          </cell>
        </row>
        <row r="434">
          <cell r="A434" t="str">
            <v>DMART</v>
          </cell>
          <cell r="B434" t="str">
            <v>EQ</v>
          </cell>
          <cell r="C434">
            <v>4398.75</v>
          </cell>
          <cell r="D434">
            <v>4429</v>
          </cell>
          <cell r="E434">
            <v>4330</v>
          </cell>
          <cell r="F434">
            <v>4352.8999999999996</v>
          </cell>
        </row>
        <row r="435">
          <cell r="A435" t="str">
            <v>DNAMEDIA</v>
          </cell>
          <cell r="B435" t="str">
            <v>EQ</v>
          </cell>
          <cell r="C435">
            <v>3.8</v>
          </cell>
          <cell r="D435">
            <v>3.95</v>
          </cell>
          <cell r="E435">
            <v>3.7</v>
          </cell>
          <cell r="F435">
            <v>3.8</v>
          </cell>
        </row>
        <row r="436">
          <cell r="A436" t="str">
            <v>DODLA</v>
          </cell>
          <cell r="B436" t="str">
            <v>EQ</v>
          </cell>
          <cell r="C436">
            <v>511.75</v>
          </cell>
          <cell r="D436">
            <v>514.25</v>
          </cell>
          <cell r="E436">
            <v>499.6</v>
          </cell>
          <cell r="F436">
            <v>506.4</v>
          </cell>
        </row>
        <row r="437">
          <cell r="A437" t="str">
            <v>DOLATALGO</v>
          </cell>
          <cell r="B437" t="str">
            <v>EQ</v>
          </cell>
          <cell r="C437">
            <v>71.8</v>
          </cell>
          <cell r="D437">
            <v>71.8</v>
          </cell>
          <cell r="E437">
            <v>69.95</v>
          </cell>
          <cell r="F437">
            <v>70.849999999999994</v>
          </cell>
        </row>
        <row r="438">
          <cell r="A438" t="str">
            <v>DOLLAR</v>
          </cell>
          <cell r="B438" t="str">
            <v>EQ</v>
          </cell>
          <cell r="C438">
            <v>486.85</v>
          </cell>
          <cell r="D438">
            <v>493</v>
          </cell>
          <cell r="E438">
            <v>481.15</v>
          </cell>
          <cell r="F438">
            <v>487.25</v>
          </cell>
        </row>
        <row r="439">
          <cell r="A439" t="str">
            <v>DONEAR</v>
          </cell>
          <cell r="B439" t="str">
            <v>EQ</v>
          </cell>
          <cell r="C439">
            <v>58</v>
          </cell>
          <cell r="D439">
            <v>63.9</v>
          </cell>
          <cell r="E439">
            <v>57.45</v>
          </cell>
          <cell r="F439">
            <v>59.45</v>
          </cell>
        </row>
        <row r="440">
          <cell r="A440" t="str">
            <v>DPABHUSHAN</v>
          </cell>
          <cell r="B440" t="str">
            <v>EQ</v>
          </cell>
          <cell r="C440">
            <v>392.4</v>
          </cell>
          <cell r="D440">
            <v>392.4</v>
          </cell>
          <cell r="E440">
            <v>375</v>
          </cell>
          <cell r="F440">
            <v>383</v>
          </cell>
        </row>
        <row r="441">
          <cell r="A441" t="str">
            <v>DPSCLTD</v>
          </cell>
          <cell r="B441" t="str">
            <v>EQ</v>
          </cell>
          <cell r="C441">
            <v>13.15</v>
          </cell>
          <cell r="D441">
            <v>13.15</v>
          </cell>
          <cell r="E441">
            <v>12.9</v>
          </cell>
          <cell r="F441">
            <v>13</v>
          </cell>
        </row>
        <row r="442">
          <cell r="A442" t="str">
            <v>DPWIRES</v>
          </cell>
          <cell r="B442" t="str">
            <v>EQ</v>
          </cell>
          <cell r="C442">
            <v>434</v>
          </cell>
          <cell r="D442">
            <v>443</v>
          </cell>
          <cell r="E442">
            <v>425.15</v>
          </cell>
          <cell r="F442">
            <v>427.5</v>
          </cell>
        </row>
        <row r="443">
          <cell r="A443" t="str">
            <v>DRCSYSTEMS</v>
          </cell>
          <cell r="B443" t="str">
            <v>BE</v>
          </cell>
          <cell r="C443">
            <v>29.55</v>
          </cell>
          <cell r="D443">
            <v>29.55</v>
          </cell>
          <cell r="E443">
            <v>27.1</v>
          </cell>
          <cell r="F443">
            <v>27.15</v>
          </cell>
        </row>
        <row r="444">
          <cell r="A444" t="str">
            <v>DREAMFOLKS</v>
          </cell>
          <cell r="B444" t="str">
            <v>EQ</v>
          </cell>
          <cell r="C444">
            <v>388.1</v>
          </cell>
          <cell r="D444">
            <v>394.75</v>
          </cell>
          <cell r="E444">
            <v>378</v>
          </cell>
          <cell r="F444">
            <v>390.25</v>
          </cell>
        </row>
        <row r="445">
          <cell r="A445" t="str">
            <v>DREDGECORP</v>
          </cell>
          <cell r="B445" t="str">
            <v>EQ</v>
          </cell>
          <cell r="C445">
            <v>322.2</v>
          </cell>
          <cell r="D445">
            <v>331.9</v>
          </cell>
          <cell r="E445">
            <v>313.55</v>
          </cell>
          <cell r="F445">
            <v>319.5</v>
          </cell>
        </row>
        <row r="446">
          <cell r="A446" t="str">
            <v>DRREDDY</v>
          </cell>
          <cell r="B446" t="str">
            <v>EQ</v>
          </cell>
          <cell r="C446">
            <v>4300</v>
          </cell>
          <cell r="D446">
            <v>4310</v>
          </cell>
          <cell r="E446">
            <v>4215.05</v>
          </cell>
          <cell r="F446">
            <v>4241.1499999999996</v>
          </cell>
        </row>
        <row r="447">
          <cell r="A447" t="str">
            <v>DSPN50ETF</v>
          </cell>
          <cell r="B447" t="str">
            <v>EQ</v>
          </cell>
          <cell r="C447">
            <v>171.8</v>
          </cell>
          <cell r="D447">
            <v>173.25</v>
          </cell>
          <cell r="E447">
            <v>169.8</v>
          </cell>
          <cell r="F447">
            <v>173.25</v>
          </cell>
        </row>
        <row r="448">
          <cell r="A448" t="str">
            <v>DSPNEWETF</v>
          </cell>
          <cell r="B448" t="str">
            <v>EQ</v>
          </cell>
          <cell r="C448">
            <v>198.28</v>
          </cell>
          <cell r="D448">
            <v>199.9</v>
          </cell>
          <cell r="E448">
            <v>198</v>
          </cell>
          <cell r="F448">
            <v>199.77</v>
          </cell>
        </row>
        <row r="449">
          <cell r="A449" t="str">
            <v>DSPQ50ETF</v>
          </cell>
          <cell r="B449" t="str">
            <v>EQ</v>
          </cell>
          <cell r="C449">
            <v>169.5</v>
          </cell>
          <cell r="D449">
            <v>169.5</v>
          </cell>
          <cell r="E449">
            <v>164.91</v>
          </cell>
          <cell r="F449">
            <v>166.18</v>
          </cell>
        </row>
        <row r="450">
          <cell r="A450" t="str">
            <v>DSPSILVETF</v>
          </cell>
          <cell r="B450" t="str">
            <v>EQ</v>
          </cell>
          <cell r="C450">
            <v>57.41</v>
          </cell>
          <cell r="D450">
            <v>57.41</v>
          </cell>
          <cell r="E450">
            <v>56.81</v>
          </cell>
          <cell r="F450">
            <v>57.19</v>
          </cell>
        </row>
        <row r="451">
          <cell r="A451" t="str">
            <v>DSSL</v>
          </cell>
          <cell r="B451" t="str">
            <v>EQ</v>
          </cell>
          <cell r="C451">
            <v>306</v>
          </cell>
          <cell r="D451">
            <v>306</v>
          </cell>
          <cell r="E451">
            <v>282.10000000000002</v>
          </cell>
          <cell r="F451">
            <v>284.39999999999998</v>
          </cell>
        </row>
        <row r="452">
          <cell r="A452" t="str">
            <v>DTIL</v>
          </cell>
          <cell r="B452" t="str">
            <v>EQ</v>
          </cell>
          <cell r="C452">
            <v>205</v>
          </cell>
          <cell r="D452">
            <v>205</v>
          </cell>
          <cell r="E452">
            <v>195.1</v>
          </cell>
          <cell r="F452">
            <v>198.45</v>
          </cell>
        </row>
        <row r="453">
          <cell r="A453" t="str">
            <v>DUCON</v>
          </cell>
          <cell r="B453" t="str">
            <v>EQ</v>
          </cell>
          <cell r="C453">
            <v>14.55</v>
          </cell>
          <cell r="D453">
            <v>14.7</v>
          </cell>
          <cell r="E453">
            <v>14.05</v>
          </cell>
          <cell r="F453">
            <v>14.25</v>
          </cell>
        </row>
        <row r="454">
          <cell r="A454" t="str">
            <v>DVL</v>
          </cell>
          <cell r="B454" t="str">
            <v>EQ</v>
          </cell>
          <cell r="C454">
            <v>225.8</v>
          </cell>
          <cell r="D454">
            <v>225.9</v>
          </cell>
          <cell r="E454">
            <v>218.05</v>
          </cell>
          <cell r="F454">
            <v>223.1</v>
          </cell>
        </row>
        <row r="455">
          <cell r="A455" t="str">
            <v>DWARKESH</v>
          </cell>
          <cell r="B455" t="str">
            <v>EQ</v>
          </cell>
          <cell r="C455">
            <v>100.9</v>
          </cell>
          <cell r="D455">
            <v>101.4</v>
          </cell>
          <cell r="E455">
            <v>98.7</v>
          </cell>
          <cell r="F455">
            <v>100.7</v>
          </cell>
        </row>
        <row r="456">
          <cell r="A456" t="str">
            <v>DYCL</v>
          </cell>
          <cell r="B456" t="str">
            <v>EQ</v>
          </cell>
          <cell r="C456">
            <v>172.5</v>
          </cell>
          <cell r="D456">
            <v>172.5</v>
          </cell>
          <cell r="E456">
            <v>157.35</v>
          </cell>
          <cell r="F456">
            <v>163.85</v>
          </cell>
        </row>
        <row r="457">
          <cell r="A457" t="str">
            <v>DYNAMATECH</v>
          </cell>
          <cell r="B457" t="str">
            <v>EQ</v>
          </cell>
          <cell r="C457">
            <v>2227.1</v>
          </cell>
          <cell r="D457">
            <v>2234.6999999999998</v>
          </cell>
          <cell r="E457">
            <v>2190</v>
          </cell>
          <cell r="F457">
            <v>2207.4</v>
          </cell>
        </row>
        <row r="458">
          <cell r="A458" t="str">
            <v>DYNPRO</v>
          </cell>
          <cell r="B458" t="str">
            <v>EQ</v>
          </cell>
          <cell r="C458">
            <v>365.05</v>
          </cell>
          <cell r="D458">
            <v>375.2</v>
          </cell>
          <cell r="E458">
            <v>363.55</v>
          </cell>
          <cell r="F458">
            <v>367.15</v>
          </cell>
        </row>
        <row r="459">
          <cell r="A459" t="str">
            <v>E2E</v>
          </cell>
          <cell r="B459" t="str">
            <v>BE</v>
          </cell>
          <cell r="C459">
            <v>176</v>
          </cell>
          <cell r="D459">
            <v>183.45</v>
          </cell>
          <cell r="E459">
            <v>169.45</v>
          </cell>
          <cell r="F459">
            <v>181.35</v>
          </cell>
        </row>
        <row r="460">
          <cell r="A460" t="str">
            <v>EASEMYTRIP</v>
          </cell>
          <cell r="B460" t="str">
            <v>EQ</v>
          </cell>
          <cell r="C460">
            <v>398.6</v>
          </cell>
          <cell r="D460">
            <v>403.5</v>
          </cell>
          <cell r="E460">
            <v>391.1</v>
          </cell>
          <cell r="F460">
            <v>393.8</v>
          </cell>
        </row>
        <row r="461">
          <cell r="A461" t="str">
            <v>EASTSILK</v>
          </cell>
          <cell r="B461" t="str">
            <v>BE</v>
          </cell>
          <cell r="C461">
            <v>3.8</v>
          </cell>
          <cell r="D461">
            <v>3.8</v>
          </cell>
          <cell r="E461">
            <v>3.65</v>
          </cell>
          <cell r="F461">
            <v>3.7</v>
          </cell>
        </row>
        <row r="462">
          <cell r="A462" t="str">
            <v>EBANK</v>
          </cell>
          <cell r="B462" t="str">
            <v>EQ</v>
          </cell>
          <cell r="C462">
            <v>4387</v>
          </cell>
          <cell r="D462">
            <v>4387</v>
          </cell>
          <cell r="E462">
            <v>4387</v>
          </cell>
          <cell r="F462">
            <v>4387</v>
          </cell>
        </row>
        <row r="463">
          <cell r="A463" t="str">
            <v>EBBETF0423</v>
          </cell>
          <cell r="B463" t="str">
            <v>EQ</v>
          </cell>
          <cell r="C463">
            <v>1190.58</v>
          </cell>
          <cell r="D463">
            <v>1191.99</v>
          </cell>
          <cell r="E463">
            <v>1190</v>
          </cell>
          <cell r="F463">
            <v>1190.04</v>
          </cell>
        </row>
        <row r="464">
          <cell r="A464" t="str">
            <v>EBBETF0425</v>
          </cell>
          <cell r="B464" t="str">
            <v>EQ</v>
          </cell>
          <cell r="C464">
            <v>1079.1600000000001</v>
          </cell>
          <cell r="D464">
            <v>1079.98</v>
          </cell>
          <cell r="E464">
            <v>1076</v>
          </cell>
          <cell r="F464">
            <v>1077.0999999999999</v>
          </cell>
        </row>
        <row r="465">
          <cell r="A465" t="str">
            <v>EBBETF0430</v>
          </cell>
          <cell r="B465" t="str">
            <v>EQ</v>
          </cell>
          <cell r="C465">
            <v>1217.4000000000001</v>
          </cell>
          <cell r="D465">
            <v>1217.4000000000001</v>
          </cell>
          <cell r="E465">
            <v>1201.01</v>
          </cell>
          <cell r="F465">
            <v>1204.07</v>
          </cell>
        </row>
        <row r="466">
          <cell r="A466" t="str">
            <v>EBBETF0431</v>
          </cell>
          <cell r="B466" t="str">
            <v>EQ</v>
          </cell>
          <cell r="C466">
            <v>1071.51</v>
          </cell>
          <cell r="D466">
            <v>1074.8699999999999</v>
          </cell>
          <cell r="E466">
            <v>1069.7</v>
          </cell>
          <cell r="F466">
            <v>1070.04</v>
          </cell>
        </row>
        <row r="467">
          <cell r="A467" t="str">
            <v>ECLERX</v>
          </cell>
          <cell r="B467" t="str">
            <v>EQ</v>
          </cell>
          <cell r="C467">
            <v>1368.35</v>
          </cell>
          <cell r="D467">
            <v>1377.7</v>
          </cell>
          <cell r="E467">
            <v>1335</v>
          </cell>
          <cell r="F467">
            <v>1349.3</v>
          </cell>
        </row>
        <row r="468">
          <cell r="A468" t="str">
            <v>EDELWEISS</v>
          </cell>
          <cell r="B468" t="str">
            <v>EQ</v>
          </cell>
          <cell r="C468">
            <v>62</v>
          </cell>
          <cell r="D468">
            <v>62.9</v>
          </cell>
          <cell r="E468">
            <v>60.4</v>
          </cell>
          <cell r="F468">
            <v>62.15</v>
          </cell>
        </row>
        <row r="469">
          <cell r="A469" t="str">
            <v>EICHERMOT</v>
          </cell>
          <cell r="B469" t="str">
            <v>EQ</v>
          </cell>
          <cell r="C469">
            <v>3425.05</v>
          </cell>
          <cell r="D469">
            <v>3468.65</v>
          </cell>
          <cell r="E469">
            <v>3377</v>
          </cell>
          <cell r="F469">
            <v>3458.2</v>
          </cell>
        </row>
        <row r="470">
          <cell r="A470" t="str">
            <v>EIDPARRY</v>
          </cell>
          <cell r="B470" t="str">
            <v>EQ</v>
          </cell>
          <cell r="C470">
            <v>605.35</v>
          </cell>
          <cell r="D470">
            <v>609.85</v>
          </cell>
          <cell r="E470">
            <v>587.45000000000005</v>
          </cell>
          <cell r="F470">
            <v>602.54999999999995</v>
          </cell>
        </row>
        <row r="471">
          <cell r="A471" t="str">
            <v>EIFFL</v>
          </cell>
          <cell r="B471" t="str">
            <v>EQ</v>
          </cell>
          <cell r="C471">
            <v>158</v>
          </cell>
          <cell r="D471">
            <v>163</v>
          </cell>
          <cell r="E471">
            <v>155.1</v>
          </cell>
          <cell r="F471">
            <v>159.4</v>
          </cell>
        </row>
        <row r="472">
          <cell r="A472" t="str">
            <v>EIHAHOTELS</v>
          </cell>
          <cell r="B472" t="str">
            <v>EQ</v>
          </cell>
          <cell r="C472">
            <v>468.95</v>
          </cell>
          <cell r="D472">
            <v>472.4</v>
          </cell>
          <cell r="E472">
            <v>446.25</v>
          </cell>
          <cell r="F472">
            <v>455.95</v>
          </cell>
        </row>
        <row r="473">
          <cell r="A473" t="str">
            <v>EIHOTEL</v>
          </cell>
          <cell r="B473" t="str">
            <v>EQ</v>
          </cell>
          <cell r="C473">
            <v>187.65</v>
          </cell>
          <cell r="D473">
            <v>187.65</v>
          </cell>
          <cell r="E473">
            <v>181.05</v>
          </cell>
          <cell r="F473">
            <v>182.9</v>
          </cell>
        </row>
        <row r="474">
          <cell r="A474" t="str">
            <v>EIMCOELECO</v>
          </cell>
          <cell r="B474" t="str">
            <v>EQ</v>
          </cell>
          <cell r="C474">
            <v>371.2</v>
          </cell>
          <cell r="D474">
            <v>372</v>
          </cell>
          <cell r="E474">
            <v>360</v>
          </cell>
          <cell r="F474">
            <v>367.5</v>
          </cell>
        </row>
        <row r="475">
          <cell r="A475" t="str">
            <v>EKC</v>
          </cell>
          <cell r="B475" t="str">
            <v>EQ</v>
          </cell>
          <cell r="C475">
            <v>115.65</v>
          </cell>
          <cell r="D475">
            <v>117.35</v>
          </cell>
          <cell r="E475">
            <v>113.2</v>
          </cell>
          <cell r="F475">
            <v>115.6</v>
          </cell>
        </row>
        <row r="476">
          <cell r="A476" t="str">
            <v>ELDEHSG</v>
          </cell>
          <cell r="B476" t="str">
            <v>EQ</v>
          </cell>
          <cell r="C476">
            <v>614.04999999999995</v>
          </cell>
          <cell r="D476">
            <v>615.4</v>
          </cell>
          <cell r="E476">
            <v>588.04999999999995</v>
          </cell>
          <cell r="F476">
            <v>599.75</v>
          </cell>
        </row>
        <row r="477">
          <cell r="A477" t="str">
            <v>ELECON</v>
          </cell>
          <cell r="B477" t="str">
            <v>EQ</v>
          </cell>
          <cell r="C477">
            <v>334.8</v>
          </cell>
          <cell r="D477">
            <v>338.8</v>
          </cell>
          <cell r="E477">
            <v>330.15</v>
          </cell>
          <cell r="F477">
            <v>332.8</v>
          </cell>
        </row>
        <row r="478">
          <cell r="A478" t="str">
            <v>ELECTCAST</v>
          </cell>
          <cell r="B478" t="str">
            <v>EQ</v>
          </cell>
          <cell r="C478">
            <v>41.2</v>
          </cell>
          <cell r="D478">
            <v>41.45</v>
          </cell>
          <cell r="E478">
            <v>39.85</v>
          </cell>
          <cell r="F478">
            <v>40.5</v>
          </cell>
        </row>
        <row r="479">
          <cell r="A479" t="str">
            <v>ELECTHERM</v>
          </cell>
          <cell r="B479" t="str">
            <v>EQ</v>
          </cell>
          <cell r="C479">
            <v>78.849999999999994</v>
          </cell>
          <cell r="D479">
            <v>79.25</v>
          </cell>
          <cell r="E479">
            <v>77.599999999999994</v>
          </cell>
          <cell r="F479">
            <v>77.95</v>
          </cell>
        </row>
        <row r="480">
          <cell r="A480" t="str">
            <v>ELGIEQUIP</v>
          </cell>
          <cell r="B480" t="str">
            <v>EQ</v>
          </cell>
          <cell r="C480">
            <v>413.05</v>
          </cell>
          <cell r="D480">
            <v>415.5</v>
          </cell>
          <cell r="E480">
            <v>385.5</v>
          </cell>
          <cell r="F480">
            <v>404.6</v>
          </cell>
        </row>
        <row r="481">
          <cell r="A481" t="str">
            <v>ELGIRUBCO</v>
          </cell>
          <cell r="B481" t="str">
            <v>EQ</v>
          </cell>
          <cell r="C481">
            <v>34.25</v>
          </cell>
          <cell r="D481">
            <v>34.35</v>
          </cell>
          <cell r="E481">
            <v>33.5</v>
          </cell>
          <cell r="F481">
            <v>33.65</v>
          </cell>
        </row>
        <row r="482">
          <cell r="A482" t="str">
            <v>EMAMILTD</v>
          </cell>
          <cell r="B482" t="str">
            <v>EQ</v>
          </cell>
          <cell r="C482">
            <v>475.35</v>
          </cell>
          <cell r="D482">
            <v>481.1</v>
          </cell>
          <cell r="E482">
            <v>475</v>
          </cell>
          <cell r="F482">
            <v>478.5</v>
          </cell>
        </row>
        <row r="483">
          <cell r="A483" t="str">
            <v>EMAMIPAP</v>
          </cell>
          <cell r="B483" t="str">
            <v>EQ</v>
          </cell>
          <cell r="C483">
            <v>167.85</v>
          </cell>
          <cell r="D483">
            <v>168.85</v>
          </cell>
          <cell r="E483">
            <v>162.19999999999999</v>
          </cell>
          <cell r="F483">
            <v>164.15</v>
          </cell>
        </row>
        <row r="484">
          <cell r="A484" t="str">
            <v>EMAMIREAL</v>
          </cell>
          <cell r="B484" t="str">
            <v>EQ</v>
          </cell>
          <cell r="C484">
            <v>78.400000000000006</v>
          </cell>
          <cell r="D484">
            <v>80.25</v>
          </cell>
          <cell r="E484">
            <v>75</v>
          </cell>
          <cell r="F484">
            <v>77.400000000000006</v>
          </cell>
        </row>
        <row r="485">
          <cell r="A485" t="str">
            <v>EMKAY</v>
          </cell>
          <cell r="B485" t="str">
            <v>EQ</v>
          </cell>
          <cell r="C485">
            <v>80.8</v>
          </cell>
          <cell r="D485">
            <v>81.95</v>
          </cell>
          <cell r="E485">
            <v>79.8</v>
          </cell>
          <cell r="F485">
            <v>80.55</v>
          </cell>
        </row>
        <row r="486">
          <cell r="A486" t="str">
            <v>EMMBI</v>
          </cell>
          <cell r="B486" t="str">
            <v>EQ</v>
          </cell>
          <cell r="C486">
            <v>97.35</v>
          </cell>
          <cell r="D486">
            <v>98</v>
          </cell>
          <cell r="E486">
            <v>95</v>
          </cell>
          <cell r="F486">
            <v>97.45</v>
          </cell>
        </row>
        <row r="487">
          <cell r="A487" t="str">
            <v>EMUDHRA</v>
          </cell>
          <cell r="B487" t="str">
            <v>EQ</v>
          </cell>
          <cell r="C487">
            <v>306.05</v>
          </cell>
          <cell r="D487">
            <v>311.45</v>
          </cell>
          <cell r="E487">
            <v>306.05</v>
          </cell>
          <cell r="F487">
            <v>309.39999999999998</v>
          </cell>
        </row>
        <row r="488">
          <cell r="A488" t="str">
            <v>ENDURANCE</v>
          </cell>
          <cell r="B488" t="str">
            <v>EQ</v>
          </cell>
          <cell r="C488">
            <v>1355.4</v>
          </cell>
          <cell r="D488">
            <v>1364</v>
          </cell>
          <cell r="E488">
            <v>1294.45</v>
          </cell>
          <cell r="F488">
            <v>1336.7</v>
          </cell>
        </row>
        <row r="489">
          <cell r="A489" t="str">
            <v>ENERGYDEV</v>
          </cell>
          <cell r="B489" t="str">
            <v>EQ</v>
          </cell>
          <cell r="C489">
            <v>18.399999999999999</v>
          </cell>
          <cell r="D489">
            <v>18.600000000000001</v>
          </cell>
          <cell r="E489">
            <v>17.8</v>
          </cell>
          <cell r="F489">
            <v>17.95</v>
          </cell>
        </row>
        <row r="490">
          <cell r="A490" t="str">
            <v>ENGINERSIN</v>
          </cell>
          <cell r="B490" t="str">
            <v>EQ</v>
          </cell>
          <cell r="C490">
            <v>63.3</v>
          </cell>
          <cell r="D490">
            <v>63.3</v>
          </cell>
          <cell r="E490">
            <v>62.45</v>
          </cell>
          <cell r="F490">
            <v>62.55</v>
          </cell>
        </row>
        <row r="491">
          <cell r="A491" t="str">
            <v>ENIL</v>
          </cell>
          <cell r="B491" t="str">
            <v>EQ</v>
          </cell>
          <cell r="C491">
            <v>165.9</v>
          </cell>
          <cell r="D491">
            <v>166</v>
          </cell>
          <cell r="E491">
            <v>160.65</v>
          </cell>
          <cell r="F491">
            <v>161.19999999999999</v>
          </cell>
        </row>
        <row r="492">
          <cell r="A492" t="str">
            <v>EPL</v>
          </cell>
          <cell r="B492" t="str">
            <v>EQ</v>
          </cell>
          <cell r="C492">
            <v>160.1</v>
          </cell>
          <cell r="D492">
            <v>161.69999999999999</v>
          </cell>
          <cell r="E492">
            <v>157.5</v>
          </cell>
          <cell r="F492">
            <v>157.94999999999999</v>
          </cell>
        </row>
        <row r="493">
          <cell r="A493" t="str">
            <v>EQUIPPP</v>
          </cell>
          <cell r="B493" t="str">
            <v>BE</v>
          </cell>
          <cell r="C493">
            <v>47</v>
          </cell>
          <cell r="D493">
            <v>47.05</v>
          </cell>
          <cell r="E493">
            <v>42.65</v>
          </cell>
          <cell r="F493">
            <v>47.05</v>
          </cell>
        </row>
        <row r="494">
          <cell r="A494" t="str">
            <v>EQUITAS</v>
          </cell>
          <cell r="B494" t="str">
            <v>EQ</v>
          </cell>
          <cell r="C494">
            <v>101</v>
          </cell>
          <cell r="D494">
            <v>101.55</v>
          </cell>
          <cell r="E494">
            <v>100.1</v>
          </cell>
          <cell r="F494">
            <v>100.45</v>
          </cell>
        </row>
        <row r="495">
          <cell r="A495" t="str">
            <v>EQUITASBNK</v>
          </cell>
          <cell r="B495" t="str">
            <v>EQ</v>
          </cell>
          <cell r="C495">
            <v>49.2</v>
          </cell>
          <cell r="D495">
            <v>49.4</v>
          </cell>
          <cell r="E495">
            <v>48.2</v>
          </cell>
          <cell r="F495">
            <v>48.45</v>
          </cell>
        </row>
        <row r="496">
          <cell r="A496" t="str">
            <v>ERIS</v>
          </cell>
          <cell r="B496" t="str">
            <v>EQ</v>
          </cell>
          <cell r="C496">
            <v>712.15</v>
          </cell>
          <cell r="D496">
            <v>732.5</v>
          </cell>
          <cell r="E496">
            <v>702.7</v>
          </cell>
          <cell r="F496">
            <v>721.25</v>
          </cell>
        </row>
        <row r="497">
          <cell r="A497" t="str">
            <v>EROSMEDIA</v>
          </cell>
          <cell r="B497" t="str">
            <v>BE</v>
          </cell>
          <cell r="C497">
            <v>37.299999999999997</v>
          </cell>
          <cell r="D497">
            <v>38.799999999999997</v>
          </cell>
          <cell r="E497">
            <v>35.450000000000003</v>
          </cell>
          <cell r="F497">
            <v>36.15</v>
          </cell>
        </row>
        <row r="498">
          <cell r="A498" t="str">
            <v>ESABINDIA</v>
          </cell>
          <cell r="B498" t="str">
            <v>EQ</v>
          </cell>
          <cell r="C498">
            <v>3525</v>
          </cell>
          <cell r="D498">
            <v>3529.95</v>
          </cell>
          <cell r="E498">
            <v>3441.2</v>
          </cell>
          <cell r="F498">
            <v>3459.75</v>
          </cell>
        </row>
        <row r="499">
          <cell r="A499" t="str">
            <v>ESCORTS</v>
          </cell>
          <cell r="B499" t="str">
            <v>EQ</v>
          </cell>
          <cell r="C499">
            <v>2050</v>
          </cell>
          <cell r="D499">
            <v>2098</v>
          </cell>
          <cell r="E499">
            <v>2044.25</v>
          </cell>
          <cell r="F499">
            <v>2083.6</v>
          </cell>
        </row>
        <row r="500">
          <cell r="A500" t="str">
            <v>ESSARSHPNG</v>
          </cell>
          <cell r="B500" t="str">
            <v>EQ</v>
          </cell>
          <cell r="C500">
            <v>9</v>
          </cell>
          <cell r="D500">
            <v>9</v>
          </cell>
          <cell r="E500">
            <v>8.6999999999999993</v>
          </cell>
          <cell r="F500">
            <v>8.75</v>
          </cell>
        </row>
        <row r="501">
          <cell r="A501" t="str">
            <v>ESSENTIA</v>
          </cell>
          <cell r="B501" t="str">
            <v>EQ</v>
          </cell>
          <cell r="C501">
            <v>5.6</v>
          </cell>
          <cell r="D501">
            <v>5.95</v>
          </cell>
          <cell r="E501">
            <v>5.6</v>
          </cell>
          <cell r="F501">
            <v>5.95</v>
          </cell>
        </row>
        <row r="502">
          <cell r="A502" t="str">
            <v>ESTER</v>
          </cell>
          <cell r="B502" t="str">
            <v>EQ</v>
          </cell>
          <cell r="C502">
            <v>171.75</v>
          </cell>
          <cell r="D502">
            <v>176.2</v>
          </cell>
          <cell r="E502">
            <v>169.5</v>
          </cell>
          <cell r="F502">
            <v>172.6</v>
          </cell>
        </row>
        <row r="503">
          <cell r="A503" t="str">
            <v>ETHOSLTD</v>
          </cell>
          <cell r="B503" t="str">
            <v>EQ</v>
          </cell>
          <cell r="C503">
            <v>992.9</v>
          </cell>
          <cell r="D503">
            <v>992.9</v>
          </cell>
          <cell r="E503">
            <v>962</v>
          </cell>
          <cell r="F503">
            <v>966.05</v>
          </cell>
        </row>
        <row r="504">
          <cell r="A504" t="str">
            <v>EUROTEXIND</v>
          </cell>
          <cell r="B504" t="str">
            <v>EQ</v>
          </cell>
          <cell r="C504">
            <v>11.65</v>
          </cell>
          <cell r="D504">
            <v>11.7</v>
          </cell>
          <cell r="E504">
            <v>10.65</v>
          </cell>
          <cell r="F504">
            <v>11.65</v>
          </cell>
        </row>
        <row r="505">
          <cell r="A505" t="str">
            <v>EVEREADY</v>
          </cell>
          <cell r="B505" t="str">
            <v>EQ</v>
          </cell>
          <cell r="C505">
            <v>317.5</v>
          </cell>
          <cell r="D505">
            <v>317.5</v>
          </cell>
          <cell r="E505">
            <v>308.2</v>
          </cell>
          <cell r="F505">
            <v>309.85000000000002</v>
          </cell>
        </row>
        <row r="506">
          <cell r="A506" t="str">
            <v>EVERESTIND</v>
          </cell>
          <cell r="B506" t="str">
            <v>EQ</v>
          </cell>
          <cell r="C506">
            <v>886.6</v>
          </cell>
          <cell r="D506">
            <v>898</v>
          </cell>
          <cell r="E506">
            <v>853.7</v>
          </cell>
          <cell r="F506">
            <v>875.35</v>
          </cell>
        </row>
        <row r="507">
          <cell r="A507" t="str">
            <v>EXCEL</v>
          </cell>
          <cell r="B507" t="str">
            <v>EQ</v>
          </cell>
          <cell r="C507">
            <v>0.65</v>
          </cell>
          <cell r="D507">
            <v>0.65</v>
          </cell>
          <cell r="E507">
            <v>0.6</v>
          </cell>
          <cell r="F507">
            <v>0.65</v>
          </cell>
        </row>
        <row r="508">
          <cell r="A508" t="str">
            <v>EXCELINDUS</v>
          </cell>
          <cell r="B508" t="str">
            <v>EQ</v>
          </cell>
          <cell r="C508">
            <v>1263.5999999999999</v>
          </cell>
          <cell r="D508">
            <v>1274.9000000000001</v>
          </cell>
          <cell r="E508">
            <v>1230</v>
          </cell>
          <cell r="F508">
            <v>1247.55</v>
          </cell>
        </row>
        <row r="509">
          <cell r="A509" t="str">
            <v>EXIDEIND</v>
          </cell>
          <cell r="B509" t="str">
            <v>EQ</v>
          </cell>
          <cell r="C509">
            <v>154.94999999999999</v>
          </cell>
          <cell r="D509">
            <v>156.05000000000001</v>
          </cell>
          <cell r="E509">
            <v>152.75</v>
          </cell>
          <cell r="F509">
            <v>155.69999999999999</v>
          </cell>
        </row>
        <row r="510">
          <cell r="A510" t="str">
            <v>EXPLEOSOL</v>
          </cell>
          <cell r="B510" t="str">
            <v>EQ</v>
          </cell>
          <cell r="C510">
            <v>1229</v>
          </cell>
          <cell r="D510">
            <v>1248.75</v>
          </cell>
          <cell r="E510">
            <v>1207.4000000000001</v>
          </cell>
          <cell r="F510">
            <v>1220.7</v>
          </cell>
        </row>
        <row r="511">
          <cell r="A511" t="str">
            <v>EXXARO</v>
          </cell>
          <cell r="B511" t="str">
            <v>EQ</v>
          </cell>
          <cell r="C511">
            <v>106.45</v>
          </cell>
          <cell r="D511">
            <v>108.95</v>
          </cell>
          <cell r="E511">
            <v>104</v>
          </cell>
          <cell r="F511">
            <v>107</v>
          </cell>
        </row>
        <row r="512">
          <cell r="A512" t="str">
            <v>FACT</v>
          </cell>
          <cell r="B512" t="str">
            <v>EQ</v>
          </cell>
          <cell r="C512">
            <v>117.9</v>
          </cell>
          <cell r="D512">
            <v>118.3</v>
          </cell>
          <cell r="E512">
            <v>116.2</v>
          </cell>
          <cell r="F512">
            <v>117.45</v>
          </cell>
        </row>
        <row r="513">
          <cell r="A513" t="str">
            <v>FAIRCHEMOR</v>
          </cell>
          <cell r="B513" t="str">
            <v>EQ</v>
          </cell>
          <cell r="C513">
            <v>2255</v>
          </cell>
          <cell r="D513">
            <v>2338.5</v>
          </cell>
          <cell r="E513">
            <v>2163.0500000000002</v>
          </cell>
          <cell r="F513">
            <v>2215.9499999999998</v>
          </cell>
        </row>
        <row r="514">
          <cell r="A514" t="str">
            <v>FCL</v>
          </cell>
          <cell r="B514" t="str">
            <v>EQ</v>
          </cell>
          <cell r="C514">
            <v>369.4</v>
          </cell>
          <cell r="D514">
            <v>375.3</v>
          </cell>
          <cell r="E514">
            <v>360.05</v>
          </cell>
          <cell r="F514">
            <v>368.65</v>
          </cell>
        </row>
        <row r="515">
          <cell r="A515" t="str">
            <v>FCONSUMER</v>
          </cell>
          <cell r="B515" t="str">
            <v>BE</v>
          </cell>
          <cell r="C515">
            <v>1.8</v>
          </cell>
          <cell r="D515">
            <v>1.8</v>
          </cell>
          <cell r="E515">
            <v>1.7</v>
          </cell>
          <cell r="F515">
            <v>1.7</v>
          </cell>
        </row>
        <row r="516">
          <cell r="A516" t="str">
            <v>FCSSOFT</v>
          </cell>
          <cell r="B516" t="str">
            <v>EQ</v>
          </cell>
          <cell r="C516">
            <v>2.9</v>
          </cell>
          <cell r="D516">
            <v>2.9</v>
          </cell>
          <cell r="E516">
            <v>2.8</v>
          </cell>
          <cell r="F516">
            <v>2.85</v>
          </cell>
        </row>
        <row r="517">
          <cell r="A517" t="str">
            <v>FDC</v>
          </cell>
          <cell r="B517" t="str">
            <v>EQ</v>
          </cell>
          <cell r="C517">
            <v>274.75</v>
          </cell>
          <cell r="D517">
            <v>275.39999999999998</v>
          </cell>
          <cell r="E517">
            <v>267</v>
          </cell>
          <cell r="F517">
            <v>274.05</v>
          </cell>
        </row>
        <row r="518">
          <cell r="A518" t="str">
            <v>FEDERALBNK</v>
          </cell>
          <cell r="B518" t="str">
            <v>EQ</v>
          </cell>
          <cell r="C518">
            <v>123.3</v>
          </cell>
          <cell r="D518">
            <v>125.9</v>
          </cell>
          <cell r="E518">
            <v>121.8</v>
          </cell>
          <cell r="F518">
            <v>125.6</v>
          </cell>
        </row>
        <row r="519">
          <cell r="A519" t="str">
            <v>FEL</v>
          </cell>
          <cell r="B519" t="str">
            <v>BE</v>
          </cell>
          <cell r="C519">
            <v>1.75</v>
          </cell>
          <cell r="D519">
            <v>1.85</v>
          </cell>
          <cell r="E519">
            <v>1.75</v>
          </cell>
          <cell r="F519">
            <v>1.8</v>
          </cell>
        </row>
        <row r="520">
          <cell r="A520" t="str">
            <v>FELDVR</v>
          </cell>
          <cell r="B520" t="str">
            <v>BE</v>
          </cell>
          <cell r="C520">
            <v>7.35</v>
          </cell>
          <cell r="D520">
            <v>7.35</v>
          </cell>
          <cell r="E520">
            <v>6.8</v>
          </cell>
          <cell r="F520">
            <v>6.85</v>
          </cell>
        </row>
        <row r="521">
          <cell r="A521" t="str">
            <v>FIBERWEB</v>
          </cell>
          <cell r="B521" t="str">
            <v>EQ</v>
          </cell>
          <cell r="C521">
            <v>39.049999999999997</v>
          </cell>
          <cell r="D521">
            <v>39.049999999999997</v>
          </cell>
          <cell r="E521">
            <v>37.549999999999997</v>
          </cell>
          <cell r="F521">
            <v>38.1</v>
          </cell>
        </row>
        <row r="522">
          <cell r="A522" t="str">
            <v>FIEMIND</v>
          </cell>
          <cell r="B522" t="str">
            <v>EQ</v>
          </cell>
          <cell r="C522">
            <v>1551</v>
          </cell>
          <cell r="D522">
            <v>1605</v>
          </cell>
          <cell r="E522">
            <v>1547.1</v>
          </cell>
          <cell r="F522">
            <v>1566.95</v>
          </cell>
        </row>
        <row r="523">
          <cell r="A523" t="str">
            <v>FILATEX</v>
          </cell>
          <cell r="B523" t="str">
            <v>EQ</v>
          </cell>
          <cell r="C523">
            <v>100.5</v>
          </cell>
          <cell r="D523">
            <v>101</v>
          </cell>
          <cell r="E523">
            <v>99</v>
          </cell>
          <cell r="F523">
            <v>99.25</v>
          </cell>
        </row>
        <row r="524">
          <cell r="A524" t="str">
            <v>FINCABLES</v>
          </cell>
          <cell r="B524" t="str">
            <v>EQ</v>
          </cell>
          <cell r="C524">
            <v>450.55</v>
          </cell>
          <cell r="D524">
            <v>469.25</v>
          </cell>
          <cell r="E524">
            <v>446.9</v>
          </cell>
          <cell r="F524">
            <v>462.65</v>
          </cell>
        </row>
        <row r="525">
          <cell r="A525" t="str">
            <v>FINEORG</v>
          </cell>
          <cell r="B525" t="str">
            <v>EQ</v>
          </cell>
          <cell r="C525">
            <v>6826.6</v>
          </cell>
          <cell r="D525">
            <v>6929.5</v>
          </cell>
          <cell r="E525">
            <v>6796.45</v>
          </cell>
          <cell r="F525">
            <v>6841.9</v>
          </cell>
        </row>
        <row r="526">
          <cell r="A526" t="str">
            <v>FINOPB</v>
          </cell>
          <cell r="B526" t="str">
            <v>EQ</v>
          </cell>
          <cell r="C526">
            <v>189.95</v>
          </cell>
          <cell r="D526">
            <v>199.9</v>
          </cell>
          <cell r="E526">
            <v>189.9</v>
          </cell>
          <cell r="F526">
            <v>194.1</v>
          </cell>
        </row>
        <row r="527">
          <cell r="A527" t="str">
            <v>FINPIPE</v>
          </cell>
          <cell r="B527" t="str">
            <v>EQ</v>
          </cell>
          <cell r="C527">
            <v>137.30000000000001</v>
          </cell>
          <cell r="D527">
            <v>138.44999999999999</v>
          </cell>
          <cell r="E527">
            <v>135.25</v>
          </cell>
          <cell r="F527">
            <v>135.9</v>
          </cell>
        </row>
        <row r="528">
          <cell r="A528" t="str">
            <v>FLEXITUFF</v>
          </cell>
          <cell r="B528" t="str">
            <v>EQ</v>
          </cell>
          <cell r="C528">
            <v>28.15</v>
          </cell>
          <cell r="D528">
            <v>29.25</v>
          </cell>
          <cell r="E528">
            <v>28.05</v>
          </cell>
          <cell r="F528">
            <v>28.45</v>
          </cell>
        </row>
        <row r="529">
          <cell r="A529" t="str">
            <v>FLFL</v>
          </cell>
          <cell r="B529" t="str">
            <v>BE</v>
          </cell>
          <cell r="C529">
            <v>7.6</v>
          </cell>
          <cell r="D529">
            <v>7.7</v>
          </cell>
          <cell r="E529">
            <v>7.25</v>
          </cell>
          <cell r="F529">
            <v>7.3</v>
          </cell>
        </row>
        <row r="530">
          <cell r="A530" t="str">
            <v>FLUOROCHEM</v>
          </cell>
          <cell r="B530" t="str">
            <v>EQ</v>
          </cell>
          <cell r="C530">
            <v>3990</v>
          </cell>
          <cell r="D530">
            <v>4127.1000000000004</v>
          </cell>
          <cell r="E530">
            <v>3983.05</v>
          </cell>
          <cell r="F530">
            <v>4084.7</v>
          </cell>
        </row>
        <row r="531">
          <cell r="A531" t="str">
            <v>FMGOETZE</v>
          </cell>
          <cell r="B531" t="str">
            <v>EQ</v>
          </cell>
          <cell r="C531">
            <v>328.6</v>
          </cell>
          <cell r="D531">
            <v>338.8</v>
          </cell>
          <cell r="E531">
            <v>325.10000000000002</v>
          </cell>
          <cell r="F531">
            <v>336.2</v>
          </cell>
        </row>
        <row r="532">
          <cell r="A532" t="str">
            <v>FMNL</v>
          </cell>
          <cell r="B532" t="str">
            <v>EQ</v>
          </cell>
          <cell r="C532">
            <v>5</v>
          </cell>
          <cell r="D532">
            <v>5</v>
          </cell>
          <cell r="E532">
            <v>4.8499999999999996</v>
          </cell>
          <cell r="F532">
            <v>4.8499999999999996</v>
          </cell>
        </row>
        <row r="533">
          <cell r="A533" t="str">
            <v>FOCUS</v>
          </cell>
          <cell r="B533" t="str">
            <v>EQ</v>
          </cell>
          <cell r="C533">
            <v>169.9</v>
          </cell>
          <cell r="D533">
            <v>169.9</v>
          </cell>
          <cell r="E533">
            <v>161.1</v>
          </cell>
          <cell r="F533">
            <v>163.35</v>
          </cell>
        </row>
        <row r="534">
          <cell r="A534" t="str">
            <v>FOODSIN</v>
          </cell>
          <cell r="B534" t="str">
            <v>EQ</v>
          </cell>
          <cell r="C534">
            <v>92.9</v>
          </cell>
          <cell r="D534">
            <v>92.9</v>
          </cell>
          <cell r="E534">
            <v>89</v>
          </cell>
          <cell r="F534">
            <v>91.2</v>
          </cell>
        </row>
        <row r="535">
          <cell r="A535" t="str">
            <v>FORCEMOT</v>
          </cell>
          <cell r="B535" t="str">
            <v>EQ</v>
          </cell>
          <cell r="C535">
            <v>1280</v>
          </cell>
          <cell r="D535">
            <v>1286.8499999999999</v>
          </cell>
          <cell r="E535">
            <v>1253</v>
          </cell>
          <cell r="F535">
            <v>1265.5</v>
          </cell>
        </row>
        <row r="536">
          <cell r="A536" t="str">
            <v>FORTIS</v>
          </cell>
          <cell r="B536" t="str">
            <v>EQ</v>
          </cell>
          <cell r="C536">
            <v>266.7</v>
          </cell>
          <cell r="D536">
            <v>274.5</v>
          </cell>
          <cell r="E536">
            <v>263.35000000000002</v>
          </cell>
          <cell r="F536">
            <v>269.85000000000002</v>
          </cell>
        </row>
        <row r="537">
          <cell r="A537" t="str">
            <v>FOSECOIND</v>
          </cell>
          <cell r="B537" t="str">
            <v>EQ</v>
          </cell>
          <cell r="C537">
            <v>1900</v>
          </cell>
          <cell r="D537">
            <v>1940</v>
          </cell>
          <cell r="E537">
            <v>1875</v>
          </cell>
          <cell r="F537">
            <v>1890.8</v>
          </cell>
        </row>
        <row r="538">
          <cell r="A538" t="str">
            <v>FSC</v>
          </cell>
          <cell r="B538" t="str">
            <v>EQ</v>
          </cell>
          <cell r="C538">
            <v>25.9</v>
          </cell>
          <cell r="D538">
            <v>25.9</v>
          </cell>
          <cell r="E538">
            <v>24.8</v>
          </cell>
          <cell r="F538">
            <v>25.15</v>
          </cell>
        </row>
        <row r="539">
          <cell r="A539" t="str">
            <v>FSL</v>
          </cell>
          <cell r="B539" t="str">
            <v>EQ</v>
          </cell>
          <cell r="C539">
            <v>103.4</v>
          </cell>
          <cell r="D539">
            <v>104.75</v>
          </cell>
          <cell r="E539">
            <v>101.7</v>
          </cell>
          <cell r="F539">
            <v>104.2</v>
          </cell>
        </row>
        <row r="540">
          <cell r="A540" t="str">
            <v>GABRIEL</v>
          </cell>
          <cell r="B540" t="str">
            <v>EQ</v>
          </cell>
          <cell r="C540">
            <v>152.35</v>
          </cell>
          <cell r="D540">
            <v>154</v>
          </cell>
          <cell r="E540">
            <v>148.5</v>
          </cell>
          <cell r="F540">
            <v>152.4</v>
          </cell>
        </row>
        <row r="541">
          <cell r="A541" t="str">
            <v>GAEL</v>
          </cell>
          <cell r="B541" t="str">
            <v>EQ</v>
          </cell>
          <cell r="C541">
            <v>263.5</v>
          </cell>
          <cell r="D541">
            <v>267.89999999999998</v>
          </cell>
          <cell r="E541">
            <v>263.10000000000002</v>
          </cell>
          <cell r="F541">
            <v>267</v>
          </cell>
        </row>
        <row r="542">
          <cell r="A542" t="str">
            <v>GAIL</v>
          </cell>
          <cell r="B542" t="str">
            <v>EQ</v>
          </cell>
          <cell r="C542">
            <v>86.25</v>
          </cell>
          <cell r="D542">
            <v>86.65</v>
          </cell>
          <cell r="E542">
            <v>85.1</v>
          </cell>
          <cell r="F542">
            <v>86.35</v>
          </cell>
        </row>
        <row r="543">
          <cell r="A543" t="str">
            <v>GAL</v>
          </cell>
          <cell r="B543" t="str">
            <v>EQ</v>
          </cell>
          <cell r="C543">
            <v>2.85</v>
          </cell>
          <cell r="D543">
            <v>2.85</v>
          </cell>
          <cell r="E543">
            <v>2.8</v>
          </cell>
          <cell r="F543">
            <v>2.8</v>
          </cell>
        </row>
        <row r="544">
          <cell r="A544" t="str">
            <v>GALAXYSURF</v>
          </cell>
          <cell r="B544" t="str">
            <v>EQ</v>
          </cell>
          <cell r="C544">
            <v>2988</v>
          </cell>
          <cell r="D544">
            <v>2988.6</v>
          </cell>
          <cell r="E544">
            <v>2929</v>
          </cell>
          <cell r="F544">
            <v>2937.5</v>
          </cell>
        </row>
        <row r="545">
          <cell r="A545" t="str">
            <v>GALLANTT</v>
          </cell>
          <cell r="B545" t="str">
            <v>EQ</v>
          </cell>
          <cell r="C545">
            <v>58.25</v>
          </cell>
          <cell r="D545">
            <v>58.35</v>
          </cell>
          <cell r="E545">
            <v>53.35</v>
          </cell>
          <cell r="F545">
            <v>55.5</v>
          </cell>
        </row>
        <row r="546">
          <cell r="A546" t="str">
            <v>GANDHITUBE</v>
          </cell>
          <cell r="B546" t="str">
            <v>EQ</v>
          </cell>
          <cell r="C546">
            <v>434.15</v>
          </cell>
          <cell r="D546">
            <v>452.95</v>
          </cell>
          <cell r="E546">
            <v>434.15</v>
          </cell>
          <cell r="F546">
            <v>442.9</v>
          </cell>
        </row>
        <row r="547">
          <cell r="A547" t="str">
            <v>GANECOS</v>
          </cell>
          <cell r="B547" t="str">
            <v>EQ</v>
          </cell>
          <cell r="C547">
            <v>779.95</v>
          </cell>
          <cell r="D547">
            <v>780</v>
          </cell>
          <cell r="E547">
            <v>740.05</v>
          </cell>
          <cell r="F547">
            <v>752.05</v>
          </cell>
        </row>
        <row r="548">
          <cell r="A548" t="str">
            <v>GANESHBE</v>
          </cell>
          <cell r="B548" t="str">
            <v>EQ</v>
          </cell>
          <cell r="C548">
            <v>134</v>
          </cell>
          <cell r="D548">
            <v>135.19999999999999</v>
          </cell>
          <cell r="E548">
            <v>132.5</v>
          </cell>
          <cell r="F548">
            <v>134.80000000000001</v>
          </cell>
        </row>
        <row r="549">
          <cell r="A549" t="str">
            <v>GANESHHOUC</v>
          </cell>
          <cell r="B549" t="str">
            <v>EQ</v>
          </cell>
          <cell r="C549">
            <v>380.5</v>
          </cell>
          <cell r="D549">
            <v>394.7</v>
          </cell>
          <cell r="E549">
            <v>372.8</v>
          </cell>
          <cell r="F549">
            <v>390.45</v>
          </cell>
        </row>
        <row r="550">
          <cell r="A550" t="str">
            <v>GANGAFORGE</v>
          </cell>
          <cell r="B550" t="str">
            <v>EQ</v>
          </cell>
          <cell r="C550">
            <v>5.7</v>
          </cell>
          <cell r="D550">
            <v>5.95</v>
          </cell>
          <cell r="E550">
            <v>5.7</v>
          </cell>
          <cell r="F550">
            <v>5.7</v>
          </cell>
        </row>
        <row r="551">
          <cell r="A551" t="str">
            <v>GANGESSECU</v>
          </cell>
          <cell r="B551" t="str">
            <v>EQ</v>
          </cell>
          <cell r="C551">
            <v>105</v>
          </cell>
          <cell r="D551">
            <v>110.55</v>
          </cell>
          <cell r="E551">
            <v>104.45</v>
          </cell>
          <cell r="F551">
            <v>105.45</v>
          </cell>
        </row>
        <row r="552">
          <cell r="A552" t="str">
            <v>GARFIBRES</v>
          </cell>
          <cell r="B552" t="str">
            <v>EQ</v>
          </cell>
          <cell r="C552">
            <v>3428</v>
          </cell>
          <cell r="D552">
            <v>3429.55</v>
          </cell>
          <cell r="E552">
            <v>3355.5</v>
          </cell>
          <cell r="F552">
            <v>3394.2</v>
          </cell>
        </row>
        <row r="553">
          <cell r="A553" t="str">
            <v>GATEWAY</v>
          </cell>
          <cell r="B553" t="str">
            <v>EQ</v>
          </cell>
          <cell r="C553">
            <v>70.900000000000006</v>
          </cell>
          <cell r="D553">
            <v>72.2</v>
          </cell>
          <cell r="E553">
            <v>70.25</v>
          </cell>
          <cell r="F553">
            <v>70.95</v>
          </cell>
        </row>
        <row r="554">
          <cell r="A554" t="str">
            <v>GATI</v>
          </cell>
          <cell r="B554" t="str">
            <v>EQ</v>
          </cell>
          <cell r="C554">
            <v>176.4</v>
          </cell>
          <cell r="D554">
            <v>178.95</v>
          </cell>
          <cell r="E554">
            <v>175.1</v>
          </cell>
          <cell r="F554">
            <v>176.8</v>
          </cell>
        </row>
        <row r="555">
          <cell r="A555" t="str">
            <v>GAYAHWS</v>
          </cell>
          <cell r="B555" t="str">
            <v>BE</v>
          </cell>
          <cell r="C555">
            <v>1</v>
          </cell>
          <cell r="D555">
            <v>1</v>
          </cell>
          <cell r="E555">
            <v>0.95</v>
          </cell>
          <cell r="F555">
            <v>1</v>
          </cell>
        </row>
        <row r="556">
          <cell r="A556" t="str">
            <v>GAYAPROJ</v>
          </cell>
          <cell r="B556" t="str">
            <v>EQ</v>
          </cell>
          <cell r="C556">
            <v>11.7</v>
          </cell>
          <cell r="D556">
            <v>12.65</v>
          </cell>
          <cell r="E556">
            <v>11.45</v>
          </cell>
          <cell r="F556">
            <v>12.65</v>
          </cell>
        </row>
        <row r="557">
          <cell r="A557" t="str">
            <v>GEECEE</v>
          </cell>
          <cell r="B557" t="str">
            <v>EQ</v>
          </cell>
          <cell r="C557">
            <v>147.05000000000001</v>
          </cell>
          <cell r="D557">
            <v>153</v>
          </cell>
          <cell r="E557">
            <v>145.19999999999999</v>
          </cell>
          <cell r="F557">
            <v>146.6</v>
          </cell>
        </row>
        <row r="558">
          <cell r="A558" t="str">
            <v>GEEKAYWIRE</v>
          </cell>
          <cell r="B558" t="str">
            <v>EQ</v>
          </cell>
          <cell r="C558">
            <v>63.4</v>
          </cell>
          <cell r="D558">
            <v>64</v>
          </cell>
          <cell r="E558">
            <v>60.65</v>
          </cell>
          <cell r="F558">
            <v>61.35</v>
          </cell>
        </row>
        <row r="559">
          <cell r="A559" t="str">
            <v>GENCON</v>
          </cell>
          <cell r="B559" t="str">
            <v>EQ</v>
          </cell>
          <cell r="C559">
            <v>31.35</v>
          </cell>
          <cell r="D559">
            <v>32.799999999999997</v>
          </cell>
          <cell r="E559">
            <v>30.7</v>
          </cell>
          <cell r="F559">
            <v>31.3</v>
          </cell>
        </row>
        <row r="560">
          <cell r="A560" t="str">
            <v>GENESYS</v>
          </cell>
          <cell r="B560" t="str">
            <v>EQ</v>
          </cell>
          <cell r="C560">
            <v>572.5</v>
          </cell>
          <cell r="D560">
            <v>578.79999999999995</v>
          </cell>
          <cell r="E560">
            <v>543.04999999999995</v>
          </cell>
          <cell r="F560">
            <v>551.75</v>
          </cell>
        </row>
        <row r="561">
          <cell r="A561" t="str">
            <v>GENUSPAPER</v>
          </cell>
          <cell r="B561" t="str">
            <v>EQ</v>
          </cell>
          <cell r="C561">
            <v>16.649999999999999</v>
          </cell>
          <cell r="D561">
            <v>19.25</v>
          </cell>
          <cell r="E561">
            <v>16.600000000000001</v>
          </cell>
          <cell r="F561">
            <v>18.3</v>
          </cell>
        </row>
        <row r="562">
          <cell r="A562" t="str">
            <v>GENUSPOWER</v>
          </cell>
          <cell r="B562" t="str">
            <v>EQ</v>
          </cell>
          <cell r="C562">
            <v>79.650000000000006</v>
          </cell>
          <cell r="D562">
            <v>80.900000000000006</v>
          </cell>
          <cell r="E562">
            <v>78.599999999999994</v>
          </cell>
          <cell r="F562">
            <v>79.75</v>
          </cell>
        </row>
        <row r="563">
          <cell r="A563" t="str">
            <v>GEOJITFSL</v>
          </cell>
          <cell r="B563" t="str">
            <v>EQ</v>
          </cell>
          <cell r="C563">
            <v>49.25</v>
          </cell>
          <cell r="D563">
            <v>49.5</v>
          </cell>
          <cell r="E563">
            <v>47.6</v>
          </cell>
          <cell r="F563">
            <v>48.7</v>
          </cell>
        </row>
        <row r="564">
          <cell r="A564" t="str">
            <v>GEPIL</v>
          </cell>
          <cell r="B564" t="str">
            <v>EQ</v>
          </cell>
          <cell r="C564">
            <v>149.30000000000001</v>
          </cell>
          <cell r="D564">
            <v>150.69999999999999</v>
          </cell>
          <cell r="E564">
            <v>146.55000000000001</v>
          </cell>
          <cell r="F564">
            <v>147.5</v>
          </cell>
        </row>
        <row r="565">
          <cell r="A565" t="str">
            <v>GESHIP</v>
          </cell>
          <cell r="B565" t="str">
            <v>EQ</v>
          </cell>
          <cell r="C565">
            <v>531.95000000000005</v>
          </cell>
          <cell r="D565">
            <v>531.95000000000005</v>
          </cell>
          <cell r="E565">
            <v>499.6</v>
          </cell>
          <cell r="F565">
            <v>509.25</v>
          </cell>
        </row>
        <row r="566">
          <cell r="A566" t="str">
            <v>GET&amp;D</v>
          </cell>
          <cell r="B566" t="str">
            <v>EQ</v>
          </cell>
          <cell r="C566">
            <v>127.05</v>
          </cell>
          <cell r="D566">
            <v>134.4</v>
          </cell>
          <cell r="E566">
            <v>125.05</v>
          </cell>
          <cell r="F566">
            <v>129.1</v>
          </cell>
        </row>
        <row r="567">
          <cell r="A567" t="str">
            <v>GFLLIMITED</v>
          </cell>
          <cell r="B567" t="str">
            <v>EQ</v>
          </cell>
          <cell r="C567">
            <v>70.3</v>
          </cell>
          <cell r="D567">
            <v>71.400000000000006</v>
          </cell>
          <cell r="E567">
            <v>68.900000000000006</v>
          </cell>
          <cell r="F567">
            <v>69.25</v>
          </cell>
        </row>
        <row r="568">
          <cell r="A568" t="str">
            <v>GFSTEELS</v>
          </cell>
          <cell r="B568" t="str">
            <v>BE</v>
          </cell>
          <cell r="C568">
            <v>3.55</v>
          </cell>
          <cell r="D568">
            <v>3.55</v>
          </cell>
          <cell r="E568">
            <v>3.55</v>
          </cell>
          <cell r="F568">
            <v>3.55</v>
          </cell>
        </row>
        <row r="569">
          <cell r="A569" t="str">
            <v>GHCL</v>
          </cell>
          <cell r="B569" t="str">
            <v>EQ</v>
          </cell>
          <cell r="C569">
            <v>675.5</v>
          </cell>
          <cell r="D569">
            <v>679.9</v>
          </cell>
          <cell r="E569">
            <v>661.95</v>
          </cell>
          <cell r="F569">
            <v>668.35</v>
          </cell>
        </row>
        <row r="570">
          <cell r="A570" t="str">
            <v>GICHSGFIN</v>
          </cell>
          <cell r="B570" t="str">
            <v>EQ</v>
          </cell>
          <cell r="C570">
            <v>129.69999999999999</v>
          </cell>
          <cell r="D570">
            <v>132.65</v>
          </cell>
          <cell r="E570">
            <v>128.44999999999999</v>
          </cell>
          <cell r="F570">
            <v>129.4</v>
          </cell>
        </row>
        <row r="571">
          <cell r="A571" t="str">
            <v>GICRE</v>
          </cell>
          <cell r="B571" t="str">
            <v>EQ</v>
          </cell>
          <cell r="C571">
            <v>123.3</v>
          </cell>
          <cell r="D571">
            <v>124.2</v>
          </cell>
          <cell r="E571">
            <v>122.25</v>
          </cell>
          <cell r="F571">
            <v>123.55</v>
          </cell>
        </row>
        <row r="572">
          <cell r="A572" t="str">
            <v>GILLANDERS</v>
          </cell>
          <cell r="B572" t="str">
            <v>EQ</v>
          </cell>
          <cell r="C572">
            <v>63.1</v>
          </cell>
          <cell r="D572">
            <v>63.2</v>
          </cell>
          <cell r="E572">
            <v>61.3</v>
          </cell>
          <cell r="F572">
            <v>62.25</v>
          </cell>
        </row>
        <row r="573">
          <cell r="A573" t="str">
            <v>GILLETTE</v>
          </cell>
          <cell r="B573" t="str">
            <v>EQ</v>
          </cell>
          <cell r="C573">
            <v>5144.25</v>
          </cell>
          <cell r="D573">
            <v>5196.2</v>
          </cell>
          <cell r="E573">
            <v>5115.05</v>
          </cell>
          <cell r="F573">
            <v>5168</v>
          </cell>
        </row>
        <row r="574">
          <cell r="A574" t="str">
            <v>GILT5YBEES</v>
          </cell>
          <cell r="B574" t="str">
            <v>EQ</v>
          </cell>
          <cell r="C574">
            <v>49.33</v>
          </cell>
          <cell r="D574">
            <v>49.37</v>
          </cell>
          <cell r="E574">
            <v>49.19</v>
          </cell>
          <cell r="F574">
            <v>49.21</v>
          </cell>
        </row>
        <row r="575">
          <cell r="A575" t="str">
            <v>GINNIFILA</v>
          </cell>
          <cell r="B575" t="str">
            <v>EQ</v>
          </cell>
          <cell r="C575">
            <v>34.75</v>
          </cell>
          <cell r="D575">
            <v>34.75</v>
          </cell>
          <cell r="E575">
            <v>33.5</v>
          </cell>
          <cell r="F575">
            <v>33.950000000000003</v>
          </cell>
        </row>
        <row r="576">
          <cell r="A576" t="str">
            <v>GIPCL</v>
          </cell>
          <cell r="B576" t="str">
            <v>EQ</v>
          </cell>
          <cell r="C576">
            <v>86.55</v>
          </cell>
          <cell r="D576">
            <v>86.9</v>
          </cell>
          <cell r="E576">
            <v>85.4</v>
          </cell>
          <cell r="F576">
            <v>86.05</v>
          </cell>
        </row>
        <row r="577">
          <cell r="A577" t="str">
            <v>GKWLIMITED</v>
          </cell>
          <cell r="B577" t="str">
            <v>EQ</v>
          </cell>
          <cell r="C577">
            <v>596.04999999999995</v>
          </cell>
          <cell r="D577">
            <v>596.04999999999995</v>
          </cell>
          <cell r="E577">
            <v>595</v>
          </cell>
          <cell r="F577">
            <v>595</v>
          </cell>
        </row>
        <row r="578">
          <cell r="A578" t="str">
            <v>GLAND</v>
          </cell>
          <cell r="B578" t="str">
            <v>EQ</v>
          </cell>
          <cell r="C578">
            <v>2094.0500000000002</v>
          </cell>
          <cell r="D578">
            <v>2142.4499999999998</v>
          </cell>
          <cell r="E578">
            <v>2055.1</v>
          </cell>
          <cell r="F578">
            <v>2132.75</v>
          </cell>
        </row>
        <row r="579">
          <cell r="A579" t="str">
            <v>GLAXO</v>
          </cell>
          <cell r="B579" t="str">
            <v>EQ</v>
          </cell>
          <cell r="C579">
            <v>1392.45</v>
          </cell>
          <cell r="D579">
            <v>1401.95</v>
          </cell>
          <cell r="E579">
            <v>1382</v>
          </cell>
          <cell r="F579">
            <v>1384.8</v>
          </cell>
        </row>
        <row r="580">
          <cell r="A580" t="str">
            <v>GLENMARK</v>
          </cell>
          <cell r="B580" t="str">
            <v>EQ</v>
          </cell>
          <cell r="C580">
            <v>385.25</v>
          </cell>
          <cell r="D580">
            <v>390.2</v>
          </cell>
          <cell r="E580">
            <v>376.9</v>
          </cell>
          <cell r="F580">
            <v>388.95</v>
          </cell>
        </row>
        <row r="581">
          <cell r="A581" t="str">
            <v>GLFL</v>
          </cell>
          <cell r="B581" t="str">
            <v>BE</v>
          </cell>
          <cell r="C581">
            <v>2.7</v>
          </cell>
          <cell r="D581">
            <v>2.7</v>
          </cell>
          <cell r="E581">
            <v>2.6</v>
          </cell>
          <cell r="F581">
            <v>2.7</v>
          </cell>
        </row>
        <row r="582">
          <cell r="A582" t="str">
            <v>GLOBAL</v>
          </cell>
          <cell r="B582" t="str">
            <v>EQ</v>
          </cell>
          <cell r="C582">
            <v>400</v>
          </cell>
          <cell r="D582">
            <v>408.4</v>
          </cell>
          <cell r="E582">
            <v>390</v>
          </cell>
          <cell r="F582">
            <v>401.4</v>
          </cell>
        </row>
        <row r="583">
          <cell r="A583" t="str">
            <v>GLOBALVECT</v>
          </cell>
          <cell r="B583" t="str">
            <v>EQ</v>
          </cell>
          <cell r="C583">
            <v>60.85</v>
          </cell>
          <cell r="D583">
            <v>60.85</v>
          </cell>
          <cell r="E583">
            <v>57.25</v>
          </cell>
          <cell r="F583">
            <v>57.65</v>
          </cell>
        </row>
        <row r="584">
          <cell r="A584" t="str">
            <v>GLOBE</v>
          </cell>
          <cell r="B584" t="str">
            <v>EQ</v>
          </cell>
          <cell r="C584">
            <v>5.7</v>
          </cell>
          <cell r="D584">
            <v>5.7</v>
          </cell>
          <cell r="E584">
            <v>5.6</v>
          </cell>
          <cell r="F584">
            <v>5.6</v>
          </cell>
        </row>
        <row r="585">
          <cell r="A585" t="str">
            <v>GLOBUSSPR</v>
          </cell>
          <cell r="B585" t="str">
            <v>EQ</v>
          </cell>
          <cell r="C585">
            <v>830.25</v>
          </cell>
          <cell r="D585">
            <v>850</v>
          </cell>
          <cell r="E585">
            <v>823.8</v>
          </cell>
          <cell r="F585">
            <v>844.2</v>
          </cell>
        </row>
        <row r="586">
          <cell r="A586" t="str">
            <v>GLS</v>
          </cell>
          <cell r="B586" t="str">
            <v>EQ</v>
          </cell>
          <cell r="C586">
            <v>407.05</v>
          </cell>
          <cell r="D586">
            <v>415</v>
          </cell>
          <cell r="E586">
            <v>398</v>
          </cell>
          <cell r="F586">
            <v>411.35</v>
          </cell>
        </row>
        <row r="587">
          <cell r="A587" t="str">
            <v>GMBREW</v>
          </cell>
          <cell r="B587" t="str">
            <v>EQ</v>
          </cell>
          <cell r="C587">
            <v>597.9</v>
          </cell>
          <cell r="D587">
            <v>610.5</v>
          </cell>
          <cell r="E587">
            <v>595</v>
          </cell>
          <cell r="F587">
            <v>598.70000000000005</v>
          </cell>
        </row>
        <row r="588">
          <cell r="A588" t="str">
            <v>GMDCLTD</v>
          </cell>
          <cell r="B588" t="str">
            <v>EQ</v>
          </cell>
          <cell r="C588">
            <v>141.55000000000001</v>
          </cell>
          <cell r="D588">
            <v>142.25</v>
          </cell>
          <cell r="E588">
            <v>137.80000000000001</v>
          </cell>
          <cell r="F588">
            <v>139.75</v>
          </cell>
        </row>
        <row r="589">
          <cell r="A589" t="str">
            <v>GMMPFAUDLR</v>
          </cell>
          <cell r="B589" t="str">
            <v>EQ</v>
          </cell>
          <cell r="C589">
            <v>1858</v>
          </cell>
          <cell r="D589">
            <v>1904.9</v>
          </cell>
          <cell r="E589">
            <v>1836.4</v>
          </cell>
          <cell r="F589">
            <v>1895.5</v>
          </cell>
        </row>
        <row r="590">
          <cell r="A590" t="str">
            <v>GMRINFRA</v>
          </cell>
          <cell r="B590" t="str">
            <v>EQ</v>
          </cell>
          <cell r="C590">
            <v>35.049999999999997</v>
          </cell>
          <cell r="D590">
            <v>35.6</v>
          </cell>
          <cell r="E590">
            <v>34.700000000000003</v>
          </cell>
          <cell r="F590">
            <v>35.5</v>
          </cell>
        </row>
        <row r="591">
          <cell r="A591" t="str">
            <v>GMRP&amp;UI</v>
          </cell>
          <cell r="B591" t="str">
            <v>EQ</v>
          </cell>
          <cell r="C591">
            <v>27.65</v>
          </cell>
          <cell r="D591">
            <v>27.65</v>
          </cell>
          <cell r="E591">
            <v>26.8</v>
          </cell>
          <cell r="F591">
            <v>27.1</v>
          </cell>
        </row>
        <row r="592">
          <cell r="A592" t="str">
            <v>GNA</v>
          </cell>
          <cell r="B592" t="str">
            <v>EQ</v>
          </cell>
          <cell r="C592">
            <v>648.54999999999995</v>
          </cell>
          <cell r="D592">
            <v>663.2</v>
          </cell>
          <cell r="E592">
            <v>637.54999999999995</v>
          </cell>
          <cell r="F592">
            <v>658.5</v>
          </cell>
        </row>
        <row r="593">
          <cell r="A593" t="str">
            <v>GNFC</v>
          </cell>
          <cell r="B593" t="str">
            <v>EQ</v>
          </cell>
          <cell r="C593">
            <v>655.29999999999995</v>
          </cell>
          <cell r="D593">
            <v>660.7</v>
          </cell>
          <cell r="E593">
            <v>641.65</v>
          </cell>
          <cell r="F593">
            <v>654.54999999999995</v>
          </cell>
        </row>
        <row r="594">
          <cell r="A594" t="str">
            <v>GOACARBON</v>
          </cell>
          <cell r="B594" t="str">
            <v>EQ</v>
          </cell>
          <cell r="C594">
            <v>431.5</v>
          </cell>
          <cell r="D594">
            <v>431.8</v>
          </cell>
          <cell r="E594">
            <v>421.4</v>
          </cell>
          <cell r="F594">
            <v>423.7</v>
          </cell>
        </row>
        <row r="595">
          <cell r="A595" t="str">
            <v>GOCLCORP</v>
          </cell>
          <cell r="B595" t="str">
            <v>EQ</v>
          </cell>
          <cell r="C595">
            <v>271.2</v>
          </cell>
          <cell r="D595">
            <v>271.2</v>
          </cell>
          <cell r="E595">
            <v>264</v>
          </cell>
          <cell r="F595">
            <v>266.95</v>
          </cell>
        </row>
        <row r="596">
          <cell r="A596" t="str">
            <v>GOCOLORS</v>
          </cell>
          <cell r="B596" t="str">
            <v>EQ</v>
          </cell>
          <cell r="C596">
            <v>1340</v>
          </cell>
          <cell r="D596">
            <v>1390</v>
          </cell>
          <cell r="E596">
            <v>1313</v>
          </cell>
          <cell r="F596">
            <v>1331.9</v>
          </cell>
        </row>
        <row r="597">
          <cell r="A597" t="str">
            <v>GODFRYPHLP</v>
          </cell>
          <cell r="B597" t="str">
            <v>EQ</v>
          </cell>
          <cell r="C597">
            <v>1317.25</v>
          </cell>
          <cell r="D597">
            <v>1324.7</v>
          </cell>
          <cell r="E597">
            <v>1273.0999999999999</v>
          </cell>
          <cell r="F597">
            <v>1293.45</v>
          </cell>
        </row>
        <row r="598">
          <cell r="A598" t="str">
            <v>GODHA</v>
          </cell>
          <cell r="B598" t="str">
            <v>EQ</v>
          </cell>
          <cell r="C598">
            <v>3</v>
          </cell>
          <cell r="D598">
            <v>3</v>
          </cell>
          <cell r="E598">
            <v>2.9</v>
          </cell>
          <cell r="F598">
            <v>2.95</v>
          </cell>
        </row>
        <row r="599">
          <cell r="A599" t="str">
            <v>GODREJAGRO</v>
          </cell>
          <cell r="B599" t="str">
            <v>EQ</v>
          </cell>
          <cell r="C599">
            <v>507.5</v>
          </cell>
          <cell r="D599">
            <v>512.35</v>
          </cell>
          <cell r="E599">
            <v>502.7</v>
          </cell>
          <cell r="F599">
            <v>508.45</v>
          </cell>
        </row>
        <row r="600">
          <cell r="A600" t="str">
            <v>GODREJCP</v>
          </cell>
          <cell r="B600" t="str">
            <v>EQ</v>
          </cell>
          <cell r="C600">
            <v>825.1</v>
          </cell>
          <cell r="D600">
            <v>842.85</v>
          </cell>
          <cell r="E600">
            <v>821.05</v>
          </cell>
          <cell r="F600">
            <v>839.7</v>
          </cell>
        </row>
        <row r="601">
          <cell r="A601" t="str">
            <v>GODREJIND</v>
          </cell>
          <cell r="B601" t="str">
            <v>EQ</v>
          </cell>
          <cell r="C601">
            <v>427.3</v>
          </cell>
          <cell r="D601">
            <v>437</v>
          </cell>
          <cell r="E601">
            <v>426</v>
          </cell>
          <cell r="F601">
            <v>432.85</v>
          </cell>
        </row>
        <row r="602">
          <cell r="A602" t="str">
            <v>GODREJPROP</v>
          </cell>
          <cell r="B602" t="str">
            <v>EQ</v>
          </cell>
          <cell r="C602">
            <v>1181.4000000000001</v>
          </cell>
          <cell r="D602">
            <v>1200.95</v>
          </cell>
          <cell r="E602">
            <v>1168</v>
          </cell>
          <cell r="F602">
            <v>1198.9000000000001</v>
          </cell>
        </row>
        <row r="603">
          <cell r="A603" t="str">
            <v>GOKEX</v>
          </cell>
          <cell r="B603" t="str">
            <v>EQ</v>
          </cell>
          <cell r="C603">
            <v>364.95</v>
          </cell>
          <cell r="D603">
            <v>393.95</v>
          </cell>
          <cell r="E603">
            <v>359.5</v>
          </cell>
          <cell r="F603">
            <v>374.95</v>
          </cell>
        </row>
        <row r="604">
          <cell r="A604" t="str">
            <v>GOKUL</v>
          </cell>
          <cell r="B604" t="str">
            <v>EQ</v>
          </cell>
          <cell r="C604">
            <v>31.8</v>
          </cell>
          <cell r="D604">
            <v>32.15</v>
          </cell>
          <cell r="E604">
            <v>31</v>
          </cell>
          <cell r="F604">
            <v>31.5</v>
          </cell>
        </row>
        <row r="605">
          <cell r="A605" t="str">
            <v>GOKULAGRO</v>
          </cell>
          <cell r="B605" t="str">
            <v>EQ</v>
          </cell>
          <cell r="C605">
            <v>83.55</v>
          </cell>
          <cell r="D605">
            <v>84.9</v>
          </cell>
          <cell r="E605">
            <v>81</v>
          </cell>
          <cell r="F605">
            <v>82.35</v>
          </cell>
        </row>
        <row r="606">
          <cell r="A606" t="str">
            <v>GOLDBEES</v>
          </cell>
          <cell r="B606" t="str">
            <v>EQ</v>
          </cell>
          <cell r="C606">
            <v>43.22</v>
          </cell>
          <cell r="D606">
            <v>43.68</v>
          </cell>
          <cell r="E606">
            <v>42.99</v>
          </cell>
          <cell r="F606">
            <v>43.59</v>
          </cell>
        </row>
        <row r="607">
          <cell r="A607" t="str">
            <v>GOLDENTOBC</v>
          </cell>
          <cell r="B607" t="str">
            <v>BE</v>
          </cell>
          <cell r="C607">
            <v>79.099999999999994</v>
          </cell>
          <cell r="D607">
            <v>81.8</v>
          </cell>
          <cell r="E607">
            <v>78.55</v>
          </cell>
          <cell r="F607">
            <v>79.8</v>
          </cell>
        </row>
        <row r="608">
          <cell r="A608" t="str">
            <v>GOLDIAM</v>
          </cell>
          <cell r="B608" t="str">
            <v>EQ</v>
          </cell>
          <cell r="C608">
            <v>128.5</v>
          </cell>
          <cell r="D608">
            <v>130.94999999999999</v>
          </cell>
          <cell r="E608">
            <v>125.4</v>
          </cell>
          <cell r="F608">
            <v>126.05</v>
          </cell>
        </row>
        <row r="609">
          <cell r="A609" t="str">
            <v>GOLDSHARE</v>
          </cell>
          <cell r="B609" t="str">
            <v>EQ</v>
          </cell>
          <cell r="C609">
            <v>43.3</v>
          </cell>
          <cell r="D609">
            <v>43.5</v>
          </cell>
          <cell r="E609">
            <v>43.15</v>
          </cell>
          <cell r="F609">
            <v>43.4</v>
          </cell>
        </row>
        <row r="610">
          <cell r="A610" t="str">
            <v>GOLDTECH</v>
          </cell>
          <cell r="B610" t="str">
            <v>EQ</v>
          </cell>
          <cell r="C610">
            <v>54.95</v>
          </cell>
          <cell r="D610">
            <v>55</v>
          </cell>
          <cell r="E610">
            <v>52</v>
          </cell>
          <cell r="F610">
            <v>52.5</v>
          </cell>
        </row>
        <row r="611">
          <cell r="A611" t="str">
            <v>GOODLUCK</v>
          </cell>
          <cell r="B611" t="str">
            <v>EQ</v>
          </cell>
          <cell r="C611">
            <v>475</v>
          </cell>
          <cell r="D611">
            <v>478</v>
          </cell>
          <cell r="E611">
            <v>452.2</v>
          </cell>
          <cell r="F611">
            <v>454.3</v>
          </cell>
        </row>
        <row r="612">
          <cell r="A612" t="str">
            <v>GOODYEAR</v>
          </cell>
          <cell r="B612" t="str">
            <v>EQ</v>
          </cell>
          <cell r="C612">
            <v>1027.95</v>
          </cell>
          <cell r="D612">
            <v>1027.95</v>
          </cell>
          <cell r="E612">
            <v>1015</v>
          </cell>
          <cell r="F612">
            <v>1020.85</v>
          </cell>
        </row>
        <row r="613">
          <cell r="A613" t="str">
            <v>GPIL</v>
          </cell>
          <cell r="B613" t="str">
            <v>EQ</v>
          </cell>
          <cell r="C613">
            <v>272</v>
          </cell>
          <cell r="D613">
            <v>274</v>
          </cell>
          <cell r="E613">
            <v>265.7</v>
          </cell>
          <cell r="F613">
            <v>270.45</v>
          </cell>
        </row>
        <row r="614">
          <cell r="A614" t="str">
            <v>GPPL</v>
          </cell>
          <cell r="B614" t="str">
            <v>EQ</v>
          </cell>
          <cell r="C614">
            <v>88.05</v>
          </cell>
          <cell r="D614">
            <v>88.9</v>
          </cell>
          <cell r="E614">
            <v>86.05</v>
          </cell>
          <cell r="F614">
            <v>86.35</v>
          </cell>
        </row>
        <row r="615">
          <cell r="A615" t="str">
            <v>GPTINFRA</v>
          </cell>
          <cell r="B615" t="str">
            <v>EQ</v>
          </cell>
          <cell r="C615">
            <v>130.69999999999999</v>
          </cell>
          <cell r="D615">
            <v>130.94999999999999</v>
          </cell>
          <cell r="E615">
            <v>125.55</v>
          </cell>
          <cell r="F615">
            <v>127</v>
          </cell>
        </row>
        <row r="616">
          <cell r="A616" t="str">
            <v>GRANULES</v>
          </cell>
          <cell r="B616" t="str">
            <v>EQ</v>
          </cell>
          <cell r="C616">
            <v>343</v>
          </cell>
          <cell r="D616">
            <v>345.65</v>
          </cell>
          <cell r="E616">
            <v>341.1</v>
          </cell>
          <cell r="F616">
            <v>343.1</v>
          </cell>
        </row>
        <row r="617">
          <cell r="A617" t="str">
            <v>GRAPHITE</v>
          </cell>
          <cell r="B617" t="str">
            <v>EQ</v>
          </cell>
          <cell r="C617">
            <v>361.8</v>
          </cell>
          <cell r="D617">
            <v>361.8</v>
          </cell>
          <cell r="E617">
            <v>353.55</v>
          </cell>
          <cell r="F617">
            <v>356.55</v>
          </cell>
        </row>
        <row r="618">
          <cell r="A618" t="str">
            <v>GRASIM</v>
          </cell>
          <cell r="B618" t="str">
            <v>EQ</v>
          </cell>
          <cell r="C618">
            <v>1652</v>
          </cell>
          <cell r="D618">
            <v>1677</v>
          </cell>
          <cell r="E618">
            <v>1631.3</v>
          </cell>
          <cell r="F618">
            <v>1671.65</v>
          </cell>
        </row>
        <row r="619">
          <cell r="A619" t="str">
            <v>GRAUWEIL</v>
          </cell>
          <cell r="B619" t="str">
            <v>EQ</v>
          </cell>
          <cell r="C619">
            <v>77.400000000000006</v>
          </cell>
          <cell r="D619">
            <v>80.75</v>
          </cell>
          <cell r="E619">
            <v>74.2</v>
          </cell>
          <cell r="F619">
            <v>79.650000000000006</v>
          </cell>
        </row>
        <row r="620">
          <cell r="A620" t="str">
            <v>GRAVITA</v>
          </cell>
          <cell r="B620" t="str">
            <v>EQ</v>
          </cell>
          <cell r="C620">
            <v>358.6</v>
          </cell>
          <cell r="D620">
            <v>363</v>
          </cell>
          <cell r="E620">
            <v>350</v>
          </cell>
          <cell r="F620">
            <v>352.05</v>
          </cell>
        </row>
        <row r="621">
          <cell r="A621" t="str">
            <v>GREAVESCOT</v>
          </cell>
          <cell r="B621" t="str">
            <v>EQ</v>
          </cell>
          <cell r="C621">
            <v>151.1</v>
          </cell>
          <cell r="D621">
            <v>151.94999999999999</v>
          </cell>
          <cell r="E621">
            <v>148.25</v>
          </cell>
          <cell r="F621">
            <v>150.9</v>
          </cell>
        </row>
        <row r="622">
          <cell r="A622" t="str">
            <v>GREENLAM</v>
          </cell>
          <cell r="B622" t="str">
            <v>EQ</v>
          </cell>
          <cell r="C622">
            <v>331</v>
          </cell>
          <cell r="D622">
            <v>331</v>
          </cell>
          <cell r="E622">
            <v>312.35000000000002</v>
          </cell>
          <cell r="F622">
            <v>317.35000000000002</v>
          </cell>
        </row>
        <row r="623">
          <cell r="A623" t="str">
            <v>GREENPANEL</v>
          </cell>
          <cell r="B623" t="str">
            <v>EQ</v>
          </cell>
          <cell r="C623">
            <v>402.5</v>
          </cell>
          <cell r="D623">
            <v>407</v>
          </cell>
          <cell r="E623">
            <v>382</v>
          </cell>
          <cell r="F623">
            <v>384</v>
          </cell>
        </row>
        <row r="624">
          <cell r="A624" t="str">
            <v>GREENPLY</v>
          </cell>
          <cell r="B624" t="str">
            <v>EQ</v>
          </cell>
          <cell r="C624">
            <v>182</v>
          </cell>
          <cell r="D624">
            <v>182.5</v>
          </cell>
          <cell r="E624">
            <v>179.1</v>
          </cell>
          <cell r="F624">
            <v>179.75</v>
          </cell>
        </row>
        <row r="625">
          <cell r="A625" t="str">
            <v>GREENPOWER</v>
          </cell>
          <cell r="B625" t="str">
            <v>EQ</v>
          </cell>
          <cell r="C625">
            <v>8.75</v>
          </cell>
          <cell r="D625">
            <v>8.9</v>
          </cell>
          <cell r="E625">
            <v>8.5500000000000007</v>
          </cell>
          <cell r="F625">
            <v>8.65</v>
          </cell>
        </row>
        <row r="626">
          <cell r="A626" t="str">
            <v>GRINDWELL</v>
          </cell>
          <cell r="B626" t="str">
            <v>EQ</v>
          </cell>
          <cell r="C626">
            <v>2008.5</v>
          </cell>
          <cell r="D626">
            <v>2039</v>
          </cell>
          <cell r="E626">
            <v>1986</v>
          </cell>
          <cell r="F626">
            <v>2003.85</v>
          </cell>
        </row>
        <row r="627">
          <cell r="A627" t="str">
            <v>GRINFRA</v>
          </cell>
          <cell r="B627" t="str">
            <v>EQ</v>
          </cell>
          <cell r="C627">
            <v>1220</v>
          </cell>
          <cell r="D627">
            <v>1228.0999999999999</v>
          </cell>
          <cell r="E627">
            <v>1210.05</v>
          </cell>
          <cell r="F627">
            <v>1213.8</v>
          </cell>
        </row>
        <row r="628">
          <cell r="A628" t="str">
            <v>GRMOVER</v>
          </cell>
          <cell r="B628" t="str">
            <v>EQ</v>
          </cell>
          <cell r="C628">
            <v>389.35</v>
          </cell>
          <cell r="D628">
            <v>394</v>
          </cell>
          <cell r="E628">
            <v>336.95</v>
          </cell>
          <cell r="F628">
            <v>375.6</v>
          </cell>
        </row>
        <row r="629">
          <cell r="A629" t="str">
            <v>GROBTEA</v>
          </cell>
          <cell r="B629" t="str">
            <v>EQ</v>
          </cell>
          <cell r="C629">
            <v>940</v>
          </cell>
          <cell r="D629">
            <v>960</v>
          </cell>
          <cell r="E629">
            <v>911</v>
          </cell>
          <cell r="F629">
            <v>941.55</v>
          </cell>
        </row>
        <row r="630">
          <cell r="A630" t="str">
            <v>GRPLTD</v>
          </cell>
          <cell r="B630" t="str">
            <v>EQ</v>
          </cell>
          <cell r="C630">
            <v>1892</v>
          </cell>
          <cell r="D630">
            <v>1940.95</v>
          </cell>
          <cell r="E630">
            <v>1887.9</v>
          </cell>
          <cell r="F630">
            <v>1919.95</v>
          </cell>
        </row>
        <row r="631">
          <cell r="A631" t="str">
            <v>GRSE</v>
          </cell>
          <cell r="B631" t="str">
            <v>EQ</v>
          </cell>
          <cell r="C631">
            <v>429.75</v>
          </cell>
          <cell r="D631">
            <v>469</v>
          </cell>
          <cell r="E631">
            <v>422.55</v>
          </cell>
          <cell r="F631">
            <v>464.45</v>
          </cell>
        </row>
        <row r="632">
          <cell r="A632" t="str">
            <v>GRWRHITECH</v>
          </cell>
          <cell r="B632" t="str">
            <v>EQ</v>
          </cell>
          <cell r="C632">
            <v>725.25</v>
          </cell>
          <cell r="D632">
            <v>730</v>
          </cell>
          <cell r="E632">
            <v>695</v>
          </cell>
          <cell r="F632">
            <v>703.95</v>
          </cell>
        </row>
        <row r="633">
          <cell r="A633" t="str">
            <v>GSCLCEMENT</v>
          </cell>
          <cell r="B633" t="str">
            <v>EQ</v>
          </cell>
          <cell r="C633">
            <v>39.25</v>
          </cell>
          <cell r="D633">
            <v>39.35</v>
          </cell>
          <cell r="E633">
            <v>37.6</v>
          </cell>
          <cell r="F633">
            <v>38.25</v>
          </cell>
        </row>
        <row r="634">
          <cell r="A634" t="str">
            <v>GSFC</v>
          </cell>
          <cell r="B634" t="str">
            <v>EQ</v>
          </cell>
          <cell r="C634">
            <v>128</v>
          </cell>
          <cell r="D634">
            <v>130.5</v>
          </cell>
          <cell r="E634">
            <v>125.7</v>
          </cell>
          <cell r="F634">
            <v>128.5</v>
          </cell>
        </row>
        <row r="635">
          <cell r="A635" t="str">
            <v>GSPL</v>
          </cell>
          <cell r="B635" t="str">
            <v>EQ</v>
          </cell>
          <cell r="C635">
            <v>218.8</v>
          </cell>
          <cell r="D635">
            <v>220.4</v>
          </cell>
          <cell r="E635">
            <v>215.55</v>
          </cell>
          <cell r="F635">
            <v>219.5</v>
          </cell>
        </row>
        <row r="636">
          <cell r="A636" t="str">
            <v>GSS</v>
          </cell>
          <cell r="B636" t="str">
            <v>EQ</v>
          </cell>
          <cell r="C636">
            <v>237.45</v>
          </cell>
          <cell r="D636">
            <v>253.5</v>
          </cell>
          <cell r="E636">
            <v>230.6</v>
          </cell>
          <cell r="F636">
            <v>241.5</v>
          </cell>
        </row>
        <row r="637">
          <cell r="A637" t="str">
            <v>GTL</v>
          </cell>
          <cell r="B637" t="str">
            <v>EQ</v>
          </cell>
          <cell r="C637">
            <v>8</v>
          </cell>
          <cell r="D637">
            <v>8.1999999999999993</v>
          </cell>
          <cell r="E637">
            <v>8</v>
          </cell>
          <cell r="F637">
            <v>8</v>
          </cell>
        </row>
        <row r="638">
          <cell r="A638" t="str">
            <v>GTLINFRA</v>
          </cell>
          <cell r="B638" t="str">
            <v>EQ</v>
          </cell>
          <cell r="C638">
            <v>1.35</v>
          </cell>
          <cell r="D638">
            <v>1.4</v>
          </cell>
          <cell r="E638">
            <v>1.3</v>
          </cell>
          <cell r="F638">
            <v>1.35</v>
          </cell>
        </row>
        <row r="639">
          <cell r="A639" t="str">
            <v>GTPL</v>
          </cell>
          <cell r="B639" t="str">
            <v>EQ</v>
          </cell>
          <cell r="C639">
            <v>160.9</v>
          </cell>
          <cell r="D639">
            <v>161.4</v>
          </cell>
          <cell r="E639">
            <v>156.25</v>
          </cell>
          <cell r="F639">
            <v>159.4</v>
          </cell>
        </row>
        <row r="640">
          <cell r="A640" t="str">
            <v>GUFICBIO</v>
          </cell>
          <cell r="B640" t="str">
            <v>EQ</v>
          </cell>
          <cell r="C640">
            <v>216.9</v>
          </cell>
          <cell r="D640">
            <v>230.4</v>
          </cell>
          <cell r="E640">
            <v>213.4</v>
          </cell>
          <cell r="F640">
            <v>219.85</v>
          </cell>
        </row>
        <row r="641">
          <cell r="A641" t="str">
            <v>GUJALKALI</v>
          </cell>
          <cell r="B641" t="str">
            <v>EQ</v>
          </cell>
          <cell r="C641">
            <v>913.9</v>
          </cell>
          <cell r="D641">
            <v>917</v>
          </cell>
          <cell r="E641">
            <v>880.05</v>
          </cell>
          <cell r="F641">
            <v>903.45</v>
          </cell>
        </row>
        <row r="642">
          <cell r="A642" t="str">
            <v>GUJAPOLLO</v>
          </cell>
          <cell r="B642" t="str">
            <v>EQ</v>
          </cell>
          <cell r="C642">
            <v>216.5</v>
          </cell>
          <cell r="D642">
            <v>217</v>
          </cell>
          <cell r="E642">
            <v>210</v>
          </cell>
          <cell r="F642">
            <v>212.45</v>
          </cell>
        </row>
        <row r="643">
          <cell r="A643" t="str">
            <v>GUJGASLTD</v>
          </cell>
          <cell r="B643" t="str">
            <v>EQ</v>
          </cell>
          <cell r="C643">
            <v>476.9</v>
          </cell>
          <cell r="D643">
            <v>481.6</v>
          </cell>
          <cell r="E643">
            <v>463</v>
          </cell>
          <cell r="F643">
            <v>473.05</v>
          </cell>
        </row>
        <row r="644">
          <cell r="A644" t="str">
            <v>GUJRAFFIA</v>
          </cell>
          <cell r="B644" t="str">
            <v>BE</v>
          </cell>
          <cell r="C644">
            <v>30.1</v>
          </cell>
          <cell r="D644">
            <v>32.65</v>
          </cell>
          <cell r="E644">
            <v>30.1</v>
          </cell>
          <cell r="F644">
            <v>31.15</v>
          </cell>
        </row>
        <row r="645">
          <cell r="A645" t="str">
            <v>GULFOILLUB</v>
          </cell>
          <cell r="B645" t="str">
            <v>EQ</v>
          </cell>
          <cell r="C645">
            <v>428.7</v>
          </cell>
          <cell r="D645">
            <v>431.9</v>
          </cell>
          <cell r="E645">
            <v>424.15</v>
          </cell>
          <cell r="F645">
            <v>430.55</v>
          </cell>
        </row>
        <row r="646">
          <cell r="A646" t="str">
            <v>GULFPETRO</v>
          </cell>
          <cell r="B646" t="str">
            <v>EQ</v>
          </cell>
          <cell r="C646">
            <v>56</v>
          </cell>
          <cell r="D646">
            <v>56</v>
          </cell>
          <cell r="E646">
            <v>53.75</v>
          </cell>
          <cell r="F646">
            <v>54.9</v>
          </cell>
        </row>
        <row r="647">
          <cell r="A647" t="str">
            <v>GULPOLY</v>
          </cell>
          <cell r="B647" t="str">
            <v>EQ</v>
          </cell>
          <cell r="C647">
            <v>259.8</v>
          </cell>
          <cell r="D647">
            <v>266</v>
          </cell>
          <cell r="E647">
            <v>257</v>
          </cell>
          <cell r="F647">
            <v>263.95</v>
          </cell>
        </row>
        <row r="648">
          <cell r="A648" t="str">
            <v>GVKPIL</v>
          </cell>
          <cell r="B648" t="str">
            <v>BE</v>
          </cell>
          <cell r="C648">
            <v>3.25</v>
          </cell>
          <cell r="D648">
            <v>3.25</v>
          </cell>
          <cell r="E648">
            <v>3.05</v>
          </cell>
          <cell r="F648">
            <v>3.05</v>
          </cell>
        </row>
        <row r="649">
          <cell r="A649" t="str">
            <v>HAL</v>
          </cell>
          <cell r="B649" t="str">
            <v>EQ</v>
          </cell>
          <cell r="C649">
            <v>2380</v>
          </cell>
          <cell r="D649">
            <v>2393.15</v>
          </cell>
          <cell r="E649">
            <v>2345</v>
          </cell>
          <cell r="F649">
            <v>2360.1999999999998</v>
          </cell>
        </row>
        <row r="650">
          <cell r="A650" t="str">
            <v>HAPPSTMNDS</v>
          </cell>
          <cell r="B650" t="str">
            <v>EQ</v>
          </cell>
          <cell r="C650">
            <v>1000</v>
          </cell>
          <cell r="D650">
            <v>1005</v>
          </cell>
          <cell r="E650">
            <v>990</v>
          </cell>
          <cell r="F650">
            <v>1000</v>
          </cell>
        </row>
        <row r="651">
          <cell r="A651" t="str">
            <v>HARDWYN</v>
          </cell>
          <cell r="B651" t="str">
            <v>EQ</v>
          </cell>
          <cell r="C651">
            <v>264.95</v>
          </cell>
          <cell r="D651">
            <v>269</v>
          </cell>
          <cell r="E651">
            <v>253</v>
          </cell>
          <cell r="F651">
            <v>255.1</v>
          </cell>
        </row>
        <row r="652">
          <cell r="A652" t="str">
            <v>HARIOMPIPE</v>
          </cell>
          <cell r="B652" t="str">
            <v>EQ</v>
          </cell>
          <cell r="C652">
            <v>279.60000000000002</v>
          </cell>
          <cell r="D652">
            <v>279.60000000000002</v>
          </cell>
          <cell r="E652">
            <v>269</v>
          </cell>
          <cell r="F652">
            <v>272.39999999999998</v>
          </cell>
        </row>
        <row r="653">
          <cell r="A653" t="str">
            <v>HARRMALAYA</v>
          </cell>
          <cell r="B653" t="str">
            <v>EQ</v>
          </cell>
          <cell r="C653">
            <v>144.44999999999999</v>
          </cell>
          <cell r="D653">
            <v>145.75</v>
          </cell>
          <cell r="E653">
            <v>138</v>
          </cell>
          <cell r="F653">
            <v>140.94999999999999</v>
          </cell>
        </row>
        <row r="654">
          <cell r="A654" t="str">
            <v>HARSHA</v>
          </cell>
          <cell r="B654" t="str">
            <v>EQ</v>
          </cell>
          <cell r="C654">
            <v>448</v>
          </cell>
          <cell r="D654">
            <v>457.5</v>
          </cell>
          <cell r="E654">
            <v>441</v>
          </cell>
          <cell r="F654">
            <v>443.3</v>
          </cell>
        </row>
        <row r="655">
          <cell r="A655" t="str">
            <v>HATHWAY</v>
          </cell>
          <cell r="B655" t="str">
            <v>EQ</v>
          </cell>
          <cell r="C655">
            <v>16.05</v>
          </cell>
          <cell r="D655">
            <v>16.350000000000001</v>
          </cell>
          <cell r="E655">
            <v>15.95</v>
          </cell>
          <cell r="F655">
            <v>16.05</v>
          </cell>
        </row>
        <row r="656">
          <cell r="A656" t="str">
            <v>HATSUN</v>
          </cell>
          <cell r="B656" t="str">
            <v>EQ</v>
          </cell>
          <cell r="C656">
            <v>1016.15</v>
          </cell>
          <cell r="D656">
            <v>1022.45</v>
          </cell>
          <cell r="E656">
            <v>1000</v>
          </cell>
          <cell r="F656">
            <v>1016.4</v>
          </cell>
        </row>
        <row r="657">
          <cell r="A657" t="str">
            <v>HAVELLS</v>
          </cell>
          <cell r="B657" t="str">
            <v>EQ</v>
          </cell>
          <cell r="C657">
            <v>1282</v>
          </cell>
          <cell r="D657">
            <v>1285.8</v>
          </cell>
          <cell r="E657">
            <v>1245</v>
          </cell>
          <cell r="F657">
            <v>1270.2</v>
          </cell>
        </row>
        <row r="658">
          <cell r="A658" t="str">
            <v>HAVISHA</v>
          </cell>
          <cell r="B658" t="str">
            <v>BE</v>
          </cell>
          <cell r="C658">
            <v>2.35</v>
          </cell>
          <cell r="D658">
            <v>2.35</v>
          </cell>
          <cell r="E658">
            <v>2.25</v>
          </cell>
          <cell r="F658">
            <v>2.2999999999999998</v>
          </cell>
        </row>
        <row r="659">
          <cell r="A659" t="str">
            <v>HBANKETF</v>
          </cell>
          <cell r="B659" t="str">
            <v>EQ</v>
          </cell>
          <cell r="C659">
            <v>390.24</v>
          </cell>
          <cell r="D659">
            <v>393</v>
          </cell>
          <cell r="E659">
            <v>389.04</v>
          </cell>
          <cell r="F659">
            <v>392.87</v>
          </cell>
        </row>
        <row r="660">
          <cell r="A660" t="str">
            <v>HBLPOWER</v>
          </cell>
          <cell r="B660" t="str">
            <v>EQ</v>
          </cell>
          <cell r="C660">
            <v>113.9</v>
          </cell>
          <cell r="D660">
            <v>114.45</v>
          </cell>
          <cell r="E660">
            <v>109.3</v>
          </cell>
          <cell r="F660">
            <v>113.5</v>
          </cell>
        </row>
        <row r="661">
          <cell r="A661" t="str">
            <v>HBSL</v>
          </cell>
          <cell r="B661" t="str">
            <v>EQ</v>
          </cell>
          <cell r="C661">
            <v>54.65</v>
          </cell>
          <cell r="D661">
            <v>54.65</v>
          </cell>
          <cell r="E661">
            <v>51.6</v>
          </cell>
          <cell r="F661">
            <v>52.35</v>
          </cell>
        </row>
        <row r="662">
          <cell r="A662" t="str">
            <v>HCC</v>
          </cell>
          <cell r="B662" t="str">
            <v>EQ</v>
          </cell>
          <cell r="C662">
            <v>15.3</v>
          </cell>
          <cell r="D662">
            <v>15.4</v>
          </cell>
          <cell r="E662">
            <v>14.2</v>
          </cell>
          <cell r="F662">
            <v>14.5</v>
          </cell>
        </row>
        <row r="663">
          <cell r="A663" t="str">
            <v>HCG</v>
          </cell>
          <cell r="B663" t="str">
            <v>EQ</v>
          </cell>
          <cell r="C663">
            <v>299</v>
          </cell>
          <cell r="D663">
            <v>299.85000000000002</v>
          </cell>
          <cell r="E663">
            <v>289.60000000000002</v>
          </cell>
          <cell r="F663">
            <v>293.25</v>
          </cell>
        </row>
        <row r="664">
          <cell r="A664" t="str">
            <v>HCL-INSYS</v>
          </cell>
          <cell r="B664" t="str">
            <v>EQ</v>
          </cell>
          <cell r="C664">
            <v>16.100000000000001</v>
          </cell>
          <cell r="D664">
            <v>16.2</v>
          </cell>
          <cell r="E664">
            <v>15.95</v>
          </cell>
          <cell r="F664">
            <v>16.05</v>
          </cell>
        </row>
        <row r="665">
          <cell r="A665" t="str">
            <v>HCLTECH</v>
          </cell>
          <cell r="B665" t="str">
            <v>EQ</v>
          </cell>
          <cell r="C665">
            <v>943.3</v>
          </cell>
          <cell r="D665">
            <v>963.9</v>
          </cell>
          <cell r="E665">
            <v>943.3</v>
          </cell>
          <cell r="F665">
            <v>952</v>
          </cell>
        </row>
        <row r="666">
          <cell r="A666" t="str">
            <v>HDFC</v>
          </cell>
          <cell r="B666" t="str">
            <v>EQ</v>
          </cell>
          <cell r="C666">
            <v>2275.1999999999998</v>
          </cell>
          <cell r="D666">
            <v>2309.4499999999998</v>
          </cell>
          <cell r="E666">
            <v>2271</v>
          </cell>
          <cell r="F666">
            <v>2301.75</v>
          </cell>
        </row>
        <row r="667">
          <cell r="A667" t="str">
            <v>HDFCAMC</v>
          </cell>
          <cell r="B667" t="str">
            <v>EQ</v>
          </cell>
          <cell r="C667">
            <v>1906</v>
          </cell>
          <cell r="D667">
            <v>1930</v>
          </cell>
          <cell r="E667">
            <v>1888.55</v>
          </cell>
          <cell r="F667">
            <v>1925</v>
          </cell>
        </row>
        <row r="668">
          <cell r="A668" t="str">
            <v>HDFCBANK</v>
          </cell>
          <cell r="B668" t="str">
            <v>EQ</v>
          </cell>
          <cell r="C668">
            <v>1403.2</v>
          </cell>
          <cell r="D668">
            <v>1414.85</v>
          </cell>
          <cell r="E668">
            <v>1397.3</v>
          </cell>
          <cell r="F668">
            <v>1409.8</v>
          </cell>
        </row>
        <row r="669">
          <cell r="A669" t="str">
            <v>HDFCGROWTH</v>
          </cell>
          <cell r="B669" t="str">
            <v>EQ</v>
          </cell>
          <cell r="C669">
            <v>86.05</v>
          </cell>
          <cell r="D669">
            <v>86.5</v>
          </cell>
          <cell r="E669">
            <v>85.41</v>
          </cell>
          <cell r="F669">
            <v>86.01</v>
          </cell>
        </row>
        <row r="670">
          <cell r="A670" t="str">
            <v>HDFCLIFE</v>
          </cell>
          <cell r="B670" t="str">
            <v>EQ</v>
          </cell>
          <cell r="C670">
            <v>520.1</v>
          </cell>
          <cell r="D670">
            <v>528.6</v>
          </cell>
          <cell r="E670">
            <v>520.1</v>
          </cell>
          <cell r="F670">
            <v>526.6</v>
          </cell>
        </row>
        <row r="671">
          <cell r="A671" t="str">
            <v>HDFCMFGETF</v>
          </cell>
          <cell r="B671" t="str">
            <v>EQ</v>
          </cell>
          <cell r="C671">
            <v>44.68</v>
          </cell>
          <cell r="D671">
            <v>44.83</v>
          </cell>
          <cell r="E671">
            <v>44.54</v>
          </cell>
          <cell r="F671">
            <v>44.78</v>
          </cell>
        </row>
        <row r="672">
          <cell r="A672" t="str">
            <v>HDFCNEXT50</v>
          </cell>
          <cell r="B672" t="str">
            <v>EQ</v>
          </cell>
          <cell r="C672">
            <v>419</v>
          </cell>
          <cell r="D672">
            <v>422.4</v>
          </cell>
          <cell r="E672">
            <v>412.96</v>
          </cell>
          <cell r="F672">
            <v>420.3</v>
          </cell>
        </row>
        <row r="673">
          <cell r="A673" t="str">
            <v>HDFCNIF100</v>
          </cell>
          <cell r="B673" t="str">
            <v>EQ</v>
          </cell>
          <cell r="C673">
            <v>173</v>
          </cell>
          <cell r="D673">
            <v>175.93</v>
          </cell>
          <cell r="E673">
            <v>173</v>
          </cell>
          <cell r="F673">
            <v>175.06</v>
          </cell>
        </row>
        <row r="674">
          <cell r="A674" t="str">
            <v>HDFCNIFETF</v>
          </cell>
          <cell r="B674" t="str">
            <v>EQ</v>
          </cell>
          <cell r="C674">
            <v>184.89</v>
          </cell>
          <cell r="D674">
            <v>185.41</v>
          </cell>
          <cell r="E674">
            <v>183.81</v>
          </cell>
          <cell r="F674">
            <v>185.19</v>
          </cell>
        </row>
        <row r="675">
          <cell r="A675" t="str">
            <v>HDFCQUAL</v>
          </cell>
          <cell r="B675" t="str">
            <v>EQ</v>
          </cell>
          <cell r="C675">
            <v>37.79</v>
          </cell>
          <cell r="D675">
            <v>37.79</v>
          </cell>
          <cell r="E675">
            <v>37.31</v>
          </cell>
          <cell r="F675">
            <v>37.79</v>
          </cell>
        </row>
        <row r="676">
          <cell r="A676" t="str">
            <v>HDFCSENETF</v>
          </cell>
          <cell r="B676" t="str">
            <v>EQ</v>
          </cell>
          <cell r="C676">
            <v>621.91</v>
          </cell>
          <cell r="D676">
            <v>627</v>
          </cell>
          <cell r="E676">
            <v>621</v>
          </cell>
          <cell r="F676">
            <v>626.64</v>
          </cell>
        </row>
        <row r="677">
          <cell r="A677" t="str">
            <v>HDFCSILVER</v>
          </cell>
          <cell r="B677" t="str">
            <v>EQ</v>
          </cell>
          <cell r="C677">
            <v>57.47</v>
          </cell>
          <cell r="D677">
            <v>57.47</v>
          </cell>
          <cell r="E677">
            <v>56</v>
          </cell>
          <cell r="F677">
            <v>57.05</v>
          </cell>
        </row>
        <row r="678">
          <cell r="A678" t="str">
            <v>HDFCVALUE</v>
          </cell>
          <cell r="B678" t="str">
            <v>EQ</v>
          </cell>
          <cell r="C678">
            <v>84.61</v>
          </cell>
          <cell r="D678">
            <v>87</v>
          </cell>
          <cell r="E678">
            <v>84.61</v>
          </cell>
          <cell r="F678">
            <v>85.77</v>
          </cell>
        </row>
        <row r="679">
          <cell r="A679" t="str">
            <v>HEADSUP</v>
          </cell>
          <cell r="B679" t="str">
            <v>EQ</v>
          </cell>
          <cell r="C679">
            <v>15.45</v>
          </cell>
          <cell r="D679">
            <v>15.45</v>
          </cell>
          <cell r="E679">
            <v>14</v>
          </cell>
          <cell r="F679">
            <v>14.25</v>
          </cell>
        </row>
        <row r="680">
          <cell r="A680" t="str">
            <v>HEALTHY</v>
          </cell>
          <cell r="B680" t="str">
            <v>EQ</v>
          </cell>
          <cell r="C680">
            <v>8.16</v>
          </cell>
          <cell r="D680">
            <v>8.34</v>
          </cell>
          <cell r="E680">
            <v>8.09</v>
          </cell>
          <cell r="F680">
            <v>8.16</v>
          </cell>
        </row>
        <row r="681">
          <cell r="A681" t="str">
            <v>HECPROJECT</v>
          </cell>
          <cell r="B681" t="str">
            <v>EQ</v>
          </cell>
          <cell r="C681">
            <v>36.450000000000003</v>
          </cell>
          <cell r="D681">
            <v>36.450000000000003</v>
          </cell>
          <cell r="E681">
            <v>32.450000000000003</v>
          </cell>
          <cell r="F681">
            <v>33.35</v>
          </cell>
        </row>
        <row r="682">
          <cell r="A682" t="str">
            <v>HEG</v>
          </cell>
          <cell r="B682" t="str">
            <v>EQ</v>
          </cell>
          <cell r="C682">
            <v>1092</v>
          </cell>
          <cell r="D682">
            <v>1104.4000000000001</v>
          </cell>
          <cell r="E682">
            <v>1075</v>
          </cell>
          <cell r="F682">
            <v>1088.3</v>
          </cell>
        </row>
        <row r="683">
          <cell r="A683" t="str">
            <v>HEIDELBERG</v>
          </cell>
          <cell r="B683" t="str">
            <v>EQ</v>
          </cell>
          <cell r="C683">
            <v>208.8</v>
          </cell>
          <cell r="D683">
            <v>208.8</v>
          </cell>
          <cell r="E683">
            <v>197.55</v>
          </cell>
          <cell r="F683">
            <v>206.7</v>
          </cell>
        </row>
        <row r="684">
          <cell r="A684" t="str">
            <v>HEMIPROP</v>
          </cell>
          <cell r="B684" t="str">
            <v>EQ</v>
          </cell>
          <cell r="C684">
            <v>98.3</v>
          </cell>
          <cell r="D684">
            <v>99.8</v>
          </cell>
          <cell r="E684">
            <v>96</v>
          </cell>
          <cell r="F684">
            <v>97.25</v>
          </cell>
        </row>
        <row r="685">
          <cell r="A685" t="str">
            <v>HERANBA</v>
          </cell>
          <cell r="B685" t="str">
            <v>EQ</v>
          </cell>
          <cell r="C685">
            <v>522.95000000000005</v>
          </cell>
          <cell r="D685">
            <v>525.5</v>
          </cell>
          <cell r="E685">
            <v>518</v>
          </cell>
          <cell r="F685">
            <v>518.95000000000005</v>
          </cell>
        </row>
        <row r="686">
          <cell r="A686" t="str">
            <v>HERCULES</v>
          </cell>
          <cell r="B686" t="str">
            <v>EQ</v>
          </cell>
          <cell r="C686">
            <v>202.9</v>
          </cell>
          <cell r="D686">
            <v>204.95</v>
          </cell>
          <cell r="E686">
            <v>195</v>
          </cell>
          <cell r="F686">
            <v>197.2</v>
          </cell>
        </row>
        <row r="687">
          <cell r="A687" t="str">
            <v>HERITGFOOD</v>
          </cell>
          <cell r="B687" t="str">
            <v>EQ</v>
          </cell>
          <cell r="C687">
            <v>318.14999999999998</v>
          </cell>
          <cell r="D687">
            <v>322.45</v>
          </cell>
          <cell r="E687">
            <v>313</v>
          </cell>
          <cell r="F687">
            <v>314.45</v>
          </cell>
        </row>
        <row r="688">
          <cell r="A688" t="str">
            <v>HEROMOTOCO</v>
          </cell>
          <cell r="B688" t="str">
            <v>EQ</v>
          </cell>
          <cell r="C688">
            <v>2550</v>
          </cell>
          <cell r="D688">
            <v>2564.4499999999998</v>
          </cell>
          <cell r="E688">
            <v>2516.1</v>
          </cell>
          <cell r="F688">
            <v>2550.0500000000002</v>
          </cell>
        </row>
        <row r="689">
          <cell r="A689" t="str">
            <v>HESTERBIO</v>
          </cell>
          <cell r="B689" t="str">
            <v>EQ</v>
          </cell>
          <cell r="C689">
            <v>1995.25</v>
          </cell>
          <cell r="D689">
            <v>2001</v>
          </cell>
          <cell r="E689">
            <v>1963</v>
          </cell>
          <cell r="F689">
            <v>1979.2</v>
          </cell>
        </row>
        <row r="690">
          <cell r="A690" t="str">
            <v>HEXATRADEX</v>
          </cell>
          <cell r="B690" t="str">
            <v>EQ</v>
          </cell>
          <cell r="C690">
            <v>164.3</v>
          </cell>
          <cell r="D690">
            <v>166.15</v>
          </cell>
          <cell r="E690">
            <v>164.25</v>
          </cell>
          <cell r="F690">
            <v>164.4</v>
          </cell>
        </row>
        <row r="691">
          <cell r="A691" t="str">
            <v>HFCL</v>
          </cell>
          <cell r="B691" t="str">
            <v>EQ</v>
          </cell>
          <cell r="C691">
            <v>77.8</v>
          </cell>
          <cell r="D691">
            <v>78.8</v>
          </cell>
          <cell r="E691">
            <v>76.599999999999994</v>
          </cell>
          <cell r="F691">
            <v>77.55</v>
          </cell>
        </row>
        <row r="692">
          <cell r="A692" t="str">
            <v>HGINFRA</v>
          </cell>
          <cell r="B692" t="str">
            <v>EQ</v>
          </cell>
          <cell r="C692">
            <v>577.95000000000005</v>
          </cell>
          <cell r="D692">
            <v>578</v>
          </cell>
          <cell r="E692">
            <v>562.15</v>
          </cell>
          <cell r="F692">
            <v>567.9</v>
          </cell>
        </row>
        <row r="693">
          <cell r="A693" t="str">
            <v>HGS</v>
          </cell>
          <cell r="B693" t="str">
            <v>EQ</v>
          </cell>
          <cell r="C693">
            <v>1292.45</v>
          </cell>
          <cell r="D693">
            <v>1294.1500000000001</v>
          </cell>
          <cell r="E693">
            <v>1272.1500000000001</v>
          </cell>
          <cell r="F693">
            <v>1282.9000000000001</v>
          </cell>
        </row>
        <row r="694">
          <cell r="A694" t="str">
            <v>HIKAL</v>
          </cell>
          <cell r="B694" t="str">
            <v>EQ</v>
          </cell>
          <cell r="C694">
            <v>323.45</v>
          </cell>
          <cell r="D694">
            <v>327.3</v>
          </cell>
          <cell r="E694">
            <v>314.85000000000002</v>
          </cell>
          <cell r="F694">
            <v>323.7</v>
          </cell>
        </row>
        <row r="695">
          <cell r="A695" t="str">
            <v>HIL</v>
          </cell>
          <cell r="B695" t="str">
            <v>EQ</v>
          </cell>
          <cell r="C695">
            <v>2688</v>
          </cell>
          <cell r="D695">
            <v>2729.1</v>
          </cell>
          <cell r="E695">
            <v>2627.3</v>
          </cell>
          <cell r="F695">
            <v>2668.8</v>
          </cell>
        </row>
        <row r="696">
          <cell r="A696" t="str">
            <v>HILTON</v>
          </cell>
          <cell r="B696" t="str">
            <v>EQ</v>
          </cell>
          <cell r="C696">
            <v>76.8</v>
          </cell>
          <cell r="D696">
            <v>80.05</v>
          </cell>
          <cell r="E696">
            <v>75.900000000000006</v>
          </cell>
          <cell r="F696">
            <v>79.099999999999994</v>
          </cell>
        </row>
        <row r="697">
          <cell r="A697" t="str">
            <v>HIMATSEIDE</v>
          </cell>
          <cell r="B697" t="str">
            <v>EQ</v>
          </cell>
          <cell r="C697">
            <v>102.5</v>
          </cell>
          <cell r="D697">
            <v>103.8</v>
          </cell>
          <cell r="E697">
            <v>100.2</v>
          </cell>
          <cell r="F697">
            <v>101.55</v>
          </cell>
        </row>
        <row r="698">
          <cell r="A698" t="str">
            <v>HINDALCO</v>
          </cell>
          <cell r="B698" t="str">
            <v>EQ</v>
          </cell>
          <cell r="C698">
            <v>398.05</v>
          </cell>
          <cell r="D698">
            <v>401.4</v>
          </cell>
          <cell r="E698">
            <v>391.75</v>
          </cell>
          <cell r="F698">
            <v>400.2</v>
          </cell>
        </row>
        <row r="699">
          <cell r="A699" t="str">
            <v>HINDCOMPOS</v>
          </cell>
          <cell r="B699" t="str">
            <v>EQ</v>
          </cell>
          <cell r="C699">
            <v>343.3</v>
          </cell>
          <cell r="D699">
            <v>343.3</v>
          </cell>
          <cell r="E699">
            <v>330.4</v>
          </cell>
          <cell r="F699">
            <v>335.25</v>
          </cell>
        </row>
        <row r="700">
          <cell r="A700" t="str">
            <v>HINDCON</v>
          </cell>
          <cell r="B700" t="str">
            <v>EQ</v>
          </cell>
          <cell r="C700">
            <v>93</v>
          </cell>
          <cell r="D700">
            <v>108.4</v>
          </cell>
          <cell r="E700">
            <v>92</v>
          </cell>
          <cell r="F700">
            <v>107.2</v>
          </cell>
        </row>
        <row r="701">
          <cell r="A701" t="str">
            <v>HINDCOPPER</v>
          </cell>
          <cell r="B701" t="str">
            <v>EQ</v>
          </cell>
          <cell r="C701">
            <v>108</v>
          </cell>
          <cell r="D701">
            <v>109.55</v>
          </cell>
          <cell r="E701">
            <v>106.55</v>
          </cell>
          <cell r="F701">
            <v>108.95</v>
          </cell>
        </row>
        <row r="702">
          <cell r="A702" t="str">
            <v>HINDMOTORS</v>
          </cell>
          <cell r="B702" t="str">
            <v>EQ</v>
          </cell>
          <cell r="C702">
            <v>16.45</v>
          </cell>
          <cell r="D702">
            <v>16.45</v>
          </cell>
          <cell r="E702">
            <v>15.9</v>
          </cell>
          <cell r="F702">
            <v>16.25</v>
          </cell>
        </row>
        <row r="703">
          <cell r="A703" t="str">
            <v>HINDNATGLS</v>
          </cell>
          <cell r="B703" t="str">
            <v>BE</v>
          </cell>
          <cell r="C703">
            <v>8.75</v>
          </cell>
          <cell r="D703">
            <v>8.9499999999999993</v>
          </cell>
          <cell r="E703">
            <v>8.35</v>
          </cell>
          <cell r="F703">
            <v>8.9499999999999993</v>
          </cell>
        </row>
        <row r="704">
          <cell r="A704" t="str">
            <v>HINDOILEXP</v>
          </cell>
          <cell r="B704" t="str">
            <v>EQ</v>
          </cell>
          <cell r="C704">
            <v>139.15</v>
          </cell>
          <cell r="D704">
            <v>140.05000000000001</v>
          </cell>
          <cell r="E704">
            <v>136</v>
          </cell>
          <cell r="F704">
            <v>137.6</v>
          </cell>
        </row>
        <row r="705">
          <cell r="A705" t="str">
            <v>HINDPETRO</v>
          </cell>
          <cell r="B705" t="str">
            <v>EQ</v>
          </cell>
          <cell r="C705">
            <v>210.15</v>
          </cell>
          <cell r="D705">
            <v>215.65</v>
          </cell>
          <cell r="E705">
            <v>208.4</v>
          </cell>
          <cell r="F705">
            <v>210.55</v>
          </cell>
        </row>
        <row r="706">
          <cell r="A706" t="str">
            <v>HINDUNILVR</v>
          </cell>
          <cell r="B706" t="str">
            <v>EQ</v>
          </cell>
          <cell r="C706">
            <v>2563.4499999999998</v>
          </cell>
          <cell r="D706">
            <v>2604.6</v>
          </cell>
          <cell r="E706">
            <v>2554.1999999999998</v>
          </cell>
          <cell r="F706">
            <v>2591.35</v>
          </cell>
        </row>
        <row r="707">
          <cell r="A707" t="str">
            <v>HINDWAREAP</v>
          </cell>
          <cell r="B707" t="str">
            <v>EQ</v>
          </cell>
          <cell r="C707">
            <v>349</v>
          </cell>
          <cell r="D707">
            <v>361.4</v>
          </cell>
          <cell r="E707">
            <v>344.95</v>
          </cell>
          <cell r="F707">
            <v>350.05</v>
          </cell>
        </row>
        <row r="708">
          <cell r="A708" t="str">
            <v>HINDZINC</v>
          </cell>
          <cell r="B708" t="str">
            <v>EQ</v>
          </cell>
          <cell r="C708">
            <v>286.89999999999998</v>
          </cell>
          <cell r="D708">
            <v>289.8</v>
          </cell>
          <cell r="E708">
            <v>282.89999999999998</v>
          </cell>
          <cell r="F708">
            <v>289.45</v>
          </cell>
        </row>
        <row r="709">
          <cell r="A709" t="str">
            <v>HIRECT</v>
          </cell>
          <cell r="B709" t="str">
            <v>EQ</v>
          </cell>
          <cell r="C709">
            <v>231.4</v>
          </cell>
          <cell r="D709">
            <v>233.95</v>
          </cell>
          <cell r="E709">
            <v>223</v>
          </cell>
          <cell r="F709">
            <v>224.3</v>
          </cell>
        </row>
        <row r="710">
          <cell r="A710" t="str">
            <v>HISARMETAL</v>
          </cell>
          <cell r="B710" t="str">
            <v>EQ</v>
          </cell>
          <cell r="C710">
            <v>128.35</v>
          </cell>
          <cell r="D710">
            <v>129.75</v>
          </cell>
          <cell r="E710">
            <v>125</v>
          </cell>
          <cell r="F710">
            <v>128</v>
          </cell>
        </row>
        <row r="711">
          <cell r="A711" t="str">
            <v>HITECH</v>
          </cell>
          <cell r="B711" t="str">
            <v>EQ</v>
          </cell>
          <cell r="C711">
            <v>602.95000000000005</v>
          </cell>
          <cell r="D711">
            <v>608</v>
          </cell>
          <cell r="E711">
            <v>592</v>
          </cell>
          <cell r="F711">
            <v>605.9</v>
          </cell>
        </row>
        <row r="712">
          <cell r="A712" t="str">
            <v>HITECHCORP</v>
          </cell>
          <cell r="B712" t="str">
            <v>EQ</v>
          </cell>
          <cell r="C712">
            <v>244.6</v>
          </cell>
          <cell r="D712">
            <v>247.85</v>
          </cell>
          <cell r="E712">
            <v>236</v>
          </cell>
          <cell r="F712">
            <v>242.45</v>
          </cell>
        </row>
        <row r="713">
          <cell r="A713" t="str">
            <v>HITECHGEAR</v>
          </cell>
          <cell r="B713" t="str">
            <v>EQ</v>
          </cell>
          <cell r="C713">
            <v>204.65</v>
          </cell>
          <cell r="D713">
            <v>206.05</v>
          </cell>
          <cell r="E713">
            <v>197.35</v>
          </cell>
          <cell r="F713">
            <v>199.45</v>
          </cell>
        </row>
        <row r="714">
          <cell r="A714" t="str">
            <v>HLEGLAS</v>
          </cell>
          <cell r="B714" t="str">
            <v>EQ</v>
          </cell>
          <cell r="C714">
            <v>3582</v>
          </cell>
          <cell r="D714">
            <v>3628.7</v>
          </cell>
          <cell r="E714">
            <v>3502.1</v>
          </cell>
          <cell r="F714">
            <v>3536.55</v>
          </cell>
        </row>
        <row r="715">
          <cell r="A715" t="str">
            <v>HLVLTD</v>
          </cell>
          <cell r="B715" t="str">
            <v>EQ</v>
          </cell>
          <cell r="C715">
            <v>10.050000000000001</v>
          </cell>
          <cell r="D715">
            <v>10.15</v>
          </cell>
          <cell r="E715">
            <v>9.4</v>
          </cell>
          <cell r="F715">
            <v>9.8000000000000007</v>
          </cell>
        </row>
        <row r="716">
          <cell r="A716" t="str">
            <v>HMVL</v>
          </cell>
          <cell r="B716" t="str">
            <v>EQ</v>
          </cell>
          <cell r="C716">
            <v>56.75</v>
          </cell>
          <cell r="D716">
            <v>57.2</v>
          </cell>
          <cell r="E716">
            <v>54.7</v>
          </cell>
          <cell r="F716">
            <v>55.6</v>
          </cell>
        </row>
        <row r="717">
          <cell r="A717" t="str">
            <v>HNDFDS</v>
          </cell>
          <cell r="B717" t="str">
            <v>EQ</v>
          </cell>
          <cell r="C717">
            <v>472</v>
          </cell>
          <cell r="D717">
            <v>478.95</v>
          </cell>
          <cell r="E717">
            <v>468.55</v>
          </cell>
          <cell r="F717">
            <v>471.15</v>
          </cell>
        </row>
        <row r="718">
          <cell r="A718" t="str">
            <v>HNGSNGBEES</v>
          </cell>
          <cell r="B718" t="str">
            <v>EQ</v>
          </cell>
          <cell r="C718">
            <v>246.01</v>
          </cell>
          <cell r="D718">
            <v>246.79</v>
          </cell>
          <cell r="E718">
            <v>238</v>
          </cell>
          <cell r="F718">
            <v>242.22</v>
          </cell>
        </row>
        <row r="719">
          <cell r="A719" t="str">
            <v>HOMEFIRST</v>
          </cell>
          <cell r="B719" t="str">
            <v>EQ</v>
          </cell>
          <cell r="C719">
            <v>841.5</v>
          </cell>
          <cell r="D719">
            <v>853.05</v>
          </cell>
          <cell r="E719">
            <v>826.55</v>
          </cell>
          <cell r="F719">
            <v>837.9</v>
          </cell>
        </row>
        <row r="720">
          <cell r="A720" t="str">
            <v>HONAUT</v>
          </cell>
          <cell r="B720" t="str">
            <v>EQ</v>
          </cell>
          <cell r="C720">
            <v>38850</v>
          </cell>
          <cell r="D720">
            <v>39096.85</v>
          </cell>
          <cell r="E720">
            <v>37825.15</v>
          </cell>
          <cell r="F720">
            <v>38733.949999999997</v>
          </cell>
        </row>
        <row r="721">
          <cell r="A721" t="str">
            <v>HONDAPOWER</v>
          </cell>
          <cell r="B721" t="str">
            <v>EQ</v>
          </cell>
          <cell r="C721">
            <v>1639</v>
          </cell>
          <cell r="D721">
            <v>1640.4</v>
          </cell>
          <cell r="E721">
            <v>1552.6</v>
          </cell>
          <cell r="F721">
            <v>1569.9</v>
          </cell>
        </row>
        <row r="722">
          <cell r="A722" t="str">
            <v>HOTELRUGBY</v>
          </cell>
          <cell r="B722" t="str">
            <v>BE</v>
          </cell>
          <cell r="C722">
            <v>4.8</v>
          </cell>
          <cell r="D722">
            <v>4.8</v>
          </cell>
          <cell r="E722">
            <v>4.8</v>
          </cell>
          <cell r="F722">
            <v>4.8</v>
          </cell>
        </row>
        <row r="723">
          <cell r="A723" t="str">
            <v>HOVS</v>
          </cell>
          <cell r="B723" t="str">
            <v>EQ</v>
          </cell>
          <cell r="C723">
            <v>55.35</v>
          </cell>
          <cell r="D723">
            <v>55.85</v>
          </cell>
          <cell r="E723">
            <v>54</v>
          </cell>
          <cell r="F723">
            <v>54.45</v>
          </cell>
        </row>
        <row r="724">
          <cell r="A724" t="str">
            <v>HPAL</v>
          </cell>
          <cell r="B724" t="str">
            <v>EQ</v>
          </cell>
          <cell r="C724">
            <v>402.05</v>
          </cell>
          <cell r="D724">
            <v>403.95</v>
          </cell>
          <cell r="E724">
            <v>392</v>
          </cell>
          <cell r="F724">
            <v>401</v>
          </cell>
        </row>
        <row r="725">
          <cell r="A725" t="str">
            <v>HPL</v>
          </cell>
          <cell r="B725" t="str">
            <v>EQ</v>
          </cell>
          <cell r="C725">
            <v>73.75</v>
          </cell>
          <cell r="D725">
            <v>73.8</v>
          </cell>
          <cell r="E725">
            <v>71.349999999999994</v>
          </cell>
          <cell r="F725">
            <v>71.900000000000006</v>
          </cell>
        </row>
        <row r="726">
          <cell r="A726" t="str">
            <v>HSCL</v>
          </cell>
          <cell r="B726" t="str">
            <v>EQ</v>
          </cell>
          <cell r="C726">
            <v>102.85</v>
          </cell>
          <cell r="D726">
            <v>103.45</v>
          </cell>
          <cell r="E726">
            <v>96.55</v>
          </cell>
          <cell r="F726">
            <v>100.65</v>
          </cell>
        </row>
        <row r="727">
          <cell r="A727" t="str">
            <v>HTMEDIA</v>
          </cell>
          <cell r="B727" t="str">
            <v>EQ</v>
          </cell>
          <cell r="C727">
            <v>22.1</v>
          </cell>
          <cell r="D727">
            <v>22.3</v>
          </cell>
          <cell r="E727">
            <v>21.55</v>
          </cell>
          <cell r="F727">
            <v>21.95</v>
          </cell>
        </row>
        <row r="728">
          <cell r="A728" t="str">
            <v>HUBTOWN</v>
          </cell>
          <cell r="B728" t="str">
            <v>BE</v>
          </cell>
          <cell r="C728">
            <v>60.9</v>
          </cell>
          <cell r="D728">
            <v>62.5</v>
          </cell>
          <cell r="E728">
            <v>58.9</v>
          </cell>
          <cell r="F728">
            <v>58.9</v>
          </cell>
        </row>
        <row r="729">
          <cell r="A729" t="str">
            <v>HUDCO</v>
          </cell>
          <cell r="B729" t="str">
            <v>EQ</v>
          </cell>
          <cell r="C729">
            <v>36.299999999999997</v>
          </cell>
          <cell r="D729">
            <v>36.35</v>
          </cell>
          <cell r="E729">
            <v>35.700000000000003</v>
          </cell>
          <cell r="F729">
            <v>36.049999999999997</v>
          </cell>
        </row>
        <row r="730">
          <cell r="A730" t="str">
            <v>HUHTAMAKI</v>
          </cell>
          <cell r="B730" t="str">
            <v>EQ</v>
          </cell>
          <cell r="C730">
            <v>225.05</v>
          </cell>
          <cell r="D730">
            <v>234.4</v>
          </cell>
          <cell r="E730">
            <v>223.3</v>
          </cell>
          <cell r="F730">
            <v>231.5</v>
          </cell>
        </row>
        <row r="731">
          <cell r="A731" t="str">
            <v>IBMFNIFTY</v>
          </cell>
          <cell r="B731" t="str">
            <v>EQ</v>
          </cell>
          <cell r="C731">
            <v>180.99</v>
          </cell>
          <cell r="D731">
            <v>181.61</v>
          </cell>
          <cell r="E731">
            <v>176.85</v>
          </cell>
          <cell r="F731">
            <v>179.98</v>
          </cell>
        </row>
        <row r="732">
          <cell r="A732" t="str">
            <v>IBREALEST</v>
          </cell>
          <cell r="B732" t="str">
            <v>EQ</v>
          </cell>
          <cell r="C732">
            <v>74.400000000000006</v>
          </cell>
          <cell r="D732">
            <v>77.5</v>
          </cell>
          <cell r="E732">
            <v>72.2</v>
          </cell>
          <cell r="F732">
            <v>77.099999999999994</v>
          </cell>
        </row>
        <row r="733">
          <cell r="A733" t="str">
            <v>IBULHSGFIN</v>
          </cell>
          <cell r="B733" t="str">
            <v>EQ</v>
          </cell>
          <cell r="C733">
            <v>124.5</v>
          </cell>
          <cell r="D733">
            <v>130.44999999999999</v>
          </cell>
          <cell r="E733">
            <v>123.4</v>
          </cell>
          <cell r="F733">
            <v>129.69999999999999</v>
          </cell>
        </row>
        <row r="734">
          <cell r="A734" t="str">
            <v>ICDSLTD</v>
          </cell>
          <cell r="B734" t="str">
            <v>BE</v>
          </cell>
          <cell r="C734">
            <v>37.5</v>
          </cell>
          <cell r="D734">
            <v>37.9</v>
          </cell>
          <cell r="E734">
            <v>36.799999999999997</v>
          </cell>
          <cell r="F734">
            <v>37.700000000000003</v>
          </cell>
        </row>
        <row r="735">
          <cell r="A735" t="str">
            <v>ICEMAKE</v>
          </cell>
          <cell r="B735" t="str">
            <v>BE</v>
          </cell>
          <cell r="C735">
            <v>253.3</v>
          </cell>
          <cell r="D735">
            <v>256</v>
          </cell>
          <cell r="E735">
            <v>240.75</v>
          </cell>
          <cell r="F735">
            <v>250.3</v>
          </cell>
        </row>
        <row r="736">
          <cell r="A736" t="str">
            <v>ICICI500</v>
          </cell>
          <cell r="B736" t="str">
            <v>EQ</v>
          </cell>
          <cell r="C736">
            <v>24.97</v>
          </cell>
          <cell r="D736">
            <v>24.97</v>
          </cell>
          <cell r="E736">
            <v>24.58</v>
          </cell>
          <cell r="F736">
            <v>24.59</v>
          </cell>
        </row>
        <row r="737">
          <cell r="A737" t="str">
            <v>ICICI5GSEC</v>
          </cell>
          <cell r="B737" t="str">
            <v>EQ</v>
          </cell>
          <cell r="C737">
            <v>49.81</v>
          </cell>
          <cell r="D737">
            <v>50.77</v>
          </cell>
          <cell r="E737">
            <v>49.81</v>
          </cell>
          <cell r="F737">
            <v>50.77</v>
          </cell>
        </row>
        <row r="738">
          <cell r="A738" t="str">
            <v>ICICIALPLV</v>
          </cell>
          <cell r="B738" t="str">
            <v>EQ</v>
          </cell>
          <cell r="C738">
            <v>171.37</v>
          </cell>
          <cell r="D738">
            <v>171.37</v>
          </cell>
          <cell r="E738">
            <v>168.81</v>
          </cell>
          <cell r="F738">
            <v>171.19</v>
          </cell>
        </row>
        <row r="739">
          <cell r="A739" t="str">
            <v>ICICIAUTO</v>
          </cell>
          <cell r="B739" t="str">
            <v>EQ</v>
          </cell>
          <cell r="C739">
            <v>127.73</v>
          </cell>
          <cell r="D739">
            <v>127.73</v>
          </cell>
          <cell r="E739">
            <v>125.18</v>
          </cell>
          <cell r="F739">
            <v>126.96</v>
          </cell>
        </row>
        <row r="740">
          <cell r="A740" t="str">
            <v>ICICIB22</v>
          </cell>
          <cell r="B740" t="str">
            <v>EQ</v>
          </cell>
          <cell r="C740">
            <v>54.11</v>
          </cell>
          <cell r="D740">
            <v>54.11</v>
          </cell>
          <cell r="E740">
            <v>51.52</v>
          </cell>
          <cell r="F740">
            <v>53.07</v>
          </cell>
        </row>
        <row r="741">
          <cell r="A741" t="str">
            <v>ICICIBANK</v>
          </cell>
          <cell r="B741" t="str">
            <v>EQ</v>
          </cell>
          <cell r="C741">
            <v>867.95</v>
          </cell>
          <cell r="D741">
            <v>871.7</v>
          </cell>
          <cell r="E741">
            <v>861.5</v>
          </cell>
          <cell r="F741">
            <v>868.35</v>
          </cell>
        </row>
        <row r="742">
          <cell r="A742" t="str">
            <v>ICICIBANKN</v>
          </cell>
          <cell r="B742" t="str">
            <v>EQ</v>
          </cell>
          <cell r="C742">
            <v>39.89</v>
          </cell>
          <cell r="D742">
            <v>39.89</v>
          </cell>
          <cell r="E742">
            <v>38.700000000000003</v>
          </cell>
          <cell r="F742">
            <v>39.17</v>
          </cell>
        </row>
        <row r="743">
          <cell r="A743" t="str">
            <v>ICICIBANKP</v>
          </cell>
          <cell r="B743" t="str">
            <v>EQ</v>
          </cell>
          <cell r="C743">
            <v>201.87</v>
          </cell>
          <cell r="D743">
            <v>202.11</v>
          </cell>
          <cell r="E743">
            <v>199.01</v>
          </cell>
          <cell r="F743">
            <v>201.26</v>
          </cell>
        </row>
        <row r="744">
          <cell r="A744" t="str">
            <v>ICICICONSU</v>
          </cell>
          <cell r="B744" t="str">
            <v>EQ</v>
          </cell>
          <cell r="C744">
            <v>79.709999999999994</v>
          </cell>
          <cell r="D744">
            <v>79.98</v>
          </cell>
          <cell r="E744">
            <v>75.53</v>
          </cell>
          <cell r="F744">
            <v>77.849999999999994</v>
          </cell>
        </row>
        <row r="745">
          <cell r="A745" t="str">
            <v>ICICIFMCG</v>
          </cell>
          <cell r="B745" t="str">
            <v>EQ</v>
          </cell>
          <cell r="C745">
            <v>438.77</v>
          </cell>
          <cell r="D745">
            <v>441.19</v>
          </cell>
          <cell r="E745">
            <v>434.51</v>
          </cell>
          <cell r="F745">
            <v>439.96</v>
          </cell>
        </row>
        <row r="746">
          <cell r="A746" t="str">
            <v>ICICIGI</v>
          </cell>
          <cell r="B746" t="str">
            <v>EQ</v>
          </cell>
          <cell r="C746">
            <v>1135.05</v>
          </cell>
          <cell r="D746">
            <v>1143</v>
          </cell>
          <cell r="E746">
            <v>1120.8</v>
          </cell>
          <cell r="F746">
            <v>1134.3</v>
          </cell>
        </row>
        <row r="747">
          <cell r="A747" t="str">
            <v>ICICIGOLD</v>
          </cell>
          <cell r="B747" t="str">
            <v>EQ</v>
          </cell>
          <cell r="C747">
            <v>44.84</v>
          </cell>
          <cell r="D747">
            <v>44.97</v>
          </cell>
          <cell r="E747">
            <v>44.46</v>
          </cell>
          <cell r="F747">
            <v>44.72</v>
          </cell>
        </row>
        <row r="748">
          <cell r="A748" t="str">
            <v>ICICIINFRA</v>
          </cell>
          <cell r="B748" t="str">
            <v>EQ</v>
          </cell>
          <cell r="C748">
            <v>50.5</v>
          </cell>
          <cell r="D748">
            <v>50.8</v>
          </cell>
          <cell r="E748">
            <v>50.1</v>
          </cell>
          <cell r="F748">
            <v>50.59</v>
          </cell>
        </row>
        <row r="749">
          <cell r="A749" t="str">
            <v>ICICILIQ</v>
          </cell>
          <cell r="B749" t="str">
            <v>EQ</v>
          </cell>
          <cell r="C749">
            <v>999.99</v>
          </cell>
          <cell r="D749">
            <v>1000</v>
          </cell>
          <cell r="E749">
            <v>999.53</v>
          </cell>
          <cell r="F749">
            <v>999.99</v>
          </cell>
        </row>
        <row r="750">
          <cell r="A750" t="str">
            <v>ICICILOVOL</v>
          </cell>
          <cell r="B750" t="str">
            <v>EQ</v>
          </cell>
          <cell r="C750">
            <v>139.69</v>
          </cell>
          <cell r="D750">
            <v>139.69</v>
          </cell>
          <cell r="E750">
            <v>135.22999999999999</v>
          </cell>
          <cell r="F750">
            <v>137.21</v>
          </cell>
        </row>
        <row r="751">
          <cell r="A751" t="str">
            <v>ICICIM150</v>
          </cell>
          <cell r="B751" t="str">
            <v>EQ</v>
          </cell>
          <cell r="C751">
            <v>119.47</v>
          </cell>
          <cell r="D751">
            <v>119.47</v>
          </cell>
          <cell r="E751">
            <v>117.41</v>
          </cell>
          <cell r="F751">
            <v>119.09</v>
          </cell>
        </row>
        <row r="752">
          <cell r="A752" t="str">
            <v>ICICIMCAP</v>
          </cell>
          <cell r="B752" t="str">
            <v>EQ</v>
          </cell>
          <cell r="C752">
            <v>106.17</v>
          </cell>
          <cell r="D752">
            <v>106.17</v>
          </cell>
          <cell r="E752">
            <v>103.21</v>
          </cell>
          <cell r="F752">
            <v>104.01</v>
          </cell>
        </row>
        <row r="753">
          <cell r="A753" t="str">
            <v>ICICIMOM30</v>
          </cell>
          <cell r="B753" t="str">
            <v>EQ</v>
          </cell>
          <cell r="C753">
            <v>19.29</v>
          </cell>
          <cell r="D753">
            <v>19.46</v>
          </cell>
          <cell r="E753">
            <v>19.21</v>
          </cell>
          <cell r="F753">
            <v>19.45</v>
          </cell>
        </row>
        <row r="754">
          <cell r="A754" t="str">
            <v>ICICINF100</v>
          </cell>
          <cell r="B754" t="str">
            <v>EQ</v>
          </cell>
          <cell r="C754">
            <v>190.86</v>
          </cell>
          <cell r="D754">
            <v>190.86</v>
          </cell>
          <cell r="E754">
            <v>188.46</v>
          </cell>
          <cell r="F754">
            <v>189.81</v>
          </cell>
        </row>
        <row r="755">
          <cell r="A755" t="str">
            <v>ICICINIFTY</v>
          </cell>
          <cell r="B755" t="str">
            <v>EQ</v>
          </cell>
          <cell r="C755">
            <v>185.8</v>
          </cell>
          <cell r="D755">
            <v>186.44</v>
          </cell>
          <cell r="E755">
            <v>184.43</v>
          </cell>
          <cell r="F755">
            <v>186.1</v>
          </cell>
        </row>
        <row r="756">
          <cell r="A756" t="str">
            <v>ICICINV20</v>
          </cell>
          <cell r="B756" t="str">
            <v>EQ</v>
          </cell>
          <cell r="C756">
            <v>93.99</v>
          </cell>
          <cell r="D756">
            <v>94.3</v>
          </cell>
          <cell r="E756">
            <v>93.02</v>
          </cell>
          <cell r="F756">
            <v>94.19</v>
          </cell>
        </row>
        <row r="757">
          <cell r="A757" t="str">
            <v>ICICINXT50</v>
          </cell>
          <cell r="B757" t="str">
            <v>EQ</v>
          </cell>
          <cell r="C757">
            <v>44.7</v>
          </cell>
          <cell r="D757">
            <v>44.7</v>
          </cell>
          <cell r="E757">
            <v>42.55</v>
          </cell>
          <cell r="F757">
            <v>43.03</v>
          </cell>
        </row>
        <row r="758">
          <cell r="A758" t="str">
            <v>ICICIPHARM</v>
          </cell>
          <cell r="B758" t="str">
            <v>EQ</v>
          </cell>
          <cell r="C758">
            <v>85.04</v>
          </cell>
          <cell r="D758">
            <v>85.04</v>
          </cell>
          <cell r="E758">
            <v>81.17</v>
          </cell>
          <cell r="F758">
            <v>81.59</v>
          </cell>
        </row>
        <row r="759">
          <cell r="A759" t="str">
            <v>ICICIPRULI</v>
          </cell>
          <cell r="B759" t="str">
            <v>EQ</v>
          </cell>
          <cell r="C759">
            <v>511.35</v>
          </cell>
          <cell r="D759">
            <v>514.35</v>
          </cell>
          <cell r="E759">
            <v>504</v>
          </cell>
          <cell r="F759">
            <v>512.1</v>
          </cell>
        </row>
        <row r="760">
          <cell r="A760" t="str">
            <v>ICICISENSX</v>
          </cell>
          <cell r="B760" t="str">
            <v>EQ</v>
          </cell>
          <cell r="C760">
            <v>626.04999999999995</v>
          </cell>
          <cell r="D760">
            <v>638</v>
          </cell>
          <cell r="E760">
            <v>626.04999999999995</v>
          </cell>
          <cell r="F760">
            <v>634.41</v>
          </cell>
        </row>
        <row r="761">
          <cell r="A761" t="str">
            <v>ICICISILVE</v>
          </cell>
          <cell r="B761" t="str">
            <v>EQ</v>
          </cell>
          <cell r="C761">
            <v>59.05</v>
          </cell>
          <cell r="D761">
            <v>59.29</v>
          </cell>
          <cell r="E761">
            <v>58.8</v>
          </cell>
          <cell r="F761">
            <v>59.17</v>
          </cell>
        </row>
        <row r="762">
          <cell r="A762" t="str">
            <v>ICICITECH</v>
          </cell>
          <cell r="B762" t="str">
            <v>EQ</v>
          </cell>
          <cell r="C762">
            <v>28.82</v>
          </cell>
          <cell r="D762">
            <v>28.82</v>
          </cell>
          <cell r="E762">
            <v>28.31</v>
          </cell>
          <cell r="F762">
            <v>28.56</v>
          </cell>
        </row>
        <row r="763">
          <cell r="A763" t="str">
            <v>ICIL</v>
          </cell>
          <cell r="B763" t="str">
            <v>EQ</v>
          </cell>
          <cell r="C763">
            <v>131.44999999999999</v>
          </cell>
          <cell r="D763">
            <v>131.6</v>
          </cell>
          <cell r="E763">
            <v>128.5</v>
          </cell>
          <cell r="F763">
            <v>129.25</v>
          </cell>
        </row>
        <row r="764">
          <cell r="A764" t="str">
            <v>ICRA</v>
          </cell>
          <cell r="B764" t="str">
            <v>EQ</v>
          </cell>
          <cell r="C764">
            <v>4125</v>
          </cell>
          <cell r="D764">
            <v>4189</v>
          </cell>
          <cell r="E764">
            <v>3990.2</v>
          </cell>
          <cell r="F764">
            <v>4004.6</v>
          </cell>
        </row>
        <row r="765">
          <cell r="A765" t="str">
            <v>IDBI</v>
          </cell>
          <cell r="B765" t="str">
            <v>EQ</v>
          </cell>
          <cell r="C765">
            <v>44.9</v>
          </cell>
          <cell r="D765">
            <v>44.9</v>
          </cell>
          <cell r="E765">
            <v>43.5</v>
          </cell>
          <cell r="F765">
            <v>44</v>
          </cell>
        </row>
        <row r="766">
          <cell r="A766" t="str">
            <v>IDBIGOLD</v>
          </cell>
          <cell r="B766" t="str">
            <v>EQ</v>
          </cell>
          <cell r="C766">
            <v>4673.95</v>
          </cell>
          <cell r="D766">
            <v>4674.8999999999996</v>
          </cell>
          <cell r="E766">
            <v>4602</v>
          </cell>
          <cell r="F766">
            <v>4641.1000000000004</v>
          </cell>
        </row>
        <row r="767">
          <cell r="A767" t="str">
            <v>IDEA</v>
          </cell>
          <cell r="B767" t="str">
            <v>EQ</v>
          </cell>
          <cell r="C767">
            <v>8.6999999999999993</v>
          </cell>
          <cell r="D767">
            <v>8.75</v>
          </cell>
          <cell r="E767">
            <v>8.5500000000000007</v>
          </cell>
          <cell r="F767">
            <v>8.65</v>
          </cell>
        </row>
        <row r="768">
          <cell r="A768" t="str">
            <v>IDFC</v>
          </cell>
          <cell r="B768" t="str">
            <v>EQ</v>
          </cell>
          <cell r="C768">
            <v>72.650000000000006</v>
          </cell>
          <cell r="D768">
            <v>76.599999999999994</v>
          </cell>
          <cell r="E768">
            <v>72.45</v>
          </cell>
          <cell r="F768">
            <v>76.349999999999994</v>
          </cell>
        </row>
        <row r="769">
          <cell r="A769" t="str">
            <v>IDFCFIRSTB</v>
          </cell>
          <cell r="B769" t="str">
            <v>EQ</v>
          </cell>
          <cell r="C769">
            <v>53.1</v>
          </cell>
          <cell r="D769">
            <v>55.45</v>
          </cell>
          <cell r="E769">
            <v>52.7</v>
          </cell>
          <cell r="F769">
            <v>55.1</v>
          </cell>
        </row>
        <row r="770">
          <cell r="A770" t="str">
            <v>IDFNIFTYET</v>
          </cell>
          <cell r="B770" t="str">
            <v>EQ</v>
          </cell>
          <cell r="C770">
            <v>181.56</v>
          </cell>
          <cell r="D770">
            <v>181.56</v>
          </cell>
          <cell r="E770">
            <v>180.63</v>
          </cell>
          <cell r="F770">
            <v>181.45</v>
          </cell>
        </row>
        <row r="771">
          <cell r="A771" t="str">
            <v>IEX</v>
          </cell>
          <cell r="B771" t="str">
            <v>EQ</v>
          </cell>
          <cell r="C771">
            <v>141.4</v>
          </cell>
          <cell r="D771">
            <v>142.44999999999999</v>
          </cell>
          <cell r="E771">
            <v>139.25</v>
          </cell>
          <cell r="F771">
            <v>142</v>
          </cell>
        </row>
        <row r="772">
          <cell r="A772" t="str">
            <v>IFBAGRO</v>
          </cell>
          <cell r="B772" t="str">
            <v>EQ</v>
          </cell>
          <cell r="C772">
            <v>562.20000000000005</v>
          </cell>
          <cell r="D772">
            <v>570.54999999999995</v>
          </cell>
          <cell r="E772">
            <v>553</v>
          </cell>
          <cell r="F772">
            <v>561.4</v>
          </cell>
        </row>
        <row r="773">
          <cell r="A773" t="str">
            <v>IFBIND</v>
          </cell>
          <cell r="B773" t="str">
            <v>EQ</v>
          </cell>
          <cell r="C773">
            <v>907.85</v>
          </cell>
          <cell r="D773">
            <v>914.75</v>
          </cell>
          <cell r="E773">
            <v>881.3</v>
          </cell>
          <cell r="F773">
            <v>903.5</v>
          </cell>
        </row>
        <row r="774">
          <cell r="A774" t="str">
            <v>IFCI</v>
          </cell>
          <cell r="B774" t="str">
            <v>EQ</v>
          </cell>
          <cell r="C774">
            <v>9.9</v>
          </cell>
          <cell r="D774">
            <v>9.9499999999999993</v>
          </cell>
          <cell r="E774">
            <v>9.5500000000000007</v>
          </cell>
          <cell r="F774">
            <v>9.75</v>
          </cell>
        </row>
        <row r="775">
          <cell r="A775" t="str">
            <v>IFGLEXPOR</v>
          </cell>
          <cell r="B775" t="str">
            <v>EQ</v>
          </cell>
          <cell r="C775">
            <v>249.9</v>
          </cell>
          <cell r="D775">
            <v>250.05</v>
          </cell>
          <cell r="E775">
            <v>246.05</v>
          </cell>
          <cell r="F775">
            <v>247.5</v>
          </cell>
        </row>
        <row r="776">
          <cell r="A776" t="str">
            <v>IGARASHI</v>
          </cell>
          <cell r="B776" t="str">
            <v>EQ</v>
          </cell>
          <cell r="C776">
            <v>430.8</v>
          </cell>
          <cell r="D776">
            <v>431.9</v>
          </cell>
          <cell r="E776">
            <v>419</v>
          </cell>
          <cell r="F776">
            <v>423.65</v>
          </cell>
        </row>
        <row r="777">
          <cell r="A777" t="str">
            <v>IGL</v>
          </cell>
          <cell r="B777" t="str">
            <v>EQ</v>
          </cell>
          <cell r="C777">
            <v>369.15</v>
          </cell>
          <cell r="D777">
            <v>370.55</v>
          </cell>
          <cell r="E777">
            <v>364.25</v>
          </cell>
          <cell r="F777">
            <v>367</v>
          </cell>
        </row>
        <row r="778">
          <cell r="A778" t="str">
            <v>IGPL</v>
          </cell>
          <cell r="B778" t="str">
            <v>EQ</v>
          </cell>
          <cell r="C778">
            <v>549.25</v>
          </cell>
          <cell r="D778">
            <v>554.70000000000005</v>
          </cell>
          <cell r="E778">
            <v>539.95000000000005</v>
          </cell>
          <cell r="F778">
            <v>544.85</v>
          </cell>
        </row>
        <row r="779">
          <cell r="A779" t="str">
            <v>IIFL</v>
          </cell>
          <cell r="B779" t="str">
            <v>EQ</v>
          </cell>
          <cell r="C779">
            <v>356</v>
          </cell>
          <cell r="D779">
            <v>357.3</v>
          </cell>
          <cell r="E779">
            <v>350.05</v>
          </cell>
          <cell r="F779">
            <v>352.9</v>
          </cell>
        </row>
        <row r="780">
          <cell r="A780" t="str">
            <v>IIFLSEC</v>
          </cell>
          <cell r="B780" t="str">
            <v>EQ</v>
          </cell>
          <cell r="C780">
            <v>67.05</v>
          </cell>
          <cell r="D780">
            <v>67.650000000000006</v>
          </cell>
          <cell r="E780">
            <v>66.599999999999994</v>
          </cell>
          <cell r="F780">
            <v>66.7</v>
          </cell>
        </row>
        <row r="781">
          <cell r="A781" t="str">
            <v>IIFLWAM</v>
          </cell>
          <cell r="B781" t="str">
            <v>EQ</v>
          </cell>
          <cell r="C781">
            <v>1804.95</v>
          </cell>
          <cell r="D781">
            <v>1810.45</v>
          </cell>
          <cell r="E781">
            <v>1774.55</v>
          </cell>
          <cell r="F781">
            <v>1801.9</v>
          </cell>
        </row>
        <row r="782">
          <cell r="A782" t="str">
            <v>IITL</v>
          </cell>
          <cell r="B782" t="str">
            <v>EQ</v>
          </cell>
          <cell r="C782">
            <v>83</v>
          </cell>
          <cell r="D782">
            <v>84.9</v>
          </cell>
          <cell r="E782">
            <v>77.7</v>
          </cell>
          <cell r="F782">
            <v>79.599999999999994</v>
          </cell>
        </row>
        <row r="783">
          <cell r="A783" t="str">
            <v>IMAGICAA</v>
          </cell>
          <cell r="B783" t="str">
            <v>BE</v>
          </cell>
          <cell r="C783">
            <v>33.9</v>
          </cell>
          <cell r="D783">
            <v>33.9</v>
          </cell>
          <cell r="E783">
            <v>32.6</v>
          </cell>
          <cell r="F783">
            <v>33.4</v>
          </cell>
        </row>
        <row r="784">
          <cell r="A784" t="str">
            <v>IMFA</v>
          </cell>
          <cell r="B784" t="str">
            <v>EQ</v>
          </cell>
          <cell r="C784">
            <v>251.95</v>
          </cell>
          <cell r="D784">
            <v>256.64999999999998</v>
          </cell>
          <cell r="E784">
            <v>248.55</v>
          </cell>
          <cell r="F784">
            <v>250.75</v>
          </cell>
        </row>
        <row r="785">
          <cell r="A785" t="str">
            <v>IMPAL</v>
          </cell>
          <cell r="B785" t="str">
            <v>EQ</v>
          </cell>
          <cell r="C785">
            <v>738.95</v>
          </cell>
          <cell r="D785">
            <v>741.9</v>
          </cell>
          <cell r="E785">
            <v>737.65</v>
          </cell>
          <cell r="F785">
            <v>740</v>
          </cell>
        </row>
        <row r="786">
          <cell r="A786" t="str">
            <v>IMPEXFERRO</v>
          </cell>
          <cell r="B786" t="str">
            <v>EQ</v>
          </cell>
          <cell r="C786">
            <v>5.5</v>
          </cell>
          <cell r="D786">
            <v>5.5</v>
          </cell>
          <cell r="E786">
            <v>5.25</v>
          </cell>
          <cell r="F786">
            <v>5.25</v>
          </cell>
        </row>
        <row r="787">
          <cell r="A787" t="str">
            <v>INCREDIBLE</v>
          </cell>
          <cell r="B787" t="str">
            <v>EQ</v>
          </cell>
          <cell r="C787">
            <v>24.5</v>
          </cell>
          <cell r="D787">
            <v>24.5</v>
          </cell>
          <cell r="E787">
            <v>23.55</v>
          </cell>
          <cell r="F787">
            <v>23.9</v>
          </cell>
        </row>
        <row r="788">
          <cell r="A788" t="str">
            <v>INDBANK</v>
          </cell>
          <cell r="B788" t="str">
            <v>EQ</v>
          </cell>
          <cell r="C788">
            <v>23.3</v>
          </cell>
          <cell r="D788">
            <v>23.3</v>
          </cell>
          <cell r="E788">
            <v>22.8</v>
          </cell>
          <cell r="F788">
            <v>22.95</v>
          </cell>
        </row>
        <row r="789">
          <cell r="A789" t="str">
            <v>INDHOTEL</v>
          </cell>
          <cell r="B789" t="str">
            <v>EQ</v>
          </cell>
          <cell r="C789">
            <v>329</v>
          </cell>
          <cell r="D789">
            <v>333.2</v>
          </cell>
          <cell r="E789">
            <v>327.75</v>
          </cell>
          <cell r="F789">
            <v>330.5</v>
          </cell>
        </row>
        <row r="790">
          <cell r="A790" t="str">
            <v>INDIACEM</v>
          </cell>
          <cell r="B790" t="str">
            <v>EQ</v>
          </cell>
          <cell r="C790">
            <v>245</v>
          </cell>
          <cell r="D790">
            <v>251.8</v>
          </cell>
          <cell r="E790">
            <v>233.25</v>
          </cell>
          <cell r="F790">
            <v>250.65</v>
          </cell>
        </row>
        <row r="791">
          <cell r="A791" t="str">
            <v>INDIAGLYCO</v>
          </cell>
          <cell r="B791" t="str">
            <v>EQ</v>
          </cell>
          <cell r="C791">
            <v>816.65</v>
          </cell>
          <cell r="D791">
            <v>830.7</v>
          </cell>
          <cell r="E791">
            <v>805.25</v>
          </cell>
          <cell r="F791">
            <v>814.3</v>
          </cell>
        </row>
        <row r="792">
          <cell r="A792" t="str">
            <v>INDIAMART</v>
          </cell>
          <cell r="B792" t="str">
            <v>EQ</v>
          </cell>
          <cell r="C792">
            <v>4413.95</v>
          </cell>
          <cell r="D792">
            <v>4470.3999999999996</v>
          </cell>
          <cell r="E792">
            <v>4305.7</v>
          </cell>
          <cell r="F792">
            <v>4457.8</v>
          </cell>
        </row>
        <row r="793">
          <cell r="A793" t="str">
            <v>INDIANB</v>
          </cell>
          <cell r="B793" t="str">
            <v>EQ</v>
          </cell>
          <cell r="C793">
            <v>192.35</v>
          </cell>
          <cell r="D793">
            <v>196.4</v>
          </cell>
          <cell r="E793">
            <v>192.15</v>
          </cell>
          <cell r="F793">
            <v>194.05</v>
          </cell>
        </row>
        <row r="794">
          <cell r="A794" t="str">
            <v>INDIANCARD</v>
          </cell>
          <cell r="B794" t="str">
            <v>EQ</v>
          </cell>
          <cell r="C794">
            <v>214.05</v>
          </cell>
          <cell r="D794">
            <v>214.05</v>
          </cell>
          <cell r="E794">
            <v>200.3</v>
          </cell>
          <cell r="F794">
            <v>204.9</v>
          </cell>
        </row>
        <row r="795">
          <cell r="A795" t="str">
            <v>INDIANHUME</v>
          </cell>
          <cell r="B795" t="str">
            <v>EQ</v>
          </cell>
          <cell r="C795">
            <v>173</v>
          </cell>
          <cell r="D795">
            <v>173.4</v>
          </cell>
          <cell r="E795">
            <v>168.05</v>
          </cell>
          <cell r="F795">
            <v>172.6</v>
          </cell>
        </row>
        <row r="796">
          <cell r="A796" t="str">
            <v>INDIGO</v>
          </cell>
          <cell r="B796" t="str">
            <v>EQ</v>
          </cell>
          <cell r="C796">
            <v>1778.65</v>
          </cell>
          <cell r="D796">
            <v>1778.65</v>
          </cell>
          <cell r="E796">
            <v>1732.35</v>
          </cell>
          <cell r="F796">
            <v>1747.2</v>
          </cell>
        </row>
        <row r="797">
          <cell r="A797" t="str">
            <v>INDIGOPNTS</v>
          </cell>
          <cell r="B797" t="str">
            <v>EQ</v>
          </cell>
          <cell r="C797">
            <v>1491.8</v>
          </cell>
          <cell r="D797">
            <v>1493.2</v>
          </cell>
          <cell r="E797">
            <v>1457.1</v>
          </cell>
          <cell r="F797">
            <v>1474.65</v>
          </cell>
        </row>
        <row r="798">
          <cell r="A798" t="str">
            <v>INDLMETER</v>
          </cell>
          <cell r="B798" t="str">
            <v>BE</v>
          </cell>
          <cell r="C798">
            <v>7.4</v>
          </cell>
          <cell r="D798">
            <v>7.4</v>
          </cell>
          <cell r="E798">
            <v>7.15</v>
          </cell>
          <cell r="F798">
            <v>7.3</v>
          </cell>
        </row>
        <row r="799">
          <cell r="A799" t="str">
            <v>INDNIPPON</v>
          </cell>
          <cell r="B799" t="str">
            <v>EQ</v>
          </cell>
          <cell r="C799">
            <v>452.75</v>
          </cell>
          <cell r="D799">
            <v>459.7</v>
          </cell>
          <cell r="E799">
            <v>441.65</v>
          </cell>
          <cell r="F799">
            <v>445.65</v>
          </cell>
        </row>
        <row r="800">
          <cell r="A800" t="str">
            <v>INDOAMIN</v>
          </cell>
          <cell r="B800" t="str">
            <v>EQ</v>
          </cell>
          <cell r="C800">
            <v>128.69999999999999</v>
          </cell>
          <cell r="D800">
            <v>129.55000000000001</v>
          </cell>
          <cell r="E800">
            <v>120.9</v>
          </cell>
          <cell r="F800">
            <v>123.8</v>
          </cell>
        </row>
        <row r="801">
          <cell r="A801" t="str">
            <v>INDOBORAX</v>
          </cell>
          <cell r="B801" t="str">
            <v>EQ</v>
          </cell>
          <cell r="C801">
            <v>129.9</v>
          </cell>
          <cell r="D801">
            <v>129.94999999999999</v>
          </cell>
          <cell r="E801">
            <v>123</v>
          </cell>
          <cell r="F801">
            <v>126</v>
          </cell>
        </row>
        <row r="802">
          <cell r="A802" t="str">
            <v>INDOCO</v>
          </cell>
          <cell r="B802" t="str">
            <v>EQ</v>
          </cell>
          <cell r="C802">
            <v>339.5</v>
          </cell>
          <cell r="D802">
            <v>349.9</v>
          </cell>
          <cell r="E802">
            <v>336.1</v>
          </cell>
          <cell r="F802">
            <v>338.7</v>
          </cell>
        </row>
        <row r="803">
          <cell r="A803" t="str">
            <v>INDORAMA</v>
          </cell>
          <cell r="B803" t="str">
            <v>EQ</v>
          </cell>
          <cell r="C803">
            <v>59.15</v>
          </cell>
          <cell r="D803">
            <v>59.55</v>
          </cell>
          <cell r="E803">
            <v>57.25</v>
          </cell>
          <cell r="F803">
            <v>57.55</v>
          </cell>
        </row>
        <row r="804">
          <cell r="A804" t="str">
            <v>INDOSTAR</v>
          </cell>
          <cell r="B804" t="str">
            <v>BE</v>
          </cell>
          <cell r="C804">
            <v>165</v>
          </cell>
          <cell r="D804">
            <v>171.85</v>
          </cell>
          <cell r="E804">
            <v>165</v>
          </cell>
          <cell r="F804">
            <v>170</v>
          </cell>
        </row>
        <row r="805">
          <cell r="A805" t="str">
            <v>INDOTECH</v>
          </cell>
          <cell r="B805" t="str">
            <v>EQ</v>
          </cell>
          <cell r="C805">
            <v>213.2</v>
          </cell>
          <cell r="D805">
            <v>213.8</v>
          </cell>
          <cell r="E805">
            <v>204.3</v>
          </cell>
          <cell r="F805">
            <v>209.65</v>
          </cell>
        </row>
        <row r="806">
          <cell r="A806" t="str">
            <v>INDOTHAI</v>
          </cell>
          <cell r="B806" t="str">
            <v>EQ</v>
          </cell>
          <cell r="C806">
            <v>155.30000000000001</v>
          </cell>
          <cell r="D806">
            <v>159</v>
          </cell>
          <cell r="E806">
            <v>150.05000000000001</v>
          </cell>
          <cell r="F806">
            <v>151</v>
          </cell>
        </row>
        <row r="807">
          <cell r="A807" t="str">
            <v>INDOWIND</v>
          </cell>
          <cell r="B807" t="str">
            <v>BE</v>
          </cell>
          <cell r="C807">
            <v>13.6</v>
          </cell>
          <cell r="D807">
            <v>13.65</v>
          </cell>
          <cell r="E807">
            <v>13.05</v>
          </cell>
          <cell r="F807">
            <v>13.45</v>
          </cell>
        </row>
        <row r="808">
          <cell r="A808" t="str">
            <v>INDRAMEDCO</v>
          </cell>
          <cell r="B808" t="str">
            <v>EQ</v>
          </cell>
          <cell r="C808">
            <v>63</v>
          </cell>
          <cell r="D808">
            <v>63.05</v>
          </cell>
          <cell r="E808">
            <v>61.65</v>
          </cell>
          <cell r="F808">
            <v>61.95</v>
          </cell>
        </row>
        <row r="809">
          <cell r="A809" t="str">
            <v>INDSWFTLAB</v>
          </cell>
          <cell r="B809" t="str">
            <v>EQ</v>
          </cell>
          <cell r="C809">
            <v>56.65</v>
          </cell>
          <cell r="D809">
            <v>56.65</v>
          </cell>
          <cell r="E809">
            <v>54.8</v>
          </cell>
          <cell r="F809">
            <v>55.6</v>
          </cell>
        </row>
        <row r="810">
          <cell r="A810" t="str">
            <v>INDSWFTLTD</v>
          </cell>
          <cell r="B810" t="str">
            <v>EQ</v>
          </cell>
          <cell r="C810">
            <v>9.65</v>
          </cell>
          <cell r="D810">
            <v>9.65</v>
          </cell>
          <cell r="E810">
            <v>9.1</v>
          </cell>
          <cell r="F810">
            <v>9.4499999999999993</v>
          </cell>
        </row>
        <row r="811">
          <cell r="A811" t="str">
            <v>INDTERRAIN</v>
          </cell>
          <cell r="B811" t="str">
            <v>EQ</v>
          </cell>
          <cell r="C811">
            <v>75.05</v>
          </cell>
          <cell r="D811">
            <v>81</v>
          </cell>
          <cell r="E811">
            <v>74.3</v>
          </cell>
          <cell r="F811">
            <v>79.75</v>
          </cell>
        </row>
        <row r="812">
          <cell r="A812" t="str">
            <v>INDUSINDBK</v>
          </cell>
          <cell r="B812" t="str">
            <v>EQ</v>
          </cell>
          <cell r="C812">
            <v>1175.05</v>
          </cell>
          <cell r="D812">
            <v>1192.0999999999999</v>
          </cell>
          <cell r="E812">
            <v>1156.0999999999999</v>
          </cell>
          <cell r="F812">
            <v>1189.05</v>
          </cell>
        </row>
        <row r="813">
          <cell r="A813" t="str">
            <v>INDUSTOWER</v>
          </cell>
          <cell r="B813" t="str">
            <v>EQ</v>
          </cell>
          <cell r="C813">
            <v>191.2</v>
          </cell>
          <cell r="D813">
            <v>192.4</v>
          </cell>
          <cell r="E813">
            <v>189.3</v>
          </cell>
          <cell r="F813">
            <v>191.65</v>
          </cell>
        </row>
        <row r="814">
          <cell r="A814" t="str">
            <v>INEOSSTYRO</v>
          </cell>
          <cell r="B814" t="str">
            <v>EQ</v>
          </cell>
          <cell r="C814">
            <v>867.9</v>
          </cell>
          <cell r="D814">
            <v>872.95</v>
          </cell>
          <cell r="E814">
            <v>853</v>
          </cell>
          <cell r="F814">
            <v>856.45</v>
          </cell>
        </row>
        <row r="815">
          <cell r="A815" t="str">
            <v>INFIBEAM</v>
          </cell>
          <cell r="B815" t="str">
            <v>EQ</v>
          </cell>
          <cell r="C815">
            <v>14.55</v>
          </cell>
          <cell r="D815">
            <v>14.75</v>
          </cell>
          <cell r="E815">
            <v>14.25</v>
          </cell>
          <cell r="F815">
            <v>14.4</v>
          </cell>
        </row>
        <row r="816">
          <cell r="A816" t="str">
            <v>INFOBEAN</v>
          </cell>
          <cell r="B816" t="str">
            <v>EQ</v>
          </cell>
          <cell r="C816">
            <v>590</v>
          </cell>
          <cell r="D816">
            <v>590</v>
          </cell>
          <cell r="E816">
            <v>555.5</v>
          </cell>
          <cell r="F816">
            <v>562.70000000000005</v>
          </cell>
        </row>
        <row r="817">
          <cell r="A817" t="str">
            <v>INFOMEDIA</v>
          </cell>
          <cell r="B817" t="str">
            <v>BE</v>
          </cell>
          <cell r="C817">
            <v>4.55</v>
          </cell>
          <cell r="D817">
            <v>4.75</v>
          </cell>
          <cell r="E817">
            <v>4.5</v>
          </cell>
          <cell r="F817">
            <v>4.75</v>
          </cell>
        </row>
        <row r="818">
          <cell r="A818" t="str">
            <v>INFRABEES</v>
          </cell>
          <cell r="B818" t="str">
            <v>EQ</v>
          </cell>
          <cell r="C818">
            <v>517.5</v>
          </cell>
          <cell r="D818">
            <v>518.99</v>
          </cell>
          <cell r="E818">
            <v>511</v>
          </cell>
          <cell r="F818">
            <v>517.85</v>
          </cell>
        </row>
        <row r="819">
          <cell r="A819" t="str">
            <v>INFY</v>
          </cell>
          <cell r="B819" t="str">
            <v>EQ</v>
          </cell>
          <cell r="C819">
            <v>1437</v>
          </cell>
          <cell r="D819">
            <v>1441.1</v>
          </cell>
          <cell r="E819">
            <v>1413.55</v>
          </cell>
          <cell r="F819">
            <v>1428.7</v>
          </cell>
        </row>
        <row r="820">
          <cell r="A820" t="str">
            <v>INGERRAND</v>
          </cell>
          <cell r="B820" t="str">
            <v>EQ</v>
          </cell>
          <cell r="C820">
            <v>2160.4</v>
          </cell>
          <cell r="D820">
            <v>2161.6999999999998</v>
          </cell>
          <cell r="E820">
            <v>2080.15</v>
          </cell>
          <cell r="F820">
            <v>2107.9499999999998</v>
          </cell>
        </row>
        <row r="821">
          <cell r="A821" t="str">
            <v>INOXLEISUR</v>
          </cell>
          <cell r="B821" t="str">
            <v>EQ</v>
          </cell>
          <cell r="C821">
            <v>507.45</v>
          </cell>
          <cell r="D821">
            <v>509.9</v>
          </cell>
          <cell r="E821">
            <v>496</v>
          </cell>
          <cell r="F821">
            <v>503.65</v>
          </cell>
        </row>
        <row r="822">
          <cell r="A822" t="str">
            <v>INOXWIND</v>
          </cell>
          <cell r="B822" t="str">
            <v>EQ</v>
          </cell>
          <cell r="C822">
            <v>154</v>
          </cell>
          <cell r="D822">
            <v>157.44999999999999</v>
          </cell>
          <cell r="E822">
            <v>148.05000000000001</v>
          </cell>
          <cell r="F822">
            <v>155.1</v>
          </cell>
        </row>
        <row r="823">
          <cell r="A823" t="str">
            <v>INSECTICID</v>
          </cell>
          <cell r="B823" t="str">
            <v>EQ</v>
          </cell>
          <cell r="C823">
            <v>734</v>
          </cell>
          <cell r="D823">
            <v>743.2</v>
          </cell>
          <cell r="E823">
            <v>726</v>
          </cell>
          <cell r="F823">
            <v>735.15</v>
          </cell>
        </row>
        <row r="824">
          <cell r="A824" t="str">
            <v>INSPIRISYS</v>
          </cell>
          <cell r="B824" t="str">
            <v>EQ</v>
          </cell>
          <cell r="C824">
            <v>50</v>
          </cell>
          <cell r="D824">
            <v>52.3</v>
          </cell>
          <cell r="E824">
            <v>48.05</v>
          </cell>
          <cell r="F824">
            <v>49.4</v>
          </cell>
        </row>
        <row r="825">
          <cell r="A825" t="str">
            <v>INTELLECT</v>
          </cell>
          <cell r="B825" t="str">
            <v>EQ</v>
          </cell>
          <cell r="C825">
            <v>505.1</v>
          </cell>
          <cell r="D825">
            <v>523.9</v>
          </cell>
          <cell r="E825">
            <v>503</v>
          </cell>
          <cell r="F825">
            <v>521.04999999999995</v>
          </cell>
        </row>
        <row r="826">
          <cell r="A826" t="str">
            <v>INTENTECH</v>
          </cell>
          <cell r="B826" t="str">
            <v>EQ</v>
          </cell>
          <cell r="C826">
            <v>70.2</v>
          </cell>
          <cell r="D826">
            <v>71.25</v>
          </cell>
          <cell r="E826">
            <v>69.55</v>
          </cell>
          <cell r="F826">
            <v>70.150000000000006</v>
          </cell>
        </row>
        <row r="827">
          <cell r="A827" t="str">
            <v>INTLCONV</v>
          </cell>
          <cell r="B827" t="str">
            <v>EQ</v>
          </cell>
          <cell r="C827">
            <v>58.7</v>
          </cell>
          <cell r="D827">
            <v>58.7</v>
          </cell>
          <cell r="E827">
            <v>57.4</v>
          </cell>
          <cell r="F827">
            <v>58.05</v>
          </cell>
        </row>
        <row r="828">
          <cell r="A828" t="str">
            <v>INVENTURE</v>
          </cell>
          <cell r="B828" t="str">
            <v>EQ</v>
          </cell>
          <cell r="C828">
            <v>2.8</v>
          </cell>
          <cell r="D828">
            <v>2.85</v>
          </cell>
          <cell r="E828">
            <v>2.75</v>
          </cell>
          <cell r="F828">
            <v>2.75</v>
          </cell>
        </row>
        <row r="829">
          <cell r="A829" t="str">
            <v>IOB</v>
          </cell>
          <cell r="B829" t="str">
            <v>EQ</v>
          </cell>
          <cell r="C829">
            <v>17.399999999999999</v>
          </cell>
          <cell r="D829">
            <v>17.45</v>
          </cell>
          <cell r="E829">
            <v>17.100000000000001</v>
          </cell>
          <cell r="F829">
            <v>17.2</v>
          </cell>
        </row>
        <row r="830">
          <cell r="A830" t="str">
            <v>IOC</v>
          </cell>
          <cell r="B830" t="str">
            <v>EQ</v>
          </cell>
          <cell r="C830">
            <v>66</v>
          </cell>
          <cell r="D830">
            <v>67.849999999999994</v>
          </cell>
          <cell r="E830">
            <v>65.95</v>
          </cell>
          <cell r="F830">
            <v>67.25</v>
          </cell>
        </row>
        <row r="831">
          <cell r="A831" t="str">
            <v>IOLCP</v>
          </cell>
          <cell r="B831" t="str">
            <v>EQ</v>
          </cell>
          <cell r="C831">
            <v>366.65</v>
          </cell>
          <cell r="D831">
            <v>370.85</v>
          </cell>
          <cell r="E831">
            <v>361.5</v>
          </cell>
          <cell r="F831">
            <v>366.25</v>
          </cell>
        </row>
        <row r="832">
          <cell r="A832" t="str">
            <v>IONEXCHANG</v>
          </cell>
          <cell r="B832" t="str">
            <v>EQ</v>
          </cell>
          <cell r="C832">
            <v>2023.95</v>
          </cell>
          <cell r="D832">
            <v>2023.95</v>
          </cell>
          <cell r="E832">
            <v>1955.55</v>
          </cell>
          <cell r="F832">
            <v>1978.55</v>
          </cell>
        </row>
        <row r="833">
          <cell r="A833" t="str">
            <v>IPCALAB</v>
          </cell>
          <cell r="B833" t="str">
            <v>EQ</v>
          </cell>
          <cell r="C833">
            <v>892</v>
          </cell>
          <cell r="D833">
            <v>899.1</v>
          </cell>
          <cell r="E833">
            <v>886.55</v>
          </cell>
          <cell r="F833">
            <v>891.75</v>
          </cell>
        </row>
        <row r="834">
          <cell r="A834" t="str">
            <v>IPL</v>
          </cell>
          <cell r="B834" t="str">
            <v>EQ</v>
          </cell>
          <cell r="C834">
            <v>296.7</v>
          </cell>
          <cell r="D834">
            <v>297.39999999999998</v>
          </cell>
          <cell r="E834">
            <v>286.55</v>
          </cell>
          <cell r="F834">
            <v>292.75</v>
          </cell>
        </row>
        <row r="835">
          <cell r="A835" t="str">
            <v>IRB</v>
          </cell>
          <cell r="B835" t="str">
            <v>EQ</v>
          </cell>
          <cell r="C835">
            <v>216</v>
          </cell>
          <cell r="D835">
            <v>217.9</v>
          </cell>
          <cell r="E835">
            <v>212.55</v>
          </cell>
          <cell r="F835">
            <v>214.05</v>
          </cell>
        </row>
        <row r="836">
          <cell r="A836" t="str">
            <v>IRCON</v>
          </cell>
          <cell r="B836" t="str">
            <v>EQ</v>
          </cell>
          <cell r="C836">
            <v>42.95</v>
          </cell>
          <cell r="D836">
            <v>43.25</v>
          </cell>
          <cell r="E836">
            <v>42.1</v>
          </cell>
          <cell r="F836">
            <v>43.05</v>
          </cell>
        </row>
        <row r="837">
          <cell r="A837" t="str">
            <v>IRCTC</v>
          </cell>
          <cell r="B837" t="str">
            <v>EQ</v>
          </cell>
          <cell r="C837">
            <v>730</v>
          </cell>
          <cell r="D837">
            <v>734.7</v>
          </cell>
          <cell r="E837">
            <v>706.55</v>
          </cell>
          <cell r="F837">
            <v>722.3</v>
          </cell>
        </row>
        <row r="838">
          <cell r="A838" t="str">
            <v>IRFC</v>
          </cell>
          <cell r="B838" t="str">
            <v>EQ</v>
          </cell>
          <cell r="C838">
            <v>21.45</v>
          </cell>
          <cell r="D838">
            <v>21.5</v>
          </cell>
          <cell r="E838">
            <v>21.35</v>
          </cell>
          <cell r="F838">
            <v>21.35</v>
          </cell>
        </row>
        <row r="839">
          <cell r="A839" t="str">
            <v>IRIS</v>
          </cell>
          <cell r="B839" t="str">
            <v>EQ</v>
          </cell>
          <cell r="C839">
            <v>78.95</v>
          </cell>
          <cell r="D839">
            <v>78.95</v>
          </cell>
          <cell r="E839">
            <v>75.599999999999994</v>
          </cell>
          <cell r="F839">
            <v>76.650000000000006</v>
          </cell>
        </row>
        <row r="840">
          <cell r="A840" t="str">
            <v>IRISDOREME</v>
          </cell>
          <cell r="B840" t="str">
            <v>BE</v>
          </cell>
          <cell r="C840">
            <v>236.4</v>
          </cell>
          <cell r="D840">
            <v>240</v>
          </cell>
          <cell r="E840">
            <v>224.6</v>
          </cell>
          <cell r="F840">
            <v>226.1</v>
          </cell>
        </row>
        <row r="841">
          <cell r="A841" t="str">
            <v>ISEC</v>
          </cell>
          <cell r="B841" t="str">
            <v>EQ</v>
          </cell>
          <cell r="C841">
            <v>506</v>
          </cell>
          <cell r="D841">
            <v>507.05</v>
          </cell>
          <cell r="E841">
            <v>493.5</v>
          </cell>
          <cell r="F841">
            <v>497.65</v>
          </cell>
        </row>
        <row r="842">
          <cell r="A842" t="str">
            <v>ISFT</v>
          </cell>
          <cell r="B842" t="str">
            <v>EQ</v>
          </cell>
          <cell r="C842">
            <v>151.69999999999999</v>
          </cell>
          <cell r="D842">
            <v>151.69999999999999</v>
          </cell>
          <cell r="E842">
            <v>148.05000000000001</v>
          </cell>
          <cell r="F842">
            <v>148.85</v>
          </cell>
        </row>
        <row r="843">
          <cell r="A843" t="str">
            <v>ISGEC</v>
          </cell>
          <cell r="B843" t="str">
            <v>EQ</v>
          </cell>
          <cell r="C843">
            <v>501.25</v>
          </cell>
          <cell r="D843">
            <v>516.04999999999995</v>
          </cell>
          <cell r="E843">
            <v>498.5</v>
          </cell>
          <cell r="F843">
            <v>500.4</v>
          </cell>
        </row>
        <row r="844">
          <cell r="A844" t="str">
            <v>ISMTLTD</v>
          </cell>
          <cell r="B844" t="str">
            <v>EQ</v>
          </cell>
          <cell r="C844">
            <v>51.5</v>
          </cell>
          <cell r="D844">
            <v>52.7</v>
          </cell>
          <cell r="E844">
            <v>51.1</v>
          </cell>
          <cell r="F844">
            <v>52.25</v>
          </cell>
        </row>
        <row r="845">
          <cell r="A845" t="str">
            <v>ITBEES</v>
          </cell>
          <cell r="B845" t="str">
            <v>EQ</v>
          </cell>
          <cell r="C845">
            <v>28.59</v>
          </cell>
          <cell r="D845">
            <v>28.73</v>
          </cell>
          <cell r="E845">
            <v>28.36</v>
          </cell>
          <cell r="F845">
            <v>28.62</v>
          </cell>
        </row>
        <row r="846">
          <cell r="A846" t="str">
            <v>ITC</v>
          </cell>
          <cell r="B846" t="str">
            <v>EQ</v>
          </cell>
          <cell r="C846">
            <v>327.95</v>
          </cell>
          <cell r="D846">
            <v>331.45</v>
          </cell>
          <cell r="E846">
            <v>324.75</v>
          </cell>
          <cell r="F846">
            <v>330.1</v>
          </cell>
        </row>
        <row r="847">
          <cell r="A847" t="str">
            <v>ITDC</v>
          </cell>
          <cell r="B847" t="str">
            <v>EQ</v>
          </cell>
          <cell r="C847">
            <v>345.85</v>
          </cell>
          <cell r="D847">
            <v>349</v>
          </cell>
          <cell r="E847">
            <v>338</v>
          </cell>
          <cell r="F847">
            <v>340.4</v>
          </cell>
        </row>
        <row r="848">
          <cell r="A848" t="str">
            <v>ITDCEM</v>
          </cell>
          <cell r="B848" t="str">
            <v>EQ</v>
          </cell>
          <cell r="C848">
            <v>116.15</v>
          </cell>
          <cell r="D848">
            <v>119.8</v>
          </cell>
          <cell r="E848">
            <v>114</v>
          </cell>
          <cell r="F848">
            <v>116.1</v>
          </cell>
        </row>
        <row r="849">
          <cell r="A849" t="str">
            <v>ITI</v>
          </cell>
          <cell r="B849" t="str">
            <v>EQ</v>
          </cell>
          <cell r="C849">
            <v>105.6</v>
          </cell>
          <cell r="D849">
            <v>106.5</v>
          </cell>
          <cell r="E849">
            <v>103.9</v>
          </cell>
          <cell r="F849">
            <v>104.55</v>
          </cell>
        </row>
        <row r="850">
          <cell r="A850" t="str">
            <v>IVC</v>
          </cell>
          <cell r="B850" t="str">
            <v>EQ</v>
          </cell>
          <cell r="C850">
            <v>8.75</v>
          </cell>
          <cell r="D850">
            <v>8.9</v>
          </cell>
          <cell r="E850">
            <v>8.5</v>
          </cell>
          <cell r="F850">
            <v>8.5500000000000007</v>
          </cell>
        </row>
        <row r="851">
          <cell r="A851" t="str">
            <v>IVP</v>
          </cell>
          <cell r="B851" t="str">
            <v>EQ</v>
          </cell>
          <cell r="C851">
            <v>140.6</v>
          </cell>
          <cell r="D851">
            <v>143</v>
          </cell>
          <cell r="E851">
            <v>137.80000000000001</v>
          </cell>
          <cell r="F851">
            <v>138.75</v>
          </cell>
        </row>
        <row r="852">
          <cell r="A852" t="str">
            <v>IVZINGOLD</v>
          </cell>
          <cell r="B852" t="str">
            <v>EQ</v>
          </cell>
          <cell r="C852">
            <v>4550</v>
          </cell>
          <cell r="D852">
            <v>4550</v>
          </cell>
          <cell r="E852">
            <v>4513</v>
          </cell>
          <cell r="F852">
            <v>4513</v>
          </cell>
        </row>
        <row r="853">
          <cell r="A853" t="str">
            <v>IVZINNIFTY</v>
          </cell>
          <cell r="B853" t="str">
            <v>EQ</v>
          </cell>
          <cell r="C853">
            <v>1887.6</v>
          </cell>
          <cell r="D853">
            <v>1887.6</v>
          </cell>
          <cell r="E853">
            <v>1880</v>
          </cell>
          <cell r="F853">
            <v>1880</v>
          </cell>
        </row>
        <row r="854">
          <cell r="A854" t="str">
            <v>IWEL</v>
          </cell>
          <cell r="B854" t="str">
            <v>EQ</v>
          </cell>
          <cell r="C854">
            <v>1152</v>
          </cell>
          <cell r="D854">
            <v>1190.8499999999999</v>
          </cell>
          <cell r="E854">
            <v>1077.45</v>
          </cell>
          <cell r="F854">
            <v>1077.45</v>
          </cell>
        </row>
        <row r="855">
          <cell r="A855" t="str">
            <v>IZMO</v>
          </cell>
          <cell r="B855" t="str">
            <v>EQ</v>
          </cell>
          <cell r="C855">
            <v>72.55</v>
          </cell>
          <cell r="D855">
            <v>72.55</v>
          </cell>
          <cell r="E855">
            <v>70.8</v>
          </cell>
          <cell r="F855">
            <v>71.7</v>
          </cell>
        </row>
        <row r="856">
          <cell r="A856" t="str">
            <v>J&amp;KBANK</v>
          </cell>
          <cell r="B856" t="str">
            <v>EQ</v>
          </cell>
          <cell r="C856">
            <v>28.7</v>
          </cell>
          <cell r="D856">
            <v>28.9</v>
          </cell>
          <cell r="E856">
            <v>28.3</v>
          </cell>
          <cell r="F856">
            <v>28.55</v>
          </cell>
        </row>
        <row r="857">
          <cell r="A857" t="str">
            <v>JAGRAN</v>
          </cell>
          <cell r="B857" t="str">
            <v>EQ</v>
          </cell>
          <cell r="C857">
            <v>66.45</v>
          </cell>
          <cell r="D857">
            <v>66.45</v>
          </cell>
          <cell r="E857">
            <v>64.3</v>
          </cell>
          <cell r="F857">
            <v>65.599999999999994</v>
          </cell>
        </row>
        <row r="858">
          <cell r="A858" t="str">
            <v>JAGSNPHARM</v>
          </cell>
          <cell r="B858" t="str">
            <v>EQ</v>
          </cell>
          <cell r="C858">
            <v>361.05</v>
          </cell>
          <cell r="D858">
            <v>370</v>
          </cell>
          <cell r="E858">
            <v>354</v>
          </cell>
          <cell r="F858">
            <v>356.4</v>
          </cell>
        </row>
        <row r="859">
          <cell r="A859" t="str">
            <v>JAIBALAJI</v>
          </cell>
          <cell r="B859" t="str">
            <v>EQ</v>
          </cell>
          <cell r="C859">
            <v>41.7</v>
          </cell>
          <cell r="D859">
            <v>41.7</v>
          </cell>
          <cell r="E859">
            <v>40.049999999999997</v>
          </cell>
          <cell r="F859">
            <v>40.6</v>
          </cell>
        </row>
        <row r="860">
          <cell r="A860" t="str">
            <v>JAICORPLTD</v>
          </cell>
          <cell r="B860" t="str">
            <v>EQ</v>
          </cell>
          <cell r="C860">
            <v>212.95</v>
          </cell>
          <cell r="D860">
            <v>213.15</v>
          </cell>
          <cell r="E860">
            <v>186.55</v>
          </cell>
          <cell r="F860">
            <v>194.5</v>
          </cell>
        </row>
        <row r="861">
          <cell r="A861" t="str">
            <v>JAIPURKURT</v>
          </cell>
          <cell r="B861" t="str">
            <v>EQ</v>
          </cell>
          <cell r="C861">
            <v>74.400000000000006</v>
          </cell>
          <cell r="D861">
            <v>74.400000000000006</v>
          </cell>
          <cell r="E861">
            <v>69.400000000000006</v>
          </cell>
          <cell r="F861">
            <v>69.400000000000006</v>
          </cell>
        </row>
        <row r="862">
          <cell r="A862" t="str">
            <v>JAMNAAUTO</v>
          </cell>
          <cell r="B862" t="str">
            <v>EQ</v>
          </cell>
          <cell r="C862">
            <v>109.05</v>
          </cell>
          <cell r="D862">
            <v>110.4</v>
          </cell>
          <cell r="E862">
            <v>107.8</v>
          </cell>
          <cell r="F862">
            <v>110.1</v>
          </cell>
        </row>
        <row r="863">
          <cell r="A863" t="str">
            <v>JASH</v>
          </cell>
          <cell r="B863" t="str">
            <v>EQ</v>
          </cell>
          <cell r="C863">
            <v>829.85</v>
          </cell>
          <cell r="D863">
            <v>829.85</v>
          </cell>
          <cell r="E863">
            <v>820</v>
          </cell>
          <cell r="F863">
            <v>825.2</v>
          </cell>
        </row>
        <row r="864">
          <cell r="A864" t="str">
            <v>JAYAGROGN</v>
          </cell>
          <cell r="B864" t="str">
            <v>EQ</v>
          </cell>
          <cell r="C864">
            <v>199.65</v>
          </cell>
          <cell r="D864">
            <v>199.65</v>
          </cell>
          <cell r="E864">
            <v>194.85</v>
          </cell>
          <cell r="F864">
            <v>196.55</v>
          </cell>
        </row>
        <row r="865">
          <cell r="A865" t="str">
            <v>JAYBARMARU</v>
          </cell>
          <cell r="B865" t="str">
            <v>EQ</v>
          </cell>
          <cell r="C865">
            <v>186.7</v>
          </cell>
          <cell r="D865">
            <v>194.7</v>
          </cell>
          <cell r="E865">
            <v>181.25</v>
          </cell>
          <cell r="F865">
            <v>192.75</v>
          </cell>
        </row>
        <row r="866">
          <cell r="A866" t="str">
            <v>JAYNECOIND</v>
          </cell>
          <cell r="B866" t="str">
            <v>EQ</v>
          </cell>
          <cell r="C866">
            <v>25.9</v>
          </cell>
          <cell r="D866">
            <v>26.5</v>
          </cell>
          <cell r="E866">
            <v>25.25</v>
          </cell>
          <cell r="F866">
            <v>25.45</v>
          </cell>
        </row>
        <row r="867">
          <cell r="A867" t="str">
            <v>JAYSREETEA</v>
          </cell>
          <cell r="B867" t="str">
            <v>EQ</v>
          </cell>
          <cell r="C867">
            <v>95.85</v>
          </cell>
          <cell r="D867">
            <v>96.45</v>
          </cell>
          <cell r="E867">
            <v>94</v>
          </cell>
          <cell r="F867">
            <v>94.5</v>
          </cell>
        </row>
        <row r="868">
          <cell r="A868" t="str">
            <v>JBCHEPHARM</v>
          </cell>
          <cell r="B868" t="str">
            <v>EQ</v>
          </cell>
          <cell r="C868">
            <v>1983</v>
          </cell>
          <cell r="D868">
            <v>2036</v>
          </cell>
          <cell r="E868">
            <v>1951.25</v>
          </cell>
          <cell r="F868">
            <v>1960.3</v>
          </cell>
        </row>
        <row r="869">
          <cell r="A869" t="str">
            <v>JBFIND</v>
          </cell>
          <cell r="B869" t="str">
            <v>EQ</v>
          </cell>
          <cell r="C869">
            <v>11</v>
          </cell>
          <cell r="D869">
            <v>11.1</v>
          </cell>
          <cell r="E869">
            <v>10.65</v>
          </cell>
          <cell r="F869">
            <v>10.8</v>
          </cell>
        </row>
        <row r="870">
          <cell r="A870" t="str">
            <v>JBMA</v>
          </cell>
          <cell r="B870" t="str">
            <v>EQ</v>
          </cell>
          <cell r="C870">
            <v>408</v>
          </cell>
          <cell r="D870">
            <v>458.5</v>
          </cell>
          <cell r="E870">
            <v>406.3</v>
          </cell>
          <cell r="F870">
            <v>450.65</v>
          </cell>
        </row>
        <row r="871">
          <cell r="A871" t="str">
            <v>JCHAC</v>
          </cell>
          <cell r="B871" t="str">
            <v>EQ</v>
          </cell>
          <cell r="C871">
            <v>1405</v>
          </cell>
          <cell r="D871">
            <v>1405</v>
          </cell>
          <cell r="E871">
            <v>1380</v>
          </cell>
          <cell r="F871">
            <v>1387.7</v>
          </cell>
        </row>
        <row r="872">
          <cell r="A872" t="str">
            <v>JETFREIGHT</v>
          </cell>
          <cell r="B872" t="str">
            <v>EQ</v>
          </cell>
          <cell r="C872">
            <v>20.55</v>
          </cell>
          <cell r="D872">
            <v>20.55</v>
          </cell>
          <cell r="E872">
            <v>19.55</v>
          </cell>
          <cell r="F872">
            <v>20.2</v>
          </cell>
        </row>
        <row r="873">
          <cell r="A873" t="str">
            <v>JHS</v>
          </cell>
          <cell r="B873" t="str">
            <v>EQ</v>
          </cell>
          <cell r="C873">
            <v>22.95</v>
          </cell>
          <cell r="D873">
            <v>23.2</v>
          </cell>
          <cell r="E873">
            <v>22.55</v>
          </cell>
          <cell r="F873">
            <v>22.75</v>
          </cell>
        </row>
        <row r="874">
          <cell r="A874" t="str">
            <v>JINDALPHOT</v>
          </cell>
          <cell r="B874" t="str">
            <v>EQ</v>
          </cell>
          <cell r="C874">
            <v>348.55</v>
          </cell>
          <cell r="D874">
            <v>355.85</v>
          </cell>
          <cell r="E874">
            <v>345</v>
          </cell>
          <cell r="F874">
            <v>346.4</v>
          </cell>
        </row>
        <row r="875">
          <cell r="A875" t="str">
            <v>JINDALPOLY</v>
          </cell>
          <cell r="B875" t="str">
            <v>EQ</v>
          </cell>
          <cell r="C875">
            <v>894.7</v>
          </cell>
          <cell r="D875">
            <v>894.7</v>
          </cell>
          <cell r="E875">
            <v>875</v>
          </cell>
          <cell r="F875">
            <v>880.2</v>
          </cell>
        </row>
        <row r="876">
          <cell r="A876" t="str">
            <v>JINDALSAW</v>
          </cell>
          <cell r="B876" t="str">
            <v>EQ</v>
          </cell>
          <cell r="C876">
            <v>84.75</v>
          </cell>
          <cell r="D876">
            <v>85</v>
          </cell>
          <cell r="E876">
            <v>82.6</v>
          </cell>
          <cell r="F876">
            <v>83.3</v>
          </cell>
        </row>
        <row r="877">
          <cell r="A877" t="str">
            <v>JINDALSTEL</v>
          </cell>
          <cell r="B877" t="str">
            <v>EQ</v>
          </cell>
          <cell r="C877">
            <v>430.7</v>
          </cell>
          <cell r="D877">
            <v>434.5</v>
          </cell>
          <cell r="E877">
            <v>424.5</v>
          </cell>
          <cell r="F877">
            <v>432.55</v>
          </cell>
        </row>
        <row r="878">
          <cell r="A878" t="str">
            <v>JINDRILL</v>
          </cell>
          <cell r="B878" t="str">
            <v>EQ</v>
          </cell>
          <cell r="C878">
            <v>320.39999999999998</v>
          </cell>
          <cell r="D878">
            <v>325</v>
          </cell>
          <cell r="E878">
            <v>302.3</v>
          </cell>
          <cell r="F878">
            <v>307.14999999999998</v>
          </cell>
        </row>
        <row r="879">
          <cell r="A879" t="str">
            <v>JINDWORLD</v>
          </cell>
          <cell r="B879" t="str">
            <v>EQ</v>
          </cell>
          <cell r="C879">
            <v>273.95</v>
          </cell>
          <cell r="D879">
            <v>273.95</v>
          </cell>
          <cell r="E879">
            <v>266.10000000000002</v>
          </cell>
          <cell r="F879">
            <v>268.39999999999998</v>
          </cell>
        </row>
        <row r="880">
          <cell r="A880" t="str">
            <v>JISLDVREQS</v>
          </cell>
          <cell r="B880" t="str">
            <v>EQ</v>
          </cell>
          <cell r="C880">
            <v>19.5</v>
          </cell>
          <cell r="D880">
            <v>19.850000000000001</v>
          </cell>
          <cell r="E880">
            <v>19.399999999999999</v>
          </cell>
          <cell r="F880">
            <v>19.7</v>
          </cell>
        </row>
        <row r="881">
          <cell r="A881" t="str">
            <v>JISLJALEQS</v>
          </cell>
          <cell r="B881" t="str">
            <v>EQ</v>
          </cell>
          <cell r="C881">
            <v>36.6</v>
          </cell>
          <cell r="D881">
            <v>36.9</v>
          </cell>
          <cell r="E881">
            <v>35.6</v>
          </cell>
          <cell r="F881">
            <v>36.1</v>
          </cell>
        </row>
        <row r="882">
          <cell r="A882" t="str">
            <v>JITFINFRA</v>
          </cell>
          <cell r="B882" t="str">
            <v>BE</v>
          </cell>
          <cell r="C882">
            <v>123.7</v>
          </cell>
          <cell r="D882">
            <v>123.7</v>
          </cell>
          <cell r="E882">
            <v>117.95</v>
          </cell>
          <cell r="F882">
            <v>121.2</v>
          </cell>
        </row>
        <row r="883">
          <cell r="A883" t="str">
            <v>JKCEMENT</v>
          </cell>
          <cell r="B883" t="str">
            <v>EQ</v>
          </cell>
          <cell r="C883">
            <v>2480.4</v>
          </cell>
          <cell r="D883">
            <v>2544.8000000000002</v>
          </cell>
          <cell r="E883">
            <v>2467.0500000000002</v>
          </cell>
          <cell r="F883">
            <v>2530.5500000000002</v>
          </cell>
        </row>
        <row r="884">
          <cell r="A884" t="str">
            <v>JKIL</v>
          </cell>
          <cell r="B884" t="str">
            <v>EQ</v>
          </cell>
          <cell r="C884">
            <v>280.05</v>
          </cell>
          <cell r="D884">
            <v>281.14999999999998</v>
          </cell>
          <cell r="E884">
            <v>266.45</v>
          </cell>
          <cell r="F884">
            <v>273</v>
          </cell>
        </row>
        <row r="885">
          <cell r="A885" t="str">
            <v>JKLAKSHMI</v>
          </cell>
          <cell r="B885" t="str">
            <v>EQ</v>
          </cell>
          <cell r="C885">
            <v>553.65</v>
          </cell>
          <cell r="D885">
            <v>562.4</v>
          </cell>
          <cell r="E885">
            <v>549.04999999999995</v>
          </cell>
          <cell r="F885">
            <v>556.54999999999995</v>
          </cell>
        </row>
        <row r="886">
          <cell r="A886" t="str">
            <v>JKPAPER</v>
          </cell>
          <cell r="B886" t="str">
            <v>EQ</v>
          </cell>
          <cell r="C886">
            <v>376.7</v>
          </cell>
          <cell r="D886">
            <v>389.65</v>
          </cell>
          <cell r="E886">
            <v>375.5</v>
          </cell>
          <cell r="F886">
            <v>387.65</v>
          </cell>
        </row>
        <row r="887">
          <cell r="A887" t="str">
            <v>JKTYRE</v>
          </cell>
          <cell r="B887" t="str">
            <v>EQ</v>
          </cell>
          <cell r="C887">
            <v>179.8</v>
          </cell>
          <cell r="D887">
            <v>179.8</v>
          </cell>
          <cell r="E887">
            <v>172</v>
          </cell>
          <cell r="F887">
            <v>173.2</v>
          </cell>
        </row>
        <row r="888">
          <cell r="A888" t="str">
            <v>JMA</v>
          </cell>
          <cell r="B888" t="str">
            <v>EQ</v>
          </cell>
          <cell r="C888">
            <v>74.3</v>
          </cell>
          <cell r="D888">
            <v>74.3</v>
          </cell>
          <cell r="E888">
            <v>72.400000000000006</v>
          </cell>
          <cell r="F888">
            <v>72.650000000000006</v>
          </cell>
        </row>
        <row r="889">
          <cell r="A889" t="str">
            <v>JMCPROJECT</v>
          </cell>
          <cell r="B889" t="str">
            <v>EQ</v>
          </cell>
          <cell r="C889">
            <v>108.5</v>
          </cell>
          <cell r="D889">
            <v>110.4</v>
          </cell>
          <cell r="E889">
            <v>101</v>
          </cell>
          <cell r="F889">
            <v>104.95</v>
          </cell>
        </row>
        <row r="890">
          <cell r="A890" t="str">
            <v>JMFINANCIL</v>
          </cell>
          <cell r="B890" t="str">
            <v>EQ</v>
          </cell>
          <cell r="C890">
            <v>68</v>
          </cell>
          <cell r="D890">
            <v>68.8</v>
          </cell>
          <cell r="E890">
            <v>67.25</v>
          </cell>
          <cell r="F890">
            <v>67.599999999999994</v>
          </cell>
        </row>
        <row r="891">
          <cell r="A891" t="str">
            <v>JOCIL</v>
          </cell>
          <cell r="B891" t="str">
            <v>EQ</v>
          </cell>
          <cell r="C891">
            <v>193.5</v>
          </cell>
          <cell r="D891">
            <v>193.5</v>
          </cell>
          <cell r="E891">
            <v>185.35</v>
          </cell>
          <cell r="F891">
            <v>188.25</v>
          </cell>
        </row>
        <row r="892">
          <cell r="A892" t="str">
            <v>JPASSOCIAT</v>
          </cell>
          <cell r="B892" t="str">
            <v>EQ</v>
          </cell>
          <cell r="C892">
            <v>11.45</v>
          </cell>
          <cell r="D892">
            <v>12.15</v>
          </cell>
          <cell r="E892">
            <v>10.75</v>
          </cell>
          <cell r="F892">
            <v>11.85</v>
          </cell>
        </row>
        <row r="893">
          <cell r="A893" t="str">
            <v>JPINFRATEC</v>
          </cell>
          <cell r="B893" t="str">
            <v>BE</v>
          </cell>
          <cell r="C893">
            <v>2.1</v>
          </cell>
          <cell r="D893">
            <v>2.1</v>
          </cell>
          <cell r="E893">
            <v>2.0499999999999998</v>
          </cell>
          <cell r="F893">
            <v>2.1</v>
          </cell>
        </row>
        <row r="894">
          <cell r="A894" t="str">
            <v>JPOLYINVST</v>
          </cell>
          <cell r="B894" t="str">
            <v>EQ</v>
          </cell>
          <cell r="C894">
            <v>417.95</v>
          </cell>
          <cell r="D894">
            <v>429</v>
          </cell>
          <cell r="E894">
            <v>401.1</v>
          </cell>
          <cell r="F894">
            <v>418.35</v>
          </cell>
        </row>
        <row r="895">
          <cell r="A895" t="str">
            <v>JPPOWER</v>
          </cell>
          <cell r="B895" t="str">
            <v>EQ</v>
          </cell>
          <cell r="C895">
            <v>8.15</v>
          </cell>
          <cell r="D895">
            <v>8.1999999999999993</v>
          </cell>
          <cell r="E895">
            <v>7.6</v>
          </cell>
          <cell r="F895">
            <v>7.7</v>
          </cell>
        </row>
        <row r="896">
          <cell r="A896" t="str">
            <v>JSL</v>
          </cell>
          <cell r="B896" t="str">
            <v>EQ</v>
          </cell>
          <cell r="C896">
            <v>124.9</v>
          </cell>
          <cell r="D896">
            <v>129.80000000000001</v>
          </cell>
          <cell r="E896">
            <v>122.1</v>
          </cell>
          <cell r="F896">
            <v>129.25</v>
          </cell>
        </row>
        <row r="897">
          <cell r="A897" t="str">
            <v>JSLHISAR</v>
          </cell>
          <cell r="B897" t="str">
            <v>EQ</v>
          </cell>
          <cell r="C897">
            <v>239.95</v>
          </cell>
          <cell r="D897">
            <v>249.4</v>
          </cell>
          <cell r="E897">
            <v>238.1</v>
          </cell>
          <cell r="F897">
            <v>245.8</v>
          </cell>
        </row>
        <row r="898">
          <cell r="A898" t="str">
            <v>JSWENERGY</v>
          </cell>
          <cell r="B898" t="str">
            <v>EQ</v>
          </cell>
          <cell r="C898">
            <v>328.2</v>
          </cell>
          <cell r="D898">
            <v>332</v>
          </cell>
          <cell r="E898">
            <v>317.10000000000002</v>
          </cell>
          <cell r="F898">
            <v>329.2</v>
          </cell>
        </row>
        <row r="899">
          <cell r="A899" t="str">
            <v>JSWHL</v>
          </cell>
          <cell r="B899" t="str">
            <v>EQ</v>
          </cell>
          <cell r="C899">
            <v>4198.1499999999996</v>
          </cell>
          <cell r="D899">
            <v>4198.95</v>
          </cell>
          <cell r="E899">
            <v>4022</v>
          </cell>
          <cell r="F899">
            <v>4077.45</v>
          </cell>
        </row>
        <row r="900">
          <cell r="A900" t="str">
            <v>JSWISPL</v>
          </cell>
          <cell r="B900" t="str">
            <v>EQ</v>
          </cell>
          <cell r="C900">
            <v>27.9</v>
          </cell>
          <cell r="D900">
            <v>28.2</v>
          </cell>
          <cell r="E900">
            <v>27.4</v>
          </cell>
          <cell r="F900">
            <v>28.15</v>
          </cell>
        </row>
        <row r="901">
          <cell r="A901" t="str">
            <v>JSWSTEEL</v>
          </cell>
          <cell r="B901" t="str">
            <v>EQ</v>
          </cell>
          <cell r="C901">
            <v>646</v>
          </cell>
          <cell r="D901">
            <v>653.75</v>
          </cell>
          <cell r="E901">
            <v>638.20000000000005</v>
          </cell>
          <cell r="F901">
            <v>651.1</v>
          </cell>
        </row>
        <row r="902">
          <cell r="A902" t="str">
            <v>JTEKTINDIA</v>
          </cell>
          <cell r="B902" t="str">
            <v>EQ</v>
          </cell>
          <cell r="C902">
            <v>101.6</v>
          </cell>
          <cell r="D902">
            <v>102.45</v>
          </cell>
          <cell r="E902">
            <v>100</v>
          </cell>
          <cell r="F902">
            <v>101.35</v>
          </cell>
        </row>
        <row r="903">
          <cell r="A903" t="str">
            <v>JTLINFRA</v>
          </cell>
          <cell r="B903" t="str">
            <v>EQ</v>
          </cell>
          <cell r="C903">
            <v>275</v>
          </cell>
          <cell r="D903">
            <v>281</v>
          </cell>
          <cell r="E903">
            <v>266</v>
          </cell>
          <cell r="F903">
            <v>279.75</v>
          </cell>
        </row>
        <row r="904">
          <cell r="A904" t="str">
            <v>JUBLFOOD</v>
          </cell>
          <cell r="B904" t="str">
            <v>EQ</v>
          </cell>
          <cell r="C904">
            <v>604</v>
          </cell>
          <cell r="D904">
            <v>605.70000000000005</v>
          </cell>
          <cell r="E904">
            <v>595</v>
          </cell>
          <cell r="F904">
            <v>604.1</v>
          </cell>
        </row>
        <row r="905">
          <cell r="A905" t="str">
            <v>JUBLINDS</v>
          </cell>
          <cell r="B905" t="str">
            <v>BE</v>
          </cell>
          <cell r="C905">
            <v>499</v>
          </cell>
          <cell r="D905">
            <v>499</v>
          </cell>
          <cell r="E905">
            <v>473.25</v>
          </cell>
          <cell r="F905">
            <v>481.95</v>
          </cell>
        </row>
        <row r="906">
          <cell r="A906" t="str">
            <v>JUBLINGREA</v>
          </cell>
          <cell r="B906" t="str">
            <v>EQ</v>
          </cell>
          <cell r="C906">
            <v>564.4</v>
          </cell>
          <cell r="D906">
            <v>567.6</v>
          </cell>
          <cell r="E906">
            <v>536.20000000000005</v>
          </cell>
          <cell r="F906">
            <v>550</v>
          </cell>
        </row>
        <row r="907">
          <cell r="A907" t="str">
            <v>JUBLPHARMA</v>
          </cell>
          <cell r="B907" t="str">
            <v>EQ</v>
          </cell>
          <cell r="C907">
            <v>329</v>
          </cell>
          <cell r="D907">
            <v>336</v>
          </cell>
          <cell r="E907">
            <v>327.85</v>
          </cell>
          <cell r="F907">
            <v>329.55</v>
          </cell>
        </row>
        <row r="908">
          <cell r="A908" t="str">
            <v>JUNIORBEES</v>
          </cell>
          <cell r="B908" t="str">
            <v>EQ</v>
          </cell>
          <cell r="C908">
            <v>415.4</v>
          </cell>
          <cell r="D908">
            <v>449.4</v>
          </cell>
          <cell r="E908">
            <v>415.4</v>
          </cell>
          <cell r="F908">
            <v>443.06</v>
          </cell>
        </row>
        <row r="909">
          <cell r="A909" t="str">
            <v>JUSTDIAL</v>
          </cell>
          <cell r="B909" t="str">
            <v>EQ</v>
          </cell>
          <cell r="C909">
            <v>568.4</v>
          </cell>
          <cell r="D909">
            <v>568.95000000000005</v>
          </cell>
          <cell r="E909">
            <v>556</v>
          </cell>
          <cell r="F909">
            <v>562.79999999999995</v>
          </cell>
        </row>
        <row r="910">
          <cell r="A910" t="str">
            <v>JWL</v>
          </cell>
          <cell r="B910" t="str">
            <v>BE</v>
          </cell>
          <cell r="C910">
            <v>73.900000000000006</v>
          </cell>
          <cell r="D910">
            <v>74.95</v>
          </cell>
          <cell r="E910">
            <v>71</v>
          </cell>
          <cell r="F910">
            <v>72.95</v>
          </cell>
        </row>
        <row r="911">
          <cell r="A911" t="str">
            <v>JYOTHYLAB</v>
          </cell>
          <cell r="B911" t="str">
            <v>EQ</v>
          </cell>
          <cell r="C911">
            <v>200.5</v>
          </cell>
          <cell r="D911">
            <v>204.8</v>
          </cell>
          <cell r="E911">
            <v>197.65</v>
          </cell>
          <cell r="F911">
            <v>202.8</v>
          </cell>
        </row>
        <row r="912">
          <cell r="A912" t="str">
            <v>KABRAEXTRU</v>
          </cell>
          <cell r="B912" t="str">
            <v>EQ</v>
          </cell>
          <cell r="C912">
            <v>365.65</v>
          </cell>
          <cell r="D912">
            <v>369</v>
          </cell>
          <cell r="E912">
            <v>356.05</v>
          </cell>
          <cell r="F912">
            <v>363.8</v>
          </cell>
        </row>
        <row r="913">
          <cell r="A913" t="str">
            <v>KAJARIACER</v>
          </cell>
          <cell r="B913" t="str">
            <v>EQ</v>
          </cell>
          <cell r="C913">
            <v>1125.2</v>
          </cell>
          <cell r="D913">
            <v>1130.95</v>
          </cell>
          <cell r="E913">
            <v>1087.0999999999999</v>
          </cell>
          <cell r="F913">
            <v>1100.8499999999999</v>
          </cell>
        </row>
        <row r="914">
          <cell r="A914" t="str">
            <v>KAKATCEM</v>
          </cell>
          <cell r="B914" t="str">
            <v>EQ</v>
          </cell>
          <cell r="C914">
            <v>221.35</v>
          </cell>
          <cell r="D914">
            <v>223.5</v>
          </cell>
          <cell r="E914">
            <v>218.1</v>
          </cell>
          <cell r="F914">
            <v>218.6</v>
          </cell>
        </row>
        <row r="915">
          <cell r="A915" t="str">
            <v>KALPATPOWR</v>
          </cell>
          <cell r="B915" t="str">
            <v>EQ</v>
          </cell>
          <cell r="C915">
            <v>449.9</v>
          </cell>
          <cell r="D915">
            <v>455.95</v>
          </cell>
          <cell r="E915">
            <v>430.1</v>
          </cell>
          <cell r="F915">
            <v>434</v>
          </cell>
        </row>
        <row r="916">
          <cell r="A916" t="str">
            <v>KALYANIFRG</v>
          </cell>
          <cell r="B916" t="str">
            <v>BE</v>
          </cell>
          <cell r="C916">
            <v>213.25</v>
          </cell>
          <cell r="D916">
            <v>213.25</v>
          </cell>
          <cell r="E916">
            <v>201</v>
          </cell>
          <cell r="F916">
            <v>202.2</v>
          </cell>
        </row>
        <row r="917">
          <cell r="A917" t="str">
            <v>KALYANKJIL</v>
          </cell>
          <cell r="B917" t="str">
            <v>EQ</v>
          </cell>
          <cell r="C917">
            <v>98.7</v>
          </cell>
          <cell r="D917">
            <v>99.25</v>
          </cell>
          <cell r="E917">
            <v>94.5</v>
          </cell>
          <cell r="F917">
            <v>96.35</v>
          </cell>
        </row>
        <row r="918">
          <cell r="A918" t="str">
            <v>KAMATHOTEL</v>
          </cell>
          <cell r="B918" t="str">
            <v>BE</v>
          </cell>
          <cell r="C918">
            <v>90.35</v>
          </cell>
          <cell r="D918">
            <v>90.35</v>
          </cell>
          <cell r="E918">
            <v>87.1</v>
          </cell>
          <cell r="F918">
            <v>88.1</v>
          </cell>
        </row>
        <row r="919">
          <cell r="A919" t="str">
            <v>KAMDHENU</v>
          </cell>
          <cell r="B919" t="str">
            <v>BE</v>
          </cell>
          <cell r="C919">
            <v>136.6</v>
          </cell>
          <cell r="D919">
            <v>136.80000000000001</v>
          </cell>
          <cell r="E919">
            <v>131.85</v>
          </cell>
          <cell r="F919">
            <v>132.94999999999999</v>
          </cell>
        </row>
        <row r="920">
          <cell r="A920" t="str">
            <v>KANANIIND</v>
          </cell>
          <cell r="B920" t="str">
            <v>EQ</v>
          </cell>
          <cell r="C920">
            <v>8.4</v>
          </cell>
          <cell r="D920">
            <v>8.6</v>
          </cell>
          <cell r="E920">
            <v>8.0500000000000007</v>
          </cell>
          <cell r="F920">
            <v>8.1999999999999993</v>
          </cell>
        </row>
        <row r="921">
          <cell r="A921" t="str">
            <v>KANORICHEM</v>
          </cell>
          <cell r="B921" t="str">
            <v>EQ</v>
          </cell>
          <cell r="C921">
            <v>143</v>
          </cell>
          <cell r="D921">
            <v>144.4</v>
          </cell>
          <cell r="E921">
            <v>140.1</v>
          </cell>
          <cell r="F921">
            <v>140.65</v>
          </cell>
        </row>
        <row r="922">
          <cell r="A922" t="str">
            <v>KANPRPLA</v>
          </cell>
          <cell r="B922" t="str">
            <v>EQ</v>
          </cell>
          <cell r="C922">
            <v>111.1</v>
          </cell>
          <cell r="D922">
            <v>114.5</v>
          </cell>
          <cell r="E922">
            <v>110</v>
          </cell>
          <cell r="F922">
            <v>111.6</v>
          </cell>
        </row>
        <row r="923">
          <cell r="A923" t="str">
            <v>KANSAINER</v>
          </cell>
          <cell r="B923" t="str">
            <v>EQ</v>
          </cell>
          <cell r="C923">
            <v>474.9</v>
          </cell>
          <cell r="D923">
            <v>477.9</v>
          </cell>
          <cell r="E923">
            <v>468.25</v>
          </cell>
          <cell r="F923">
            <v>471.95</v>
          </cell>
        </row>
        <row r="924">
          <cell r="A924" t="str">
            <v>KAPSTON</v>
          </cell>
          <cell r="B924" t="str">
            <v>EQ</v>
          </cell>
          <cell r="C924">
            <v>138.9</v>
          </cell>
          <cell r="D924">
            <v>143.80000000000001</v>
          </cell>
          <cell r="E924">
            <v>138.5</v>
          </cell>
          <cell r="F924">
            <v>139.65</v>
          </cell>
        </row>
        <row r="925">
          <cell r="A925" t="str">
            <v>KARMAENG</v>
          </cell>
          <cell r="B925" t="str">
            <v>BE</v>
          </cell>
          <cell r="C925">
            <v>28.45</v>
          </cell>
          <cell r="D925">
            <v>28.45</v>
          </cell>
          <cell r="E925">
            <v>26.6</v>
          </cell>
          <cell r="F925">
            <v>27.25</v>
          </cell>
        </row>
        <row r="926">
          <cell r="A926" t="str">
            <v>KARURVYSYA</v>
          </cell>
          <cell r="B926" t="str">
            <v>EQ</v>
          </cell>
          <cell r="C926">
            <v>83.5</v>
          </cell>
          <cell r="D926">
            <v>83.5</v>
          </cell>
          <cell r="E926">
            <v>82.15</v>
          </cell>
          <cell r="F926">
            <v>82.75</v>
          </cell>
        </row>
        <row r="927">
          <cell r="A927" t="str">
            <v>KAUSHALYA</v>
          </cell>
          <cell r="B927" t="str">
            <v>EQ</v>
          </cell>
          <cell r="C927">
            <v>4.6500000000000004</v>
          </cell>
          <cell r="D927">
            <v>5.0999999999999996</v>
          </cell>
          <cell r="E927">
            <v>4.6500000000000004</v>
          </cell>
          <cell r="F927">
            <v>4.8</v>
          </cell>
        </row>
        <row r="928">
          <cell r="A928" t="str">
            <v>KAVVERITEL</v>
          </cell>
          <cell r="B928" t="str">
            <v>EQ</v>
          </cell>
          <cell r="C928">
            <v>11.55</v>
          </cell>
          <cell r="D928">
            <v>11.55</v>
          </cell>
          <cell r="E928">
            <v>10.55</v>
          </cell>
          <cell r="F928">
            <v>10.6</v>
          </cell>
        </row>
        <row r="929">
          <cell r="A929" t="str">
            <v>KAYA</v>
          </cell>
          <cell r="B929" t="str">
            <v>EQ</v>
          </cell>
          <cell r="C929">
            <v>382</v>
          </cell>
          <cell r="D929">
            <v>387.35</v>
          </cell>
          <cell r="E929">
            <v>361.15</v>
          </cell>
          <cell r="F929">
            <v>369.35</v>
          </cell>
        </row>
        <row r="930">
          <cell r="A930" t="str">
            <v>KBCGLOBAL</v>
          </cell>
          <cell r="B930" t="str">
            <v>BE</v>
          </cell>
          <cell r="C930">
            <v>2.2999999999999998</v>
          </cell>
          <cell r="D930">
            <v>2.2999999999999998</v>
          </cell>
          <cell r="E930">
            <v>2.25</v>
          </cell>
          <cell r="F930">
            <v>2.25</v>
          </cell>
        </row>
        <row r="931">
          <cell r="A931" t="str">
            <v>KCP</v>
          </cell>
          <cell r="B931" t="str">
            <v>EQ</v>
          </cell>
          <cell r="C931">
            <v>116.4</v>
          </cell>
          <cell r="D931">
            <v>118.45</v>
          </cell>
          <cell r="E931">
            <v>115.5</v>
          </cell>
          <cell r="F931">
            <v>116.1</v>
          </cell>
        </row>
        <row r="932">
          <cell r="A932" t="str">
            <v>KCPSUGIND</v>
          </cell>
          <cell r="B932" t="str">
            <v>EQ</v>
          </cell>
          <cell r="C932">
            <v>24.15</v>
          </cell>
          <cell r="D932">
            <v>24.15</v>
          </cell>
          <cell r="E932">
            <v>23.15</v>
          </cell>
          <cell r="F932">
            <v>23.5</v>
          </cell>
        </row>
        <row r="933">
          <cell r="A933" t="str">
            <v>KDDL</v>
          </cell>
          <cell r="B933" t="str">
            <v>EQ</v>
          </cell>
          <cell r="C933">
            <v>1050</v>
          </cell>
          <cell r="D933">
            <v>1120</v>
          </cell>
          <cell r="E933">
            <v>1049</v>
          </cell>
          <cell r="F933">
            <v>1093.1500000000001</v>
          </cell>
        </row>
        <row r="934">
          <cell r="A934" t="str">
            <v>KEC</v>
          </cell>
          <cell r="B934" t="str">
            <v>EQ</v>
          </cell>
          <cell r="C934">
            <v>420</v>
          </cell>
          <cell r="D934">
            <v>420.9</v>
          </cell>
          <cell r="E934">
            <v>415.05</v>
          </cell>
          <cell r="F934">
            <v>417.25</v>
          </cell>
        </row>
        <row r="935">
          <cell r="A935" t="str">
            <v>KECL</v>
          </cell>
          <cell r="B935" t="str">
            <v>EQ</v>
          </cell>
          <cell r="C935">
            <v>46.65</v>
          </cell>
          <cell r="D935">
            <v>46.85</v>
          </cell>
          <cell r="E935">
            <v>43.4</v>
          </cell>
          <cell r="F935">
            <v>44.1</v>
          </cell>
        </row>
        <row r="936">
          <cell r="A936" t="str">
            <v>KEEPLEARN</v>
          </cell>
          <cell r="B936" t="str">
            <v>BE</v>
          </cell>
          <cell r="C936">
            <v>5.05</v>
          </cell>
          <cell r="D936">
            <v>5.05</v>
          </cell>
          <cell r="E936">
            <v>5.05</v>
          </cell>
          <cell r="F936">
            <v>5.05</v>
          </cell>
        </row>
        <row r="937">
          <cell r="A937" t="str">
            <v>KEI</v>
          </cell>
          <cell r="B937" t="str">
            <v>EQ</v>
          </cell>
          <cell r="C937">
            <v>1417</v>
          </cell>
          <cell r="D937">
            <v>1435</v>
          </cell>
          <cell r="E937">
            <v>1400.15</v>
          </cell>
          <cell r="F937">
            <v>1432.15</v>
          </cell>
        </row>
        <row r="938">
          <cell r="A938" t="str">
            <v>KELLTONTEC</v>
          </cell>
          <cell r="B938" t="str">
            <v>EQ</v>
          </cell>
          <cell r="C938">
            <v>65.900000000000006</v>
          </cell>
          <cell r="D938">
            <v>65.900000000000006</v>
          </cell>
          <cell r="E938">
            <v>62.4</v>
          </cell>
          <cell r="F938">
            <v>63.75</v>
          </cell>
        </row>
        <row r="939">
          <cell r="A939" t="str">
            <v>KENNAMET</v>
          </cell>
          <cell r="B939" t="str">
            <v>EQ</v>
          </cell>
          <cell r="C939">
            <v>2648.1</v>
          </cell>
          <cell r="D939">
            <v>2674</v>
          </cell>
          <cell r="E939">
            <v>2580.1999999999998</v>
          </cell>
          <cell r="F939">
            <v>2666.2</v>
          </cell>
        </row>
        <row r="940">
          <cell r="A940" t="str">
            <v>KERNEX</v>
          </cell>
          <cell r="B940" t="str">
            <v>BE</v>
          </cell>
          <cell r="C940">
            <v>358.85</v>
          </cell>
          <cell r="D940">
            <v>358.85</v>
          </cell>
          <cell r="E940">
            <v>335</v>
          </cell>
          <cell r="F940">
            <v>343.15</v>
          </cell>
        </row>
        <row r="941">
          <cell r="A941" t="str">
            <v>KESORAMIND</v>
          </cell>
          <cell r="B941" t="str">
            <v>EQ</v>
          </cell>
          <cell r="C941">
            <v>57.75</v>
          </cell>
          <cell r="D941">
            <v>58.4</v>
          </cell>
          <cell r="E941">
            <v>56.75</v>
          </cell>
          <cell r="F941">
            <v>57.7</v>
          </cell>
        </row>
        <row r="942">
          <cell r="A942" t="str">
            <v>KEYFINSERV</v>
          </cell>
          <cell r="B942" t="str">
            <v>EQ</v>
          </cell>
          <cell r="C942">
            <v>108</v>
          </cell>
          <cell r="D942">
            <v>109.6</v>
          </cell>
          <cell r="E942">
            <v>101.3</v>
          </cell>
          <cell r="F942">
            <v>103.05</v>
          </cell>
        </row>
        <row r="943">
          <cell r="A943" t="str">
            <v>KHADIM</v>
          </cell>
          <cell r="B943" t="str">
            <v>EQ</v>
          </cell>
          <cell r="C943">
            <v>315.7</v>
          </cell>
          <cell r="D943">
            <v>326.7</v>
          </cell>
          <cell r="E943">
            <v>312.85000000000002</v>
          </cell>
          <cell r="F943">
            <v>316.64999999999998</v>
          </cell>
        </row>
        <row r="944">
          <cell r="A944" t="str">
            <v>KHAICHEM</v>
          </cell>
          <cell r="B944" t="str">
            <v>EQ</v>
          </cell>
          <cell r="C944">
            <v>73.650000000000006</v>
          </cell>
          <cell r="D944">
            <v>73.900000000000006</v>
          </cell>
          <cell r="E944">
            <v>71.5</v>
          </cell>
          <cell r="F944">
            <v>72.5</v>
          </cell>
        </row>
        <row r="945">
          <cell r="A945" t="str">
            <v>KHAITANLTD</v>
          </cell>
          <cell r="B945" t="str">
            <v>EQ</v>
          </cell>
          <cell r="C945">
            <v>45.35</v>
          </cell>
          <cell r="D945">
            <v>49.5</v>
          </cell>
          <cell r="E945">
            <v>45.35</v>
          </cell>
          <cell r="F945">
            <v>47.45</v>
          </cell>
        </row>
        <row r="946">
          <cell r="A946" t="str">
            <v>KHANDSE</v>
          </cell>
          <cell r="B946" t="str">
            <v>EQ</v>
          </cell>
          <cell r="C946">
            <v>24.75</v>
          </cell>
          <cell r="D946">
            <v>24.75</v>
          </cell>
          <cell r="E946">
            <v>21.35</v>
          </cell>
          <cell r="F946">
            <v>21.35</v>
          </cell>
        </row>
        <row r="947">
          <cell r="A947" t="str">
            <v>KICL</v>
          </cell>
          <cell r="B947" t="str">
            <v>EQ</v>
          </cell>
          <cell r="C947">
            <v>1751.1</v>
          </cell>
          <cell r="D947">
            <v>1772</v>
          </cell>
          <cell r="E947">
            <v>1730</v>
          </cell>
          <cell r="F947">
            <v>1732.05</v>
          </cell>
        </row>
        <row r="948">
          <cell r="A948" t="str">
            <v>KILITCH</v>
          </cell>
          <cell r="B948" t="str">
            <v>EQ</v>
          </cell>
          <cell r="C948">
            <v>173.8</v>
          </cell>
          <cell r="D948">
            <v>177</v>
          </cell>
          <cell r="E948">
            <v>172</v>
          </cell>
          <cell r="F948">
            <v>174.75</v>
          </cell>
        </row>
        <row r="949">
          <cell r="A949" t="str">
            <v>KIMS</v>
          </cell>
          <cell r="B949" t="str">
            <v>EQ</v>
          </cell>
          <cell r="C949">
            <v>1461.8</v>
          </cell>
          <cell r="D949">
            <v>1491.25</v>
          </cell>
          <cell r="E949">
            <v>1453.15</v>
          </cell>
          <cell r="F949">
            <v>1462.95</v>
          </cell>
        </row>
        <row r="950">
          <cell r="A950" t="str">
            <v>KINGFA</v>
          </cell>
          <cell r="B950" t="str">
            <v>BE</v>
          </cell>
          <cell r="C950">
            <v>1100.2</v>
          </cell>
          <cell r="D950">
            <v>1139</v>
          </cell>
          <cell r="E950">
            <v>1070.0999999999999</v>
          </cell>
          <cell r="F950">
            <v>1079.3</v>
          </cell>
        </row>
        <row r="951">
          <cell r="A951" t="str">
            <v>KIOCL</v>
          </cell>
          <cell r="B951" t="str">
            <v>EQ</v>
          </cell>
          <cell r="C951">
            <v>191.5</v>
          </cell>
          <cell r="D951">
            <v>191.5</v>
          </cell>
          <cell r="E951">
            <v>185</v>
          </cell>
          <cell r="F951">
            <v>186.9</v>
          </cell>
        </row>
        <row r="952">
          <cell r="A952" t="str">
            <v>KIRIINDUS</v>
          </cell>
          <cell r="B952" t="str">
            <v>EQ</v>
          </cell>
          <cell r="C952">
            <v>511.8</v>
          </cell>
          <cell r="D952">
            <v>512</v>
          </cell>
          <cell r="E952">
            <v>497.85</v>
          </cell>
          <cell r="F952">
            <v>498.9</v>
          </cell>
        </row>
        <row r="953">
          <cell r="A953" t="str">
            <v>KIRLFER</v>
          </cell>
          <cell r="B953" t="str">
            <v>EQ</v>
          </cell>
          <cell r="C953">
            <v>280.7</v>
          </cell>
          <cell r="D953">
            <v>286</v>
          </cell>
          <cell r="E953">
            <v>277.05</v>
          </cell>
          <cell r="F953">
            <v>282.2</v>
          </cell>
        </row>
        <row r="954">
          <cell r="A954" t="str">
            <v>KIRLOSBROS</v>
          </cell>
          <cell r="B954" t="str">
            <v>EQ</v>
          </cell>
          <cell r="C954">
            <v>364.1</v>
          </cell>
          <cell r="D954">
            <v>364.1</v>
          </cell>
          <cell r="E954">
            <v>356.2</v>
          </cell>
          <cell r="F954">
            <v>360.85</v>
          </cell>
        </row>
        <row r="955">
          <cell r="A955" t="str">
            <v>KIRLOSENG</v>
          </cell>
          <cell r="B955" t="str">
            <v>EQ</v>
          </cell>
          <cell r="C955">
            <v>258.8</v>
          </cell>
          <cell r="D955">
            <v>288.39999999999998</v>
          </cell>
          <cell r="E955">
            <v>252.8</v>
          </cell>
          <cell r="F955">
            <v>283.95</v>
          </cell>
        </row>
        <row r="956">
          <cell r="A956" t="str">
            <v>KIRLOSIND</v>
          </cell>
          <cell r="B956" t="str">
            <v>EQ</v>
          </cell>
          <cell r="C956">
            <v>1785</v>
          </cell>
          <cell r="D956">
            <v>1809.6</v>
          </cell>
          <cell r="E956">
            <v>1750</v>
          </cell>
          <cell r="F956">
            <v>1791.7</v>
          </cell>
        </row>
        <row r="957">
          <cell r="A957" t="str">
            <v>KITEX</v>
          </cell>
          <cell r="B957" t="str">
            <v>EQ</v>
          </cell>
          <cell r="C957">
            <v>207</v>
          </cell>
          <cell r="D957">
            <v>208.3</v>
          </cell>
          <cell r="E957">
            <v>204.1</v>
          </cell>
          <cell r="F957">
            <v>205.3</v>
          </cell>
        </row>
        <row r="958">
          <cell r="A958" t="str">
            <v>KKCL</v>
          </cell>
          <cell r="B958" t="str">
            <v>EQ</v>
          </cell>
          <cell r="C958">
            <v>465.85</v>
          </cell>
          <cell r="D958">
            <v>477</v>
          </cell>
          <cell r="E958">
            <v>451</v>
          </cell>
          <cell r="F958">
            <v>470.9</v>
          </cell>
        </row>
        <row r="959">
          <cell r="A959" t="str">
            <v>KMSUGAR</v>
          </cell>
          <cell r="B959" t="str">
            <v>EQ</v>
          </cell>
          <cell r="C959">
            <v>27.45</v>
          </cell>
          <cell r="D959">
            <v>27.65</v>
          </cell>
          <cell r="E959">
            <v>26.75</v>
          </cell>
          <cell r="F959">
            <v>26.95</v>
          </cell>
        </row>
        <row r="960">
          <cell r="A960" t="str">
            <v>KNRCON</v>
          </cell>
          <cell r="B960" t="str">
            <v>EQ</v>
          </cell>
          <cell r="C960">
            <v>225.4</v>
          </cell>
          <cell r="D960">
            <v>227.4</v>
          </cell>
          <cell r="E960">
            <v>222.05</v>
          </cell>
          <cell r="F960">
            <v>223.8</v>
          </cell>
        </row>
        <row r="961">
          <cell r="A961" t="str">
            <v>KOHINOOR</v>
          </cell>
          <cell r="B961" t="str">
            <v>EQ</v>
          </cell>
          <cell r="C961">
            <v>61</v>
          </cell>
          <cell r="D961">
            <v>61</v>
          </cell>
          <cell r="E961">
            <v>58</v>
          </cell>
          <cell r="F961">
            <v>58.85</v>
          </cell>
        </row>
        <row r="962">
          <cell r="A962" t="str">
            <v>KOKUYOCMLN</v>
          </cell>
          <cell r="B962" t="str">
            <v>EQ</v>
          </cell>
          <cell r="C962">
            <v>69.25</v>
          </cell>
          <cell r="D962">
            <v>70.349999999999994</v>
          </cell>
          <cell r="E962">
            <v>67.5</v>
          </cell>
          <cell r="F962">
            <v>68</v>
          </cell>
        </row>
        <row r="963">
          <cell r="A963" t="str">
            <v>KOLTEPATIL</v>
          </cell>
          <cell r="B963" t="str">
            <v>EQ</v>
          </cell>
          <cell r="C963">
            <v>345.45</v>
          </cell>
          <cell r="D963">
            <v>352.65</v>
          </cell>
          <cell r="E963">
            <v>332.3</v>
          </cell>
          <cell r="F963">
            <v>345.15</v>
          </cell>
        </row>
        <row r="964">
          <cell r="A964" t="str">
            <v>KOPRAN</v>
          </cell>
          <cell r="B964" t="str">
            <v>EQ</v>
          </cell>
          <cell r="C964">
            <v>159.94999999999999</v>
          </cell>
          <cell r="D964">
            <v>161.69999999999999</v>
          </cell>
          <cell r="E964">
            <v>155.5</v>
          </cell>
          <cell r="F964">
            <v>157.05000000000001</v>
          </cell>
        </row>
        <row r="965">
          <cell r="A965" t="str">
            <v>KOTAKALPHA</v>
          </cell>
          <cell r="B965" t="str">
            <v>EQ</v>
          </cell>
          <cell r="C965">
            <v>29.14</v>
          </cell>
          <cell r="D965">
            <v>29.14</v>
          </cell>
          <cell r="E965">
            <v>28.7</v>
          </cell>
          <cell r="F965">
            <v>28.93</v>
          </cell>
        </row>
        <row r="966">
          <cell r="A966" t="str">
            <v>KOTAKBANK</v>
          </cell>
          <cell r="B966" t="str">
            <v>EQ</v>
          </cell>
          <cell r="C966">
            <v>1788</v>
          </cell>
          <cell r="D966">
            <v>1813</v>
          </cell>
          <cell r="E966">
            <v>1780.2</v>
          </cell>
          <cell r="F966">
            <v>1810.2</v>
          </cell>
        </row>
        <row r="967">
          <cell r="A967" t="str">
            <v>KOTAKBKETF</v>
          </cell>
          <cell r="B967" t="str">
            <v>EQ</v>
          </cell>
          <cell r="C967">
            <v>398.99</v>
          </cell>
          <cell r="D967">
            <v>398.99</v>
          </cell>
          <cell r="E967">
            <v>393.31</v>
          </cell>
          <cell r="F967">
            <v>397.45</v>
          </cell>
        </row>
        <row r="968">
          <cell r="A968" t="str">
            <v>KOTAKCONS</v>
          </cell>
          <cell r="B968" t="str">
            <v>EQ</v>
          </cell>
          <cell r="C968">
            <v>76.5</v>
          </cell>
          <cell r="D968">
            <v>77</v>
          </cell>
          <cell r="E968">
            <v>76.5</v>
          </cell>
          <cell r="F968">
            <v>76.989999999999995</v>
          </cell>
        </row>
        <row r="969">
          <cell r="A969" t="str">
            <v>KOTAKGOLD</v>
          </cell>
          <cell r="B969" t="str">
            <v>EQ</v>
          </cell>
          <cell r="C969">
            <v>43.41</v>
          </cell>
          <cell r="D969">
            <v>43.79</v>
          </cell>
          <cell r="E969">
            <v>43.41</v>
          </cell>
          <cell r="F969">
            <v>43.53</v>
          </cell>
        </row>
        <row r="970">
          <cell r="A970" t="str">
            <v>KOTAKIT</v>
          </cell>
          <cell r="B970" t="str">
            <v>EQ</v>
          </cell>
          <cell r="C970">
            <v>28.58</v>
          </cell>
          <cell r="D970">
            <v>28.59</v>
          </cell>
          <cell r="E970">
            <v>28.25</v>
          </cell>
          <cell r="F970">
            <v>28.42</v>
          </cell>
        </row>
        <row r="971">
          <cell r="A971" t="str">
            <v>KOTAKLOVOL</v>
          </cell>
          <cell r="B971" t="str">
            <v>EQ</v>
          </cell>
          <cell r="C971">
            <v>13.37</v>
          </cell>
          <cell r="D971">
            <v>13.37</v>
          </cell>
          <cell r="E971">
            <v>12.9</v>
          </cell>
          <cell r="F971">
            <v>12.93</v>
          </cell>
        </row>
        <row r="972">
          <cell r="A972" t="str">
            <v>KOTAKMID50</v>
          </cell>
          <cell r="B972" t="str">
            <v>EQ</v>
          </cell>
          <cell r="C972">
            <v>84.98</v>
          </cell>
          <cell r="D972">
            <v>84.98</v>
          </cell>
          <cell r="E972">
            <v>83.01</v>
          </cell>
          <cell r="F972">
            <v>83.87</v>
          </cell>
        </row>
        <row r="973">
          <cell r="A973" t="str">
            <v>KOTAKMNC</v>
          </cell>
          <cell r="B973" t="str">
            <v>EQ</v>
          </cell>
          <cell r="C973">
            <v>19.399999999999999</v>
          </cell>
          <cell r="D973">
            <v>19.5</v>
          </cell>
          <cell r="E973">
            <v>19.2</v>
          </cell>
          <cell r="F973">
            <v>19.5</v>
          </cell>
        </row>
        <row r="974">
          <cell r="A974" t="str">
            <v>KOTAKNIFTY</v>
          </cell>
          <cell r="B974" t="str">
            <v>EQ</v>
          </cell>
          <cell r="C974">
            <v>192.3</v>
          </cell>
          <cell r="D974">
            <v>192.3</v>
          </cell>
          <cell r="E974">
            <v>180.59</v>
          </cell>
          <cell r="F974">
            <v>182.03</v>
          </cell>
        </row>
        <row r="975">
          <cell r="A975" t="str">
            <v>KOTAKNV20</v>
          </cell>
          <cell r="B975" t="str">
            <v>EQ</v>
          </cell>
          <cell r="C975">
            <v>95.12</v>
          </cell>
          <cell r="D975">
            <v>96.17</v>
          </cell>
          <cell r="E975">
            <v>94.75</v>
          </cell>
          <cell r="F975">
            <v>95.55</v>
          </cell>
        </row>
        <row r="976">
          <cell r="A976" t="str">
            <v>KOTAKPSUBK</v>
          </cell>
          <cell r="B976" t="str">
            <v>EQ</v>
          </cell>
          <cell r="C976">
            <v>291.01</v>
          </cell>
          <cell r="D976">
            <v>298.99</v>
          </cell>
          <cell r="E976">
            <v>291.01</v>
          </cell>
          <cell r="F976">
            <v>297.07</v>
          </cell>
        </row>
        <row r="977">
          <cell r="A977" t="str">
            <v>KOTARISUG</v>
          </cell>
          <cell r="B977" t="str">
            <v>EQ</v>
          </cell>
          <cell r="C977">
            <v>48.05</v>
          </cell>
          <cell r="D977">
            <v>49.8</v>
          </cell>
          <cell r="E977">
            <v>46.85</v>
          </cell>
          <cell r="F977">
            <v>47.65</v>
          </cell>
        </row>
        <row r="978">
          <cell r="A978" t="str">
            <v>KOTHARIPET</v>
          </cell>
          <cell r="B978" t="str">
            <v>EQ</v>
          </cell>
          <cell r="C978">
            <v>75.349999999999994</v>
          </cell>
          <cell r="D978">
            <v>75.349999999999994</v>
          </cell>
          <cell r="E978">
            <v>71.599999999999994</v>
          </cell>
          <cell r="F978">
            <v>72.400000000000006</v>
          </cell>
        </row>
        <row r="979">
          <cell r="A979" t="str">
            <v>KOTHARIPRO</v>
          </cell>
          <cell r="B979" t="str">
            <v>EQ</v>
          </cell>
          <cell r="C979">
            <v>116.8</v>
          </cell>
          <cell r="D979">
            <v>119</v>
          </cell>
          <cell r="E979">
            <v>114</v>
          </cell>
          <cell r="F979">
            <v>114.8</v>
          </cell>
        </row>
        <row r="980">
          <cell r="A980" t="str">
            <v>KOVAI</v>
          </cell>
          <cell r="B980" t="str">
            <v>EQ</v>
          </cell>
          <cell r="C980">
            <v>1492.8</v>
          </cell>
          <cell r="D980">
            <v>1494</v>
          </cell>
          <cell r="E980">
            <v>1465.05</v>
          </cell>
          <cell r="F980">
            <v>1484.85</v>
          </cell>
        </row>
        <row r="981">
          <cell r="A981" t="str">
            <v>KPIGREEN</v>
          </cell>
          <cell r="B981" t="str">
            <v>EQ</v>
          </cell>
          <cell r="C981">
            <v>867</v>
          </cell>
          <cell r="D981">
            <v>872.95</v>
          </cell>
          <cell r="E981">
            <v>842.1</v>
          </cell>
          <cell r="F981">
            <v>854.6</v>
          </cell>
        </row>
        <row r="982">
          <cell r="A982" t="str">
            <v>KPITTECH</v>
          </cell>
          <cell r="B982" t="str">
            <v>EQ</v>
          </cell>
          <cell r="C982">
            <v>643.70000000000005</v>
          </cell>
          <cell r="D982">
            <v>675</v>
          </cell>
          <cell r="E982">
            <v>643.5</v>
          </cell>
          <cell r="F982">
            <v>672.65</v>
          </cell>
        </row>
        <row r="983">
          <cell r="A983" t="str">
            <v>KPRMILL</v>
          </cell>
          <cell r="B983" t="str">
            <v>EQ</v>
          </cell>
          <cell r="C983">
            <v>555.95000000000005</v>
          </cell>
          <cell r="D983">
            <v>560.95000000000005</v>
          </cell>
          <cell r="E983">
            <v>551</v>
          </cell>
          <cell r="F983">
            <v>557.65</v>
          </cell>
        </row>
        <row r="984">
          <cell r="A984" t="str">
            <v>KRBL</v>
          </cell>
          <cell r="B984" t="str">
            <v>EQ</v>
          </cell>
          <cell r="C984">
            <v>390.05</v>
          </cell>
          <cell r="D984">
            <v>401.65</v>
          </cell>
          <cell r="E984">
            <v>376</v>
          </cell>
          <cell r="F984">
            <v>393.6</v>
          </cell>
        </row>
        <row r="985">
          <cell r="A985" t="str">
            <v>KREBSBIO</v>
          </cell>
          <cell r="B985" t="str">
            <v>EQ</v>
          </cell>
          <cell r="C985">
            <v>114</v>
          </cell>
          <cell r="D985">
            <v>115.4</v>
          </cell>
          <cell r="E985">
            <v>113</v>
          </cell>
          <cell r="F985">
            <v>113.2</v>
          </cell>
        </row>
        <row r="986">
          <cell r="A986" t="str">
            <v>KRIDHANINF</v>
          </cell>
          <cell r="B986" t="str">
            <v>EQ</v>
          </cell>
          <cell r="C986">
            <v>3.85</v>
          </cell>
          <cell r="D986">
            <v>3.85</v>
          </cell>
          <cell r="E986">
            <v>3.6</v>
          </cell>
          <cell r="F986">
            <v>3.7</v>
          </cell>
        </row>
        <row r="987">
          <cell r="A987" t="str">
            <v>KRISHANA</v>
          </cell>
          <cell r="B987" t="str">
            <v>EQ</v>
          </cell>
          <cell r="C987">
            <v>344.9</v>
          </cell>
          <cell r="D987">
            <v>354.35</v>
          </cell>
          <cell r="E987">
            <v>344.9</v>
          </cell>
          <cell r="F987">
            <v>347.8</v>
          </cell>
        </row>
        <row r="988">
          <cell r="A988" t="str">
            <v>KRITI</v>
          </cell>
          <cell r="B988" t="str">
            <v>EQ</v>
          </cell>
          <cell r="C988">
            <v>90.8</v>
          </cell>
          <cell r="D988">
            <v>93.95</v>
          </cell>
          <cell r="E988">
            <v>89.65</v>
          </cell>
          <cell r="F988">
            <v>90.6</v>
          </cell>
        </row>
        <row r="989">
          <cell r="A989" t="str">
            <v>KRITIKA</v>
          </cell>
          <cell r="B989" t="str">
            <v>EQ</v>
          </cell>
          <cell r="C989">
            <v>21.55</v>
          </cell>
          <cell r="D989">
            <v>21.55</v>
          </cell>
          <cell r="E989">
            <v>21.55</v>
          </cell>
          <cell r="F989">
            <v>21.55</v>
          </cell>
        </row>
        <row r="990">
          <cell r="A990" t="str">
            <v>KRITINUT</v>
          </cell>
          <cell r="B990" t="str">
            <v>EQ</v>
          </cell>
          <cell r="C990">
            <v>52.7</v>
          </cell>
          <cell r="D990">
            <v>53</v>
          </cell>
          <cell r="E990">
            <v>51.9</v>
          </cell>
          <cell r="F990">
            <v>52.3</v>
          </cell>
        </row>
        <row r="991">
          <cell r="A991" t="str">
            <v>KRSNAA</v>
          </cell>
          <cell r="B991" t="str">
            <v>EQ</v>
          </cell>
          <cell r="C991">
            <v>492.5</v>
          </cell>
          <cell r="D991">
            <v>497.45</v>
          </cell>
          <cell r="E991">
            <v>483.5</v>
          </cell>
          <cell r="F991">
            <v>486.05</v>
          </cell>
        </row>
        <row r="992">
          <cell r="A992" t="str">
            <v>KSB</v>
          </cell>
          <cell r="B992" t="str">
            <v>EQ</v>
          </cell>
          <cell r="C992">
            <v>2042</v>
          </cell>
          <cell r="D992">
            <v>2063.75</v>
          </cell>
          <cell r="E992">
            <v>2022.15</v>
          </cell>
          <cell r="F992">
            <v>2048.5</v>
          </cell>
        </row>
        <row r="993">
          <cell r="A993" t="str">
            <v>KSCL</v>
          </cell>
          <cell r="B993" t="str">
            <v>EQ</v>
          </cell>
          <cell r="C993">
            <v>438</v>
          </cell>
          <cell r="D993">
            <v>441.4</v>
          </cell>
          <cell r="E993">
            <v>423.8</v>
          </cell>
          <cell r="F993">
            <v>427.55</v>
          </cell>
        </row>
        <row r="994">
          <cell r="A994" t="str">
            <v>KSHITIJPOL</v>
          </cell>
          <cell r="B994" t="str">
            <v>BE</v>
          </cell>
          <cell r="C994">
            <v>170.65</v>
          </cell>
          <cell r="D994">
            <v>170.75</v>
          </cell>
          <cell r="E994">
            <v>170.65</v>
          </cell>
          <cell r="F994">
            <v>170.75</v>
          </cell>
        </row>
        <row r="995">
          <cell r="A995" t="str">
            <v>KSL</v>
          </cell>
          <cell r="B995" t="str">
            <v>EQ</v>
          </cell>
          <cell r="C995">
            <v>298.10000000000002</v>
          </cell>
          <cell r="D995">
            <v>299.89999999999998</v>
          </cell>
          <cell r="E995">
            <v>289.95</v>
          </cell>
          <cell r="F995">
            <v>291.25</v>
          </cell>
        </row>
        <row r="996">
          <cell r="A996" t="str">
            <v>KSOLVES</v>
          </cell>
          <cell r="B996" t="str">
            <v>EQ</v>
          </cell>
          <cell r="C996">
            <v>419.75</v>
          </cell>
          <cell r="D996">
            <v>427.55</v>
          </cell>
          <cell r="E996">
            <v>409.7</v>
          </cell>
          <cell r="F996">
            <v>418.3</v>
          </cell>
        </row>
        <row r="997">
          <cell r="A997" t="str">
            <v>KTKBANK</v>
          </cell>
          <cell r="B997" t="str">
            <v>EQ</v>
          </cell>
          <cell r="C997">
            <v>83</v>
          </cell>
          <cell r="D997">
            <v>84.55</v>
          </cell>
          <cell r="E997">
            <v>82.45</v>
          </cell>
          <cell r="F997">
            <v>83.5</v>
          </cell>
        </row>
        <row r="998">
          <cell r="A998" t="str">
            <v>KUANTUM</v>
          </cell>
          <cell r="B998" t="str">
            <v>EQ</v>
          </cell>
          <cell r="C998">
            <v>139.4</v>
          </cell>
          <cell r="D998">
            <v>146.69999999999999</v>
          </cell>
          <cell r="E998">
            <v>138.15</v>
          </cell>
          <cell r="F998">
            <v>144.9</v>
          </cell>
        </row>
        <row r="999">
          <cell r="A999" t="str">
            <v>L&amp;TFH</v>
          </cell>
          <cell r="B999" t="str">
            <v>EQ</v>
          </cell>
          <cell r="C999">
            <v>76.150000000000006</v>
          </cell>
          <cell r="D999">
            <v>78.400000000000006</v>
          </cell>
          <cell r="E999">
            <v>75.099999999999994</v>
          </cell>
          <cell r="F999">
            <v>77.900000000000006</v>
          </cell>
        </row>
        <row r="1000">
          <cell r="A1000" t="str">
            <v>LAGNAM</v>
          </cell>
          <cell r="B1000" t="str">
            <v>EQ</v>
          </cell>
          <cell r="C1000">
            <v>72.349999999999994</v>
          </cell>
          <cell r="D1000">
            <v>73</v>
          </cell>
          <cell r="E1000">
            <v>71.3</v>
          </cell>
          <cell r="F1000">
            <v>71.75</v>
          </cell>
        </row>
        <row r="1001">
          <cell r="A1001" t="str">
            <v>LALPATHLAB</v>
          </cell>
          <cell r="B1001" t="str">
            <v>EQ</v>
          </cell>
          <cell r="C1001">
            <v>2267.3000000000002</v>
          </cell>
          <cell r="D1001">
            <v>2329</v>
          </cell>
          <cell r="E1001">
            <v>2257.1999999999998</v>
          </cell>
          <cell r="F1001">
            <v>2303.6</v>
          </cell>
        </row>
        <row r="1002">
          <cell r="A1002" t="str">
            <v>LAMBODHARA</v>
          </cell>
          <cell r="B1002" t="str">
            <v>EQ</v>
          </cell>
          <cell r="C1002">
            <v>98</v>
          </cell>
          <cell r="D1002">
            <v>102.15</v>
          </cell>
          <cell r="E1002">
            <v>98</v>
          </cell>
          <cell r="F1002">
            <v>100.05</v>
          </cell>
        </row>
        <row r="1003">
          <cell r="A1003" t="str">
            <v>LANCER</v>
          </cell>
          <cell r="B1003" t="str">
            <v>EQ</v>
          </cell>
          <cell r="C1003">
            <v>366.85</v>
          </cell>
          <cell r="D1003">
            <v>381</v>
          </cell>
          <cell r="E1003">
            <v>355</v>
          </cell>
          <cell r="F1003">
            <v>377.05</v>
          </cell>
        </row>
        <row r="1004">
          <cell r="A1004" t="str">
            <v>LAOPALA</v>
          </cell>
          <cell r="B1004" t="str">
            <v>EQ</v>
          </cell>
          <cell r="C1004">
            <v>357</v>
          </cell>
          <cell r="D1004">
            <v>390</v>
          </cell>
          <cell r="E1004">
            <v>354.2</v>
          </cell>
          <cell r="F1004">
            <v>384.7</v>
          </cell>
        </row>
        <row r="1005">
          <cell r="A1005" t="str">
            <v>LASA</v>
          </cell>
          <cell r="B1005" t="str">
            <v>EQ</v>
          </cell>
          <cell r="C1005">
            <v>37.9</v>
          </cell>
          <cell r="D1005">
            <v>37.9</v>
          </cell>
          <cell r="E1005">
            <v>36.9</v>
          </cell>
          <cell r="F1005">
            <v>37.049999999999997</v>
          </cell>
        </row>
        <row r="1006">
          <cell r="A1006" t="str">
            <v>LATENTVIEW</v>
          </cell>
          <cell r="B1006" t="str">
            <v>EQ</v>
          </cell>
          <cell r="C1006">
            <v>356.1</v>
          </cell>
          <cell r="D1006">
            <v>359.55</v>
          </cell>
          <cell r="E1006">
            <v>353</v>
          </cell>
          <cell r="F1006">
            <v>356.65</v>
          </cell>
        </row>
        <row r="1007">
          <cell r="A1007" t="str">
            <v>LAURUSLABS</v>
          </cell>
          <cell r="B1007" t="str">
            <v>EQ</v>
          </cell>
          <cell r="C1007">
            <v>515.45000000000005</v>
          </cell>
          <cell r="D1007">
            <v>518</v>
          </cell>
          <cell r="E1007">
            <v>496</v>
          </cell>
          <cell r="F1007">
            <v>498.75</v>
          </cell>
        </row>
        <row r="1008">
          <cell r="A1008" t="str">
            <v>LAXMICOT</v>
          </cell>
          <cell r="B1008" t="str">
            <v>EQ</v>
          </cell>
          <cell r="C1008">
            <v>23.1</v>
          </cell>
          <cell r="D1008">
            <v>24.4</v>
          </cell>
          <cell r="E1008">
            <v>23.1</v>
          </cell>
          <cell r="F1008">
            <v>23.75</v>
          </cell>
        </row>
        <row r="1009">
          <cell r="A1009" t="str">
            <v>LAXMIMACH</v>
          </cell>
          <cell r="B1009" t="str">
            <v>EQ</v>
          </cell>
          <cell r="C1009">
            <v>12378</v>
          </cell>
          <cell r="D1009">
            <v>12378</v>
          </cell>
          <cell r="E1009">
            <v>12015.1</v>
          </cell>
          <cell r="F1009">
            <v>12112.55</v>
          </cell>
        </row>
        <row r="1010">
          <cell r="A1010" t="str">
            <v>LCCINFOTEC</v>
          </cell>
          <cell r="B1010" t="str">
            <v>EQ</v>
          </cell>
          <cell r="C1010">
            <v>2.7</v>
          </cell>
          <cell r="D1010">
            <v>2.7</v>
          </cell>
          <cell r="E1010">
            <v>2.6</v>
          </cell>
          <cell r="F1010">
            <v>2.65</v>
          </cell>
        </row>
        <row r="1011">
          <cell r="A1011" t="str">
            <v>LEMONTREE</v>
          </cell>
          <cell r="B1011" t="str">
            <v>EQ</v>
          </cell>
          <cell r="C1011">
            <v>88.75</v>
          </cell>
          <cell r="D1011">
            <v>89.25</v>
          </cell>
          <cell r="E1011">
            <v>83.9</v>
          </cell>
          <cell r="F1011">
            <v>86.7</v>
          </cell>
        </row>
        <row r="1012">
          <cell r="A1012" t="str">
            <v>LFIC</v>
          </cell>
          <cell r="B1012" t="str">
            <v>EQ</v>
          </cell>
          <cell r="C1012">
            <v>107</v>
          </cell>
          <cell r="D1012">
            <v>108.95</v>
          </cell>
          <cell r="E1012">
            <v>104.5</v>
          </cell>
          <cell r="F1012">
            <v>105.2</v>
          </cell>
        </row>
        <row r="1013">
          <cell r="A1013" t="str">
            <v>LGBBROSLTD</v>
          </cell>
          <cell r="B1013" t="str">
            <v>EQ</v>
          </cell>
          <cell r="C1013">
            <v>722.85</v>
          </cell>
          <cell r="D1013">
            <v>725</v>
          </cell>
          <cell r="E1013">
            <v>690.3</v>
          </cell>
          <cell r="F1013">
            <v>693.65</v>
          </cell>
        </row>
        <row r="1014">
          <cell r="A1014" t="str">
            <v>LGBFORGE</v>
          </cell>
          <cell r="B1014" t="str">
            <v>BE</v>
          </cell>
          <cell r="C1014">
            <v>10.8</v>
          </cell>
          <cell r="D1014">
            <v>10.8</v>
          </cell>
          <cell r="E1014">
            <v>10.35</v>
          </cell>
          <cell r="F1014">
            <v>10.5</v>
          </cell>
        </row>
        <row r="1015">
          <cell r="A1015" t="str">
            <v>LIBAS</v>
          </cell>
          <cell r="B1015" t="str">
            <v>EQ</v>
          </cell>
          <cell r="C1015">
            <v>25</v>
          </cell>
          <cell r="D1015">
            <v>25</v>
          </cell>
          <cell r="E1015">
            <v>24.25</v>
          </cell>
          <cell r="F1015">
            <v>24.65</v>
          </cell>
        </row>
        <row r="1016">
          <cell r="A1016" t="str">
            <v>LIBERTSHOE</v>
          </cell>
          <cell r="B1016" t="str">
            <v>EQ</v>
          </cell>
          <cell r="C1016">
            <v>385</v>
          </cell>
          <cell r="D1016">
            <v>401.75</v>
          </cell>
          <cell r="E1016">
            <v>379</v>
          </cell>
          <cell r="F1016">
            <v>386.95</v>
          </cell>
        </row>
        <row r="1017">
          <cell r="A1017" t="str">
            <v>LICHSGFIN</v>
          </cell>
          <cell r="B1017" t="str">
            <v>EQ</v>
          </cell>
          <cell r="C1017">
            <v>406.5</v>
          </cell>
          <cell r="D1017">
            <v>411</v>
          </cell>
          <cell r="E1017">
            <v>402.5</v>
          </cell>
          <cell r="F1017">
            <v>410.25</v>
          </cell>
        </row>
        <row r="1018">
          <cell r="A1018" t="str">
            <v>LICI</v>
          </cell>
          <cell r="B1018" t="str">
            <v>EQ</v>
          </cell>
          <cell r="C1018">
            <v>621.5</v>
          </cell>
          <cell r="D1018">
            <v>622.70000000000005</v>
          </cell>
          <cell r="E1018">
            <v>613.85</v>
          </cell>
          <cell r="F1018">
            <v>615.65</v>
          </cell>
        </row>
        <row r="1019">
          <cell r="A1019" t="str">
            <v>LICNETFGSC</v>
          </cell>
          <cell r="B1019" t="str">
            <v>EQ</v>
          </cell>
          <cell r="C1019">
            <v>22.64</v>
          </cell>
          <cell r="D1019">
            <v>22.64</v>
          </cell>
          <cell r="E1019">
            <v>22.17</v>
          </cell>
          <cell r="F1019">
            <v>22.21</v>
          </cell>
        </row>
        <row r="1020">
          <cell r="A1020" t="str">
            <v>LICNETFN50</v>
          </cell>
          <cell r="B1020" t="str">
            <v>EQ</v>
          </cell>
          <cell r="C1020">
            <v>181.85</v>
          </cell>
          <cell r="D1020">
            <v>184.95</v>
          </cell>
          <cell r="E1020">
            <v>181.85</v>
          </cell>
          <cell r="F1020">
            <v>184.95</v>
          </cell>
        </row>
        <row r="1021">
          <cell r="A1021" t="str">
            <v>LICNETFSEN</v>
          </cell>
          <cell r="B1021" t="str">
            <v>EQ</v>
          </cell>
          <cell r="C1021">
            <v>632</v>
          </cell>
          <cell r="D1021">
            <v>632</v>
          </cell>
          <cell r="E1021">
            <v>618</v>
          </cell>
          <cell r="F1021">
            <v>622.27</v>
          </cell>
        </row>
        <row r="1022">
          <cell r="A1022" t="str">
            <v>LICNFNHGP</v>
          </cell>
          <cell r="B1022" t="str">
            <v>EQ</v>
          </cell>
          <cell r="C1022">
            <v>186</v>
          </cell>
          <cell r="D1022">
            <v>186</v>
          </cell>
          <cell r="E1022">
            <v>184.25</v>
          </cell>
          <cell r="F1022">
            <v>185.19</v>
          </cell>
        </row>
        <row r="1023">
          <cell r="A1023" t="str">
            <v>LIKHITHA</v>
          </cell>
          <cell r="B1023" t="str">
            <v>EQ</v>
          </cell>
          <cell r="C1023">
            <v>362</v>
          </cell>
          <cell r="D1023">
            <v>368</v>
          </cell>
          <cell r="E1023">
            <v>354.1</v>
          </cell>
          <cell r="F1023">
            <v>361.55</v>
          </cell>
        </row>
        <row r="1024">
          <cell r="A1024" t="str">
            <v>LINC</v>
          </cell>
          <cell r="B1024" t="str">
            <v>EQ</v>
          </cell>
          <cell r="C1024">
            <v>277.35000000000002</v>
          </cell>
          <cell r="D1024">
            <v>288.39999999999998</v>
          </cell>
          <cell r="E1024">
            <v>274.10000000000002</v>
          </cell>
          <cell r="F1024">
            <v>282.89999999999998</v>
          </cell>
        </row>
        <row r="1025">
          <cell r="A1025" t="str">
            <v>LINCOLN</v>
          </cell>
          <cell r="B1025" t="str">
            <v>EQ</v>
          </cell>
          <cell r="C1025">
            <v>285.10000000000002</v>
          </cell>
          <cell r="D1025">
            <v>296.89999999999998</v>
          </cell>
          <cell r="E1025">
            <v>285.10000000000002</v>
          </cell>
          <cell r="F1025">
            <v>294.55</v>
          </cell>
        </row>
        <row r="1026">
          <cell r="A1026" t="str">
            <v>LINDEINDIA</v>
          </cell>
          <cell r="B1026" t="str">
            <v>EQ</v>
          </cell>
          <cell r="C1026">
            <v>3152</v>
          </cell>
          <cell r="D1026">
            <v>3210.4</v>
          </cell>
          <cell r="E1026">
            <v>3148</v>
          </cell>
          <cell r="F1026">
            <v>3193.3</v>
          </cell>
        </row>
        <row r="1027">
          <cell r="A1027" t="str">
            <v>LIQUIDBEES</v>
          </cell>
          <cell r="B1027" t="str">
            <v>EQ</v>
          </cell>
          <cell r="C1027">
            <v>1000</v>
          </cell>
          <cell r="D1027">
            <v>1000.01</v>
          </cell>
          <cell r="E1027">
            <v>999.99</v>
          </cell>
          <cell r="F1027">
            <v>999.99</v>
          </cell>
        </row>
        <row r="1028">
          <cell r="A1028" t="str">
            <v>LIQUIDETF</v>
          </cell>
          <cell r="B1028" t="str">
            <v>EQ</v>
          </cell>
          <cell r="C1028">
            <v>999.99</v>
          </cell>
          <cell r="D1028">
            <v>1000.01</v>
          </cell>
          <cell r="E1028">
            <v>999.99</v>
          </cell>
          <cell r="F1028">
            <v>999.99</v>
          </cell>
        </row>
        <row r="1029">
          <cell r="A1029" t="str">
            <v>LODHA</v>
          </cell>
          <cell r="B1029" t="str">
            <v>EQ</v>
          </cell>
          <cell r="C1029">
            <v>987</v>
          </cell>
          <cell r="D1029">
            <v>1013.1</v>
          </cell>
          <cell r="E1029">
            <v>953</v>
          </cell>
          <cell r="F1029">
            <v>994.1</v>
          </cell>
        </row>
        <row r="1030">
          <cell r="A1030" t="str">
            <v>LOKESHMACH</v>
          </cell>
          <cell r="B1030" t="str">
            <v>BE</v>
          </cell>
          <cell r="C1030">
            <v>106.35</v>
          </cell>
          <cell r="D1030">
            <v>109.4</v>
          </cell>
          <cell r="E1030">
            <v>103.1</v>
          </cell>
          <cell r="F1030">
            <v>105.3</v>
          </cell>
        </row>
        <row r="1031">
          <cell r="A1031" t="str">
            <v>LOTUSEYE</v>
          </cell>
          <cell r="B1031" t="str">
            <v>EQ</v>
          </cell>
          <cell r="C1031">
            <v>77.599999999999994</v>
          </cell>
          <cell r="D1031">
            <v>77.95</v>
          </cell>
          <cell r="E1031">
            <v>72.45</v>
          </cell>
          <cell r="F1031">
            <v>74</v>
          </cell>
        </row>
        <row r="1032">
          <cell r="A1032" t="str">
            <v>LOVABLE</v>
          </cell>
          <cell r="B1032" t="str">
            <v>EQ</v>
          </cell>
          <cell r="C1032">
            <v>154.44999999999999</v>
          </cell>
          <cell r="D1032">
            <v>157</v>
          </cell>
          <cell r="E1032">
            <v>150.4</v>
          </cell>
          <cell r="F1032">
            <v>152.75</v>
          </cell>
        </row>
        <row r="1033">
          <cell r="A1033" t="str">
            <v>LOYALTEX</v>
          </cell>
          <cell r="B1033" t="str">
            <v>EQ</v>
          </cell>
          <cell r="C1033">
            <v>838.05</v>
          </cell>
          <cell r="D1033">
            <v>840.05</v>
          </cell>
          <cell r="E1033">
            <v>786.4</v>
          </cell>
          <cell r="F1033">
            <v>803.2</v>
          </cell>
        </row>
        <row r="1034">
          <cell r="A1034" t="str">
            <v>LPDC</v>
          </cell>
          <cell r="B1034" t="str">
            <v>EQ</v>
          </cell>
          <cell r="C1034">
            <v>6.2</v>
          </cell>
          <cell r="D1034">
            <v>6.3</v>
          </cell>
          <cell r="E1034">
            <v>5.7</v>
          </cell>
          <cell r="F1034">
            <v>5.95</v>
          </cell>
        </row>
        <row r="1035">
          <cell r="A1035" t="str">
            <v>LSIL</v>
          </cell>
          <cell r="B1035" t="str">
            <v>EQ</v>
          </cell>
          <cell r="C1035">
            <v>12.95</v>
          </cell>
          <cell r="D1035">
            <v>13.05</v>
          </cell>
          <cell r="E1035">
            <v>12.65</v>
          </cell>
          <cell r="F1035">
            <v>12.85</v>
          </cell>
        </row>
        <row r="1036">
          <cell r="A1036" t="str">
            <v>LT</v>
          </cell>
          <cell r="B1036" t="str">
            <v>EQ</v>
          </cell>
          <cell r="C1036">
            <v>1880</v>
          </cell>
          <cell r="D1036">
            <v>1916</v>
          </cell>
          <cell r="E1036">
            <v>1858.05</v>
          </cell>
          <cell r="F1036">
            <v>1911.25</v>
          </cell>
        </row>
        <row r="1037">
          <cell r="A1037" t="str">
            <v>LTGILTBEES</v>
          </cell>
          <cell r="B1037" t="str">
            <v>EQ</v>
          </cell>
          <cell r="C1037">
            <v>22.56</v>
          </cell>
          <cell r="D1037">
            <v>22.61</v>
          </cell>
          <cell r="E1037">
            <v>22.5</v>
          </cell>
          <cell r="F1037">
            <v>22.5</v>
          </cell>
        </row>
        <row r="1038">
          <cell r="A1038" t="str">
            <v>LTI</v>
          </cell>
          <cell r="B1038" t="str">
            <v>EQ</v>
          </cell>
          <cell r="C1038">
            <v>4608.1000000000004</v>
          </cell>
          <cell r="D1038">
            <v>4654.5</v>
          </cell>
          <cell r="E1038">
            <v>4555.95</v>
          </cell>
          <cell r="F1038">
            <v>4642.3</v>
          </cell>
        </row>
        <row r="1039">
          <cell r="A1039" t="str">
            <v>LTTS</v>
          </cell>
          <cell r="B1039" t="str">
            <v>EQ</v>
          </cell>
          <cell r="C1039">
            <v>3573.45</v>
          </cell>
          <cell r="D1039">
            <v>3606.9</v>
          </cell>
          <cell r="E1039">
            <v>3522.85</v>
          </cell>
          <cell r="F1039">
            <v>3596.8</v>
          </cell>
        </row>
        <row r="1040">
          <cell r="A1040" t="str">
            <v>LUMAXIND</v>
          </cell>
          <cell r="B1040" t="str">
            <v>EQ</v>
          </cell>
          <cell r="C1040">
            <v>1700</v>
          </cell>
          <cell r="D1040">
            <v>1718.8</v>
          </cell>
          <cell r="E1040">
            <v>1681</v>
          </cell>
          <cell r="F1040">
            <v>1710.9</v>
          </cell>
        </row>
        <row r="1041">
          <cell r="A1041" t="str">
            <v>LUMAXTECH</v>
          </cell>
          <cell r="B1041" t="str">
            <v>EQ</v>
          </cell>
          <cell r="C1041">
            <v>274.2</v>
          </cell>
          <cell r="D1041">
            <v>279.3</v>
          </cell>
          <cell r="E1041">
            <v>263.8</v>
          </cell>
          <cell r="F1041">
            <v>273.7</v>
          </cell>
        </row>
        <row r="1042">
          <cell r="A1042" t="str">
            <v>LUPIN</v>
          </cell>
          <cell r="B1042" t="str">
            <v>EQ</v>
          </cell>
          <cell r="C1042">
            <v>684.4</v>
          </cell>
          <cell r="D1042">
            <v>685.35</v>
          </cell>
          <cell r="E1042">
            <v>673.3</v>
          </cell>
          <cell r="F1042">
            <v>679.3</v>
          </cell>
        </row>
        <row r="1043">
          <cell r="A1043" t="str">
            <v>LUXIND</v>
          </cell>
          <cell r="B1043" t="str">
            <v>EQ</v>
          </cell>
          <cell r="C1043">
            <v>1731</v>
          </cell>
          <cell r="D1043">
            <v>1731.55</v>
          </cell>
          <cell r="E1043">
            <v>1706.1</v>
          </cell>
          <cell r="F1043">
            <v>1719.8</v>
          </cell>
        </row>
        <row r="1044">
          <cell r="A1044" t="str">
            <v>LXCHEM</v>
          </cell>
          <cell r="B1044" t="str">
            <v>EQ</v>
          </cell>
          <cell r="C1044">
            <v>332.95</v>
          </cell>
          <cell r="D1044">
            <v>334.15</v>
          </cell>
          <cell r="E1044">
            <v>326.14999999999998</v>
          </cell>
          <cell r="F1044">
            <v>330.85</v>
          </cell>
        </row>
        <row r="1045">
          <cell r="A1045" t="str">
            <v>LYKALABS</v>
          </cell>
          <cell r="B1045" t="str">
            <v>EQ</v>
          </cell>
          <cell r="C1045">
            <v>134</v>
          </cell>
          <cell r="D1045">
            <v>134.94999999999999</v>
          </cell>
          <cell r="E1045">
            <v>131.05000000000001</v>
          </cell>
          <cell r="F1045">
            <v>131.85</v>
          </cell>
        </row>
        <row r="1046">
          <cell r="A1046" t="str">
            <v>LYPSAGEMS</v>
          </cell>
          <cell r="B1046" t="str">
            <v>EQ</v>
          </cell>
          <cell r="C1046">
            <v>5.9</v>
          </cell>
          <cell r="D1046">
            <v>6.05</v>
          </cell>
          <cell r="E1046">
            <v>5.65</v>
          </cell>
          <cell r="F1046">
            <v>5.85</v>
          </cell>
        </row>
        <row r="1047">
          <cell r="A1047" t="str">
            <v>M&amp;M</v>
          </cell>
          <cell r="B1047" t="str">
            <v>EQ</v>
          </cell>
          <cell r="C1047">
            <v>1235.6500000000001</v>
          </cell>
          <cell r="D1047">
            <v>1259.3499999999999</v>
          </cell>
          <cell r="E1047">
            <v>1230.0999999999999</v>
          </cell>
          <cell r="F1047">
            <v>1247.9000000000001</v>
          </cell>
        </row>
        <row r="1048">
          <cell r="A1048" t="str">
            <v>M&amp;MFIN</v>
          </cell>
          <cell r="B1048" t="str">
            <v>EQ</v>
          </cell>
          <cell r="C1048">
            <v>200.65</v>
          </cell>
          <cell r="D1048">
            <v>207.6</v>
          </cell>
          <cell r="E1048">
            <v>199.2</v>
          </cell>
          <cell r="F1048">
            <v>207.05</v>
          </cell>
        </row>
        <row r="1049">
          <cell r="A1049" t="str">
            <v>MAANALU</v>
          </cell>
          <cell r="B1049" t="str">
            <v>EQ</v>
          </cell>
          <cell r="C1049">
            <v>163.85</v>
          </cell>
          <cell r="D1049">
            <v>182</v>
          </cell>
          <cell r="E1049">
            <v>162.30000000000001</v>
          </cell>
          <cell r="F1049">
            <v>175.45</v>
          </cell>
        </row>
        <row r="1050">
          <cell r="A1050" t="str">
            <v>MACPOWER</v>
          </cell>
          <cell r="B1050" t="str">
            <v>EQ</v>
          </cell>
          <cell r="C1050">
            <v>358.1</v>
          </cell>
          <cell r="D1050">
            <v>368</v>
          </cell>
          <cell r="E1050">
            <v>358</v>
          </cell>
          <cell r="F1050">
            <v>360.7</v>
          </cell>
        </row>
        <row r="1051">
          <cell r="A1051" t="str">
            <v>MADHAV</v>
          </cell>
          <cell r="B1051" t="str">
            <v>EQ</v>
          </cell>
          <cell r="C1051">
            <v>44.3</v>
          </cell>
          <cell r="D1051">
            <v>44.65</v>
          </cell>
          <cell r="E1051">
            <v>41.75</v>
          </cell>
          <cell r="F1051">
            <v>42.1</v>
          </cell>
        </row>
        <row r="1052">
          <cell r="A1052" t="str">
            <v>MADHUCON</v>
          </cell>
          <cell r="B1052" t="str">
            <v>BE</v>
          </cell>
          <cell r="C1052">
            <v>5.7</v>
          </cell>
          <cell r="D1052">
            <v>5.8</v>
          </cell>
          <cell r="E1052">
            <v>5.5</v>
          </cell>
          <cell r="F1052">
            <v>5.65</v>
          </cell>
        </row>
        <row r="1053">
          <cell r="A1053" t="str">
            <v>MADRASFERT</v>
          </cell>
          <cell r="B1053" t="str">
            <v>EQ</v>
          </cell>
          <cell r="C1053">
            <v>50.4</v>
          </cell>
          <cell r="D1053">
            <v>50.7</v>
          </cell>
          <cell r="E1053">
            <v>49.2</v>
          </cell>
          <cell r="F1053">
            <v>49.85</v>
          </cell>
        </row>
        <row r="1054">
          <cell r="A1054" t="str">
            <v>MAESGETF</v>
          </cell>
          <cell r="B1054" t="str">
            <v>EQ</v>
          </cell>
          <cell r="C1054">
            <v>28.39</v>
          </cell>
          <cell r="D1054">
            <v>28.58</v>
          </cell>
          <cell r="E1054">
            <v>28.3</v>
          </cell>
          <cell r="F1054">
            <v>28.51</v>
          </cell>
        </row>
        <row r="1055">
          <cell r="A1055" t="str">
            <v>MAFANG</v>
          </cell>
          <cell r="B1055" t="str">
            <v>EQ</v>
          </cell>
          <cell r="C1055">
            <v>38.049999999999997</v>
          </cell>
          <cell r="D1055">
            <v>38.049999999999997</v>
          </cell>
          <cell r="E1055">
            <v>37.06</v>
          </cell>
          <cell r="F1055">
            <v>37.29</v>
          </cell>
        </row>
        <row r="1056">
          <cell r="A1056" t="str">
            <v>MAFSETF</v>
          </cell>
          <cell r="B1056" t="str">
            <v>EQ</v>
          </cell>
          <cell r="C1056">
            <v>17.600000000000001</v>
          </cell>
          <cell r="D1056">
            <v>17.760000000000002</v>
          </cell>
          <cell r="E1056">
            <v>17.54</v>
          </cell>
          <cell r="F1056">
            <v>17.739999999999998</v>
          </cell>
        </row>
        <row r="1057">
          <cell r="A1057" t="str">
            <v>MAGADSUGAR</v>
          </cell>
          <cell r="B1057" t="str">
            <v>EQ</v>
          </cell>
          <cell r="C1057">
            <v>309.5</v>
          </cell>
          <cell r="D1057">
            <v>315</v>
          </cell>
          <cell r="E1057">
            <v>297.05</v>
          </cell>
          <cell r="F1057">
            <v>301.95</v>
          </cell>
        </row>
        <row r="1058">
          <cell r="A1058" t="str">
            <v>MAGNUM</v>
          </cell>
          <cell r="B1058" t="str">
            <v>EQ</v>
          </cell>
          <cell r="C1058">
            <v>16.5</v>
          </cell>
          <cell r="D1058">
            <v>16.899999999999999</v>
          </cell>
          <cell r="E1058">
            <v>15.1</v>
          </cell>
          <cell r="F1058">
            <v>16.8</v>
          </cell>
        </row>
        <row r="1059">
          <cell r="A1059" t="str">
            <v>MAHABANK</v>
          </cell>
          <cell r="B1059" t="str">
            <v>EQ</v>
          </cell>
          <cell r="C1059">
            <v>18.100000000000001</v>
          </cell>
          <cell r="D1059">
            <v>18.100000000000001</v>
          </cell>
          <cell r="E1059">
            <v>17.8</v>
          </cell>
          <cell r="F1059">
            <v>18.05</v>
          </cell>
        </row>
        <row r="1060">
          <cell r="A1060" t="str">
            <v>MAHAPEXLTD</v>
          </cell>
          <cell r="B1060" t="str">
            <v>BE</v>
          </cell>
          <cell r="C1060">
            <v>98</v>
          </cell>
          <cell r="D1060">
            <v>98</v>
          </cell>
          <cell r="E1060">
            <v>92</v>
          </cell>
          <cell r="F1060">
            <v>93.15</v>
          </cell>
        </row>
        <row r="1061">
          <cell r="A1061" t="str">
            <v>MAHASTEEL</v>
          </cell>
          <cell r="B1061" t="str">
            <v>EQ</v>
          </cell>
          <cell r="C1061">
            <v>68.349999999999994</v>
          </cell>
          <cell r="D1061">
            <v>70.8</v>
          </cell>
          <cell r="E1061">
            <v>68.349999999999994</v>
          </cell>
          <cell r="F1061">
            <v>69.099999999999994</v>
          </cell>
        </row>
        <row r="1062">
          <cell r="A1062" t="str">
            <v>MAHEPC</v>
          </cell>
          <cell r="B1062" t="str">
            <v>EQ</v>
          </cell>
          <cell r="C1062">
            <v>102.3</v>
          </cell>
          <cell r="D1062">
            <v>104.05</v>
          </cell>
          <cell r="E1062">
            <v>102.25</v>
          </cell>
          <cell r="F1062">
            <v>103.3</v>
          </cell>
        </row>
        <row r="1063">
          <cell r="A1063" t="str">
            <v>MAHESHWARI</v>
          </cell>
          <cell r="B1063" t="str">
            <v>EQ</v>
          </cell>
          <cell r="C1063">
            <v>78.25</v>
          </cell>
          <cell r="D1063">
            <v>78.5</v>
          </cell>
          <cell r="E1063">
            <v>75.25</v>
          </cell>
          <cell r="F1063">
            <v>75.95</v>
          </cell>
        </row>
        <row r="1064">
          <cell r="A1064" t="str">
            <v>MAHINDCIE</v>
          </cell>
          <cell r="B1064" t="str">
            <v>EQ</v>
          </cell>
          <cell r="C1064">
            <v>308.60000000000002</v>
          </cell>
          <cell r="D1064">
            <v>313.60000000000002</v>
          </cell>
          <cell r="E1064">
            <v>297.5</v>
          </cell>
          <cell r="F1064">
            <v>304.7</v>
          </cell>
        </row>
        <row r="1065">
          <cell r="A1065" t="str">
            <v>MAHKTECH</v>
          </cell>
          <cell r="B1065" t="str">
            <v>EQ</v>
          </cell>
          <cell r="C1065">
            <v>11.74</v>
          </cell>
          <cell r="D1065">
            <v>11.84</v>
          </cell>
          <cell r="E1065">
            <v>11.3</v>
          </cell>
          <cell r="F1065">
            <v>11.57</v>
          </cell>
        </row>
        <row r="1066">
          <cell r="A1066" t="str">
            <v>MAHLIFE</v>
          </cell>
          <cell r="B1066" t="str">
            <v>EQ</v>
          </cell>
          <cell r="C1066">
            <v>444.5</v>
          </cell>
          <cell r="D1066">
            <v>446</v>
          </cell>
          <cell r="E1066">
            <v>439</v>
          </cell>
          <cell r="F1066">
            <v>442.6</v>
          </cell>
        </row>
        <row r="1067">
          <cell r="A1067" t="str">
            <v>MAHLOG</v>
          </cell>
          <cell r="B1067" t="str">
            <v>EQ</v>
          </cell>
          <cell r="C1067">
            <v>523.20000000000005</v>
          </cell>
          <cell r="D1067">
            <v>525.95000000000005</v>
          </cell>
          <cell r="E1067">
            <v>519.75</v>
          </cell>
          <cell r="F1067">
            <v>522.29999999999995</v>
          </cell>
        </row>
        <row r="1068">
          <cell r="A1068" t="str">
            <v>MAHSCOOTER</v>
          </cell>
          <cell r="B1068" t="str">
            <v>EQ</v>
          </cell>
          <cell r="C1068">
            <v>5125.75</v>
          </cell>
          <cell r="D1068">
            <v>5125.75</v>
          </cell>
          <cell r="E1068">
            <v>4961.1499999999996</v>
          </cell>
          <cell r="F1068">
            <v>4989.1499999999996</v>
          </cell>
        </row>
        <row r="1069">
          <cell r="A1069" t="str">
            <v>MAHSEAMLES</v>
          </cell>
          <cell r="B1069" t="str">
            <v>EQ</v>
          </cell>
          <cell r="C1069">
            <v>844.8</v>
          </cell>
          <cell r="D1069">
            <v>844.8</v>
          </cell>
          <cell r="E1069">
            <v>811</v>
          </cell>
          <cell r="F1069">
            <v>830.5</v>
          </cell>
        </row>
        <row r="1070">
          <cell r="A1070" t="str">
            <v>MAITHANALL</v>
          </cell>
          <cell r="B1070" t="str">
            <v>EQ</v>
          </cell>
          <cell r="C1070">
            <v>960.15</v>
          </cell>
          <cell r="D1070">
            <v>967.15</v>
          </cell>
          <cell r="E1070">
            <v>930</v>
          </cell>
          <cell r="F1070">
            <v>947.4</v>
          </cell>
        </row>
        <row r="1071">
          <cell r="A1071" t="str">
            <v>MALLCOM</v>
          </cell>
          <cell r="B1071" t="str">
            <v>EQ</v>
          </cell>
          <cell r="C1071">
            <v>689.8</v>
          </cell>
          <cell r="D1071">
            <v>703.45</v>
          </cell>
          <cell r="E1071">
            <v>675.65</v>
          </cell>
          <cell r="F1071">
            <v>694.9</v>
          </cell>
        </row>
        <row r="1072">
          <cell r="A1072" t="str">
            <v>MALUPAPER</v>
          </cell>
          <cell r="B1072" t="str">
            <v>EQ</v>
          </cell>
          <cell r="C1072">
            <v>33.700000000000003</v>
          </cell>
          <cell r="D1072">
            <v>36.799999999999997</v>
          </cell>
          <cell r="E1072">
            <v>33.700000000000003</v>
          </cell>
          <cell r="F1072">
            <v>35.450000000000003</v>
          </cell>
        </row>
        <row r="1073">
          <cell r="A1073" t="str">
            <v>MAM150ETF</v>
          </cell>
          <cell r="B1073" t="str">
            <v>EQ</v>
          </cell>
          <cell r="C1073">
            <v>12.7</v>
          </cell>
          <cell r="D1073">
            <v>12.9</v>
          </cell>
          <cell r="E1073">
            <v>11.56</v>
          </cell>
          <cell r="F1073">
            <v>11.72</v>
          </cell>
        </row>
        <row r="1074">
          <cell r="A1074" t="str">
            <v>MAMFGETF</v>
          </cell>
          <cell r="B1074" t="str">
            <v>EQ</v>
          </cell>
          <cell r="C1074">
            <v>81.8</v>
          </cell>
          <cell r="D1074">
            <v>82.48</v>
          </cell>
          <cell r="E1074">
            <v>81.63</v>
          </cell>
          <cell r="F1074">
            <v>82.24</v>
          </cell>
        </row>
        <row r="1075">
          <cell r="A1075" t="str">
            <v>MAN50ETF</v>
          </cell>
          <cell r="B1075" t="str">
            <v>EQ</v>
          </cell>
          <cell r="C1075">
            <v>179.08</v>
          </cell>
          <cell r="D1075">
            <v>179.08</v>
          </cell>
          <cell r="E1075">
            <v>177</v>
          </cell>
          <cell r="F1075">
            <v>178.78</v>
          </cell>
        </row>
        <row r="1076">
          <cell r="A1076" t="str">
            <v>MANAKALUCO</v>
          </cell>
          <cell r="B1076" t="str">
            <v>EQ</v>
          </cell>
          <cell r="C1076">
            <v>21.3</v>
          </cell>
          <cell r="D1076">
            <v>21.6</v>
          </cell>
          <cell r="E1076">
            <v>20.85</v>
          </cell>
          <cell r="F1076">
            <v>21</v>
          </cell>
        </row>
        <row r="1077">
          <cell r="A1077" t="str">
            <v>MANAKCOAT</v>
          </cell>
          <cell r="B1077" t="str">
            <v>EQ</v>
          </cell>
          <cell r="C1077">
            <v>18.7</v>
          </cell>
          <cell r="D1077">
            <v>18.850000000000001</v>
          </cell>
          <cell r="E1077">
            <v>17.8</v>
          </cell>
          <cell r="F1077">
            <v>18.3</v>
          </cell>
        </row>
        <row r="1078">
          <cell r="A1078" t="str">
            <v>MANAKSIA</v>
          </cell>
          <cell r="B1078" t="str">
            <v>EQ</v>
          </cell>
          <cell r="C1078">
            <v>82.45</v>
          </cell>
          <cell r="D1078">
            <v>83.6</v>
          </cell>
          <cell r="E1078">
            <v>79.599999999999994</v>
          </cell>
          <cell r="F1078">
            <v>80.400000000000006</v>
          </cell>
        </row>
        <row r="1079">
          <cell r="A1079" t="str">
            <v>MANAKSTEEL</v>
          </cell>
          <cell r="B1079" t="str">
            <v>EQ</v>
          </cell>
          <cell r="C1079">
            <v>38.85</v>
          </cell>
          <cell r="D1079">
            <v>38.85</v>
          </cell>
          <cell r="E1079">
            <v>37.4</v>
          </cell>
          <cell r="F1079">
            <v>38.049999999999997</v>
          </cell>
        </row>
        <row r="1080">
          <cell r="A1080" t="str">
            <v>MANALIPETC</v>
          </cell>
          <cell r="B1080" t="str">
            <v>EQ</v>
          </cell>
          <cell r="C1080">
            <v>94.35</v>
          </cell>
          <cell r="D1080">
            <v>94.35</v>
          </cell>
          <cell r="E1080">
            <v>92.15</v>
          </cell>
          <cell r="F1080">
            <v>92.65</v>
          </cell>
        </row>
        <row r="1081">
          <cell r="A1081" t="str">
            <v>MANAPPURAM</v>
          </cell>
          <cell r="B1081" t="str">
            <v>EQ</v>
          </cell>
          <cell r="C1081">
            <v>99.7</v>
          </cell>
          <cell r="D1081">
            <v>104.6</v>
          </cell>
          <cell r="E1081">
            <v>99.4</v>
          </cell>
          <cell r="F1081">
            <v>104.1</v>
          </cell>
        </row>
        <row r="1082">
          <cell r="A1082" t="str">
            <v>MANGALAM</v>
          </cell>
          <cell r="B1082" t="str">
            <v>EQ</v>
          </cell>
          <cell r="C1082">
            <v>155.65</v>
          </cell>
          <cell r="D1082">
            <v>155.65</v>
          </cell>
          <cell r="E1082">
            <v>148.1</v>
          </cell>
          <cell r="F1082">
            <v>149.19999999999999</v>
          </cell>
        </row>
        <row r="1083">
          <cell r="A1083" t="str">
            <v>MANGCHEFER</v>
          </cell>
          <cell r="B1083" t="str">
            <v>EQ</v>
          </cell>
          <cell r="C1083">
            <v>128.4</v>
          </cell>
          <cell r="D1083">
            <v>128.75</v>
          </cell>
          <cell r="E1083">
            <v>126.2</v>
          </cell>
          <cell r="F1083">
            <v>126.65</v>
          </cell>
        </row>
        <row r="1084">
          <cell r="A1084" t="str">
            <v>MANGLMCEM</v>
          </cell>
          <cell r="B1084" t="str">
            <v>EQ</v>
          </cell>
          <cell r="C1084">
            <v>370.7</v>
          </cell>
          <cell r="D1084">
            <v>375.25</v>
          </cell>
          <cell r="E1084">
            <v>364.1</v>
          </cell>
          <cell r="F1084">
            <v>371.5</v>
          </cell>
        </row>
        <row r="1085">
          <cell r="A1085" t="str">
            <v>MANINDS</v>
          </cell>
          <cell r="B1085" t="str">
            <v>EQ</v>
          </cell>
          <cell r="C1085">
            <v>95.3</v>
          </cell>
          <cell r="D1085">
            <v>95.3</v>
          </cell>
          <cell r="E1085">
            <v>91.9</v>
          </cell>
          <cell r="F1085">
            <v>92.95</v>
          </cell>
        </row>
        <row r="1086">
          <cell r="A1086" t="str">
            <v>MANINFRA</v>
          </cell>
          <cell r="B1086" t="str">
            <v>EQ</v>
          </cell>
          <cell r="C1086">
            <v>86.75</v>
          </cell>
          <cell r="D1086">
            <v>87</v>
          </cell>
          <cell r="E1086">
            <v>83.55</v>
          </cell>
          <cell r="F1086">
            <v>84.7</v>
          </cell>
        </row>
        <row r="1087">
          <cell r="A1087" t="str">
            <v>MANORAMA</v>
          </cell>
          <cell r="B1087" t="str">
            <v>EQ</v>
          </cell>
          <cell r="C1087">
            <v>1344</v>
          </cell>
          <cell r="D1087">
            <v>1344</v>
          </cell>
          <cell r="E1087">
            <v>1279.9000000000001</v>
          </cell>
          <cell r="F1087">
            <v>1293.95</v>
          </cell>
        </row>
        <row r="1088">
          <cell r="A1088" t="str">
            <v>MANORG</v>
          </cell>
          <cell r="B1088" t="str">
            <v>EQ</v>
          </cell>
          <cell r="C1088">
            <v>565.15</v>
          </cell>
          <cell r="D1088">
            <v>565.15</v>
          </cell>
          <cell r="E1088">
            <v>543</v>
          </cell>
          <cell r="F1088">
            <v>556.70000000000005</v>
          </cell>
        </row>
        <row r="1089">
          <cell r="A1089" t="str">
            <v>MANUGRAPH</v>
          </cell>
          <cell r="B1089" t="str">
            <v>EQ</v>
          </cell>
          <cell r="C1089">
            <v>15</v>
          </cell>
          <cell r="D1089">
            <v>15.2</v>
          </cell>
          <cell r="E1089">
            <v>14.95</v>
          </cell>
          <cell r="F1089">
            <v>15.2</v>
          </cell>
        </row>
        <row r="1090">
          <cell r="A1090" t="str">
            <v>MANXT50</v>
          </cell>
          <cell r="B1090" t="str">
            <v>EQ</v>
          </cell>
          <cell r="C1090">
            <v>419.54</v>
          </cell>
          <cell r="D1090">
            <v>422.49</v>
          </cell>
          <cell r="E1090">
            <v>415.56</v>
          </cell>
          <cell r="F1090">
            <v>421.82</v>
          </cell>
        </row>
        <row r="1091">
          <cell r="A1091" t="str">
            <v>MANYAVAR</v>
          </cell>
          <cell r="B1091" t="str">
            <v>EQ</v>
          </cell>
          <cell r="C1091">
            <v>1448.2</v>
          </cell>
          <cell r="D1091">
            <v>1448.2</v>
          </cell>
          <cell r="E1091">
            <v>1410</v>
          </cell>
          <cell r="F1091">
            <v>1419.45</v>
          </cell>
        </row>
        <row r="1092">
          <cell r="A1092" t="str">
            <v>MAPMYINDIA</v>
          </cell>
          <cell r="B1092" t="str">
            <v>EQ</v>
          </cell>
          <cell r="C1092">
            <v>1379.5</v>
          </cell>
          <cell r="D1092">
            <v>1382.95</v>
          </cell>
          <cell r="E1092">
            <v>1336.15</v>
          </cell>
          <cell r="F1092">
            <v>1377.65</v>
          </cell>
        </row>
        <row r="1093">
          <cell r="A1093" t="str">
            <v>MARALOVER</v>
          </cell>
          <cell r="B1093" t="str">
            <v>EQ</v>
          </cell>
          <cell r="C1093">
            <v>65.3</v>
          </cell>
          <cell r="D1093">
            <v>66.849999999999994</v>
          </cell>
          <cell r="E1093">
            <v>64</v>
          </cell>
          <cell r="F1093">
            <v>64.5</v>
          </cell>
        </row>
        <row r="1094">
          <cell r="A1094" t="str">
            <v>MARATHON</v>
          </cell>
          <cell r="B1094" t="str">
            <v>EQ</v>
          </cell>
          <cell r="C1094">
            <v>221.8</v>
          </cell>
          <cell r="D1094">
            <v>225</v>
          </cell>
          <cell r="E1094">
            <v>217</v>
          </cell>
          <cell r="F1094">
            <v>222.55</v>
          </cell>
        </row>
        <row r="1095">
          <cell r="A1095" t="str">
            <v>MARICO</v>
          </cell>
          <cell r="B1095" t="str">
            <v>EQ</v>
          </cell>
          <cell r="C1095">
            <v>507</v>
          </cell>
          <cell r="D1095">
            <v>512.45000000000005</v>
          </cell>
          <cell r="E1095">
            <v>502.55</v>
          </cell>
          <cell r="F1095">
            <v>508.4</v>
          </cell>
        </row>
        <row r="1096">
          <cell r="A1096" t="str">
            <v>MARINE</v>
          </cell>
          <cell r="B1096" t="str">
            <v>EQ</v>
          </cell>
          <cell r="C1096">
            <v>32.25</v>
          </cell>
          <cell r="D1096">
            <v>32.65</v>
          </cell>
          <cell r="E1096">
            <v>31.5</v>
          </cell>
          <cell r="F1096">
            <v>31.6</v>
          </cell>
        </row>
        <row r="1097">
          <cell r="A1097" t="str">
            <v>MARKSANS</v>
          </cell>
          <cell r="B1097" t="str">
            <v>EQ</v>
          </cell>
          <cell r="C1097">
            <v>48.45</v>
          </cell>
          <cell r="D1097">
            <v>54.6</v>
          </cell>
          <cell r="E1097">
            <v>48</v>
          </cell>
          <cell r="F1097">
            <v>48.5</v>
          </cell>
        </row>
        <row r="1098">
          <cell r="A1098" t="str">
            <v>MARSHALL</v>
          </cell>
          <cell r="B1098" t="str">
            <v>EQ</v>
          </cell>
          <cell r="C1098">
            <v>28.55</v>
          </cell>
          <cell r="D1098">
            <v>28.9</v>
          </cell>
          <cell r="E1098">
            <v>28.05</v>
          </cell>
          <cell r="F1098">
            <v>28.5</v>
          </cell>
        </row>
        <row r="1099">
          <cell r="A1099" t="str">
            <v>MARUTI</v>
          </cell>
          <cell r="B1099" t="str">
            <v>EQ</v>
          </cell>
          <cell r="C1099">
            <v>8698</v>
          </cell>
          <cell r="D1099">
            <v>8720</v>
          </cell>
          <cell r="E1099">
            <v>8590.6</v>
          </cell>
          <cell r="F1099">
            <v>8686.6</v>
          </cell>
        </row>
        <row r="1100">
          <cell r="A1100" t="str">
            <v>MASFIN</v>
          </cell>
          <cell r="B1100" t="str">
            <v>EQ</v>
          </cell>
          <cell r="C1100">
            <v>755</v>
          </cell>
          <cell r="D1100">
            <v>764.9</v>
          </cell>
          <cell r="E1100">
            <v>750</v>
          </cell>
          <cell r="F1100">
            <v>753.1</v>
          </cell>
        </row>
        <row r="1101">
          <cell r="A1101" t="str">
            <v>MASKINVEST</v>
          </cell>
          <cell r="B1101" t="str">
            <v>BE</v>
          </cell>
          <cell r="C1101">
            <v>117.35</v>
          </cell>
          <cell r="D1101">
            <v>117.35</v>
          </cell>
          <cell r="E1101">
            <v>112</v>
          </cell>
          <cell r="F1101">
            <v>117.35</v>
          </cell>
        </row>
        <row r="1102">
          <cell r="A1102" t="str">
            <v>MASPTOP50</v>
          </cell>
          <cell r="B1102" t="str">
            <v>EQ</v>
          </cell>
          <cell r="C1102">
            <v>25.09</v>
          </cell>
          <cell r="D1102">
            <v>25.09</v>
          </cell>
          <cell r="E1102">
            <v>24.72</v>
          </cell>
          <cell r="F1102">
            <v>24.85</v>
          </cell>
        </row>
        <row r="1103">
          <cell r="A1103" t="str">
            <v>MASTEK</v>
          </cell>
          <cell r="B1103" t="str">
            <v>EQ</v>
          </cell>
          <cell r="C1103">
            <v>1661</v>
          </cell>
          <cell r="D1103">
            <v>1675</v>
          </cell>
          <cell r="E1103">
            <v>1620</v>
          </cell>
          <cell r="F1103">
            <v>1651.5</v>
          </cell>
        </row>
        <row r="1104">
          <cell r="A1104" t="str">
            <v>MATRIMONY</v>
          </cell>
          <cell r="B1104" t="str">
            <v>EQ</v>
          </cell>
          <cell r="C1104">
            <v>630</v>
          </cell>
          <cell r="D1104">
            <v>630.1</v>
          </cell>
          <cell r="E1104">
            <v>621.1</v>
          </cell>
          <cell r="F1104">
            <v>626.79999999999995</v>
          </cell>
        </row>
        <row r="1105">
          <cell r="A1105" t="str">
            <v>MAWANASUG</v>
          </cell>
          <cell r="B1105" t="str">
            <v>EQ</v>
          </cell>
          <cell r="C1105">
            <v>87.5</v>
          </cell>
          <cell r="D1105">
            <v>89.9</v>
          </cell>
          <cell r="E1105">
            <v>84.25</v>
          </cell>
          <cell r="F1105">
            <v>86.5</v>
          </cell>
        </row>
        <row r="1106">
          <cell r="A1106" t="str">
            <v>MAXHEALTH</v>
          </cell>
          <cell r="B1106" t="str">
            <v>EQ</v>
          </cell>
          <cell r="C1106">
            <v>409</v>
          </cell>
          <cell r="D1106">
            <v>421.95</v>
          </cell>
          <cell r="E1106">
            <v>407.5</v>
          </cell>
          <cell r="F1106">
            <v>420.7</v>
          </cell>
        </row>
        <row r="1107">
          <cell r="A1107" t="str">
            <v>MAXIND</v>
          </cell>
          <cell r="B1107" t="str">
            <v>EQ</v>
          </cell>
          <cell r="C1107">
            <v>83.8</v>
          </cell>
          <cell r="D1107">
            <v>83.8</v>
          </cell>
          <cell r="E1107">
            <v>82</v>
          </cell>
          <cell r="F1107">
            <v>83.05</v>
          </cell>
        </row>
        <row r="1108">
          <cell r="A1108" t="str">
            <v>MAXVIL</v>
          </cell>
          <cell r="B1108" t="str">
            <v>EQ</v>
          </cell>
          <cell r="C1108">
            <v>185.65</v>
          </cell>
          <cell r="D1108">
            <v>192.4</v>
          </cell>
          <cell r="E1108">
            <v>180.6</v>
          </cell>
          <cell r="F1108">
            <v>184.35</v>
          </cell>
        </row>
        <row r="1109">
          <cell r="A1109" t="str">
            <v>MAYURUNIQ</v>
          </cell>
          <cell r="B1109" t="str">
            <v>EQ</v>
          </cell>
          <cell r="C1109">
            <v>479.2</v>
          </cell>
          <cell r="D1109">
            <v>483.2</v>
          </cell>
          <cell r="E1109">
            <v>470.55</v>
          </cell>
          <cell r="F1109">
            <v>475.45</v>
          </cell>
        </row>
        <row r="1110">
          <cell r="A1110" t="str">
            <v>MAZDA</v>
          </cell>
          <cell r="B1110" t="str">
            <v>EQ</v>
          </cell>
          <cell r="C1110">
            <v>618.29999999999995</v>
          </cell>
          <cell r="D1110">
            <v>624.95000000000005</v>
          </cell>
          <cell r="E1110">
            <v>607.1</v>
          </cell>
          <cell r="F1110">
            <v>610.54999999999995</v>
          </cell>
        </row>
        <row r="1111">
          <cell r="A1111" t="str">
            <v>MAZDOCK</v>
          </cell>
          <cell r="B1111" t="str">
            <v>EQ</v>
          </cell>
          <cell r="C1111">
            <v>579</v>
          </cell>
          <cell r="D1111">
            <v>620.70000000000005</v>
          </cell>
          <cell r="E1111">
            <v>569.70000000000005</v>
          </cell>
          <cell r="F1111">
            <v>616.85</v>
          </cell>
        </row>
        <row r="1112">
          <cell r="A1112" t="str">
            <v>MBAPL</v>
          </cell>
          <cell r="B1112" t="str">
            <v>BE</v>
          </cell>
          <cell r="C1112">
            <v>922</v>
          </cell>
          <cell r="D1112">
            <v>925</v>
          </cell>
          <cell r="E1112">
            <v>903</v>
          </cell>
          <cell r="F1112">
            <v>919.15</v>
          </cell>
        </row>
        <row r="1113">
          <cell r="A1113" t="str">
            <v>MBECL</v>
          </cell>
          <cell r="B1113" t="str">
            <v>BE</v>
          </cell>
          <cell r="C1113">
            <v>3.6</v>
          </cell>
          <cell r="D1113">
            <v>3.6</v>
          </cell>
          <cell r="E1113">
            <v>3.35</v>
          </cell>
          <cell r="F1113">
            <v>3.4</v>
          </cell>
        </row>
        <row r="1114">
          <cell r="A1114" t="str">
            <v>MBLINFRA</v>
          </cell>
          <cell r="B1114" t="str">
            <v>EQ</v>
          </cell>
          <cell r="C1114">
            <v>19.75</v>
          </cell>
          <cell r="D1114">
            <v>20.3</v>
          </cell>
          <cell r="E1114">
            <v>19.2</v>
          </cell>
          <cell r="F1114">
            <v>19.45</v>
          </cell>
        </row>
        <row r="1115">
          <cell r="A1115" t="str">
            <v>MCDOWELL-N</v>
          </cell>
          <cell r="B1115" t="str">
            <v>EQ</v>
          </cell>
          <cell r="C1115">
            <v>819</v>
          </cell>
          <cell r="D1115">
            <v>841.65</v>
          </cell>
          <cell r="E1115">
            <v>802</v>
          </cell>
          <cell r="F1115">
            <v>837.5</v>
          </cell>
        </row>
        <row r="1116">
          <cell r="A1116" t="str">
            <v>MCL</v>
          </cell>
          <cell r="B1116" t="str">
            <v>EQ</v>
          </cell>
          <cell r="C1116">
            <v>28.3</v>
          </cell>
          <cell r="D1116">
            <v>28.3</v>
          </cell>
          <cell r="E1116">
            <v>26.05</v>
          </cell>
          <cell r="F1116">
            <v>26.15</v>
          </cell>
        </row>
        <row r="1117">
          <cell r="A1117" t="str">
            <v>MCLEODRUSS</v>
          </cell>
          <cell r="B1117" t="str">
            <v>EQ</v>
          </cell>
          <cell r="C1117">
            <v>28.7</v>
          </cell>
          <cell r="D1117">
            <v>28.8</v>
          </cell>
          <cell r="E1117">
            <v>27.55</v>
          </cell>
          <cell r="F1117">
            <v>28.15</v>
          </cell>
        </row>
        <row r="1118">
          <cell r="A1118" t="str">
            <v>MCX</v>
          </cell>
          <cell r="B1118" t="str">
            <v>EQ</v>
          </cell>
          <cell r="C1118">
            <v>1296.3</v>
          </cell>
          <cell r="D1118">
            <v>1328.5</v>
          </cell>
          <cell r="E1118">
            <v>1295.5999999999999</v>
          </cell>
          <cell r="F1118">
            <v>1325.25</v>
          </cell>
        </row>
        <row r="1119">
          <cell r="A1119" t="str">
            <v>MEDICAMEQ</v>
          </cell>
          <cell r="B1119" t="str">
            <v>EQ</v>
          </cell>
          <cell r="C1119">
            <v>1009</v>
          </cell>
          <cell r="D1119">
            <v>1009</v>
          </cell>
          <cell r="E1119">
            <v>930</v>
          </cell>
          <cell r="F1119">
            <v>942.95</v>
          </cell>
        </row>
        <row r="1120">
          <cell r="A1120" t="str">
            <v>MEDICO</v>
          </cell>
          <cell r="B1120" t="str">
            <v>BE</v>
          </cell>
          <cell r="C1120">
            <v>139.05000000000001</v>
          </cell>
          <cell r="D1120">
            <v>142</v>
          </cell>
          <cell r="E1120">
            <v>136.75</v>
          </cell>
          <cell r="F1120">
            <v>142</v>
          </cell>
        </row>
        <row r="1121">
          <cell r="A1121" t="str">
            <v>MEDPLUS</v>
          </cell>
          <cell r="B1121" t="str">
            <v>EQ</v>
          </cell>
          <cell r="C1121">
            <v>600</v>
          </cell>
          <cell r="D1121">
            <v>605</v>
          </cell>
          <cell r="E1121">
            <v>583.29999999999995</v>
          </cell>
          <cell r="F1121">
            <v>597.65</v>
          </cell>
        </row>
        <row r="1122">
          <cell r="A1122" t="str">
            <v>MEGASOFT</v>
          </cell>
          <cell r="B1122" t="str">
            <v>EQ</v>
          </cell>
          <cell r="C1122">
            <v>37.799999999999997</v>
          </cell>
          <cell r="D1122">
            <v>37.799999999999997</v>
          </cell>
          <cell r="E1122">
            <v>35.1</v>
          </cell>
          <cell r="F1122">
            <v>36.4</v>
          </cell>
        </row>
        <row r="1123">
          <cell r="A1123" t="str">
            <v>MEGASTAR</v>
          </cell>
          <cell r="B1123" t="str">
            <v>BE</v>
          </cell>
          <cell r="C1123">
            <v>214.95</v>
          </cell>
          <cell r="D1123">
            <v>214.95</v>
          </cell>
          <cell r="E1123">
            <v>214.95</v>
          </cell>
          <cell r="F1123">
            <v>214.95</v>
          </cell>
        </row>
        <row r="1124">
          <cell r="A1124" t="str">
            <v>MENONBE</v>
          </cell>
          <cell r="B1124" t="str">
            <v>EQ</v>
          </cell>
          <cell r="C1124">
            <v>103.8</v>
          </cell>
          <cell r="D1124">
            <v>110.8</v>
          </cell>
          <cell r="E1124">
            <v>103.8</v>
          </cell>
          <cell r="F1124">
            <v>109.35</v>
          </cell>
        </row>
        <row r="1125">
          <cell r="A1125" t="str">
            <v>MEP</v>
          </cell>
          <cell r="B1125" t="str">
            <v>EQ</v>
          </cell>
          <cell r="C1125">
            <v>14.45</v>
          </cell>
          <cell r="D1125">
            <v>15</v>
          </cell>
          <cell r="E1125">
            <v>14.35</v>
          </cell>
          <cell r="F1125">
            <v>15</v>
          </cell>
        </row>
        <row r="1126">
          <cell r="A1126" t="str">
            <v>MERCATOR</v>
          </cell>
          <cell r="B1126" t="str">
            <v>BE</v>
          </cell>
          <cell r="C1126">
            <v>1.2</v>
          </cell>
          <cell r="D1126">
            <v>1.2</v>
          </cell>
          <cell r="E1126">
            <v>1.1000000000000001</v>
          </cell>
          <cell r="F1126">
            <v>1.2</v>
          </cell>
        </row>
        <row r="1127">
          <cell r="A1127" t="str">
            <v>METROBRAND</v>
          </cell>
          <cell r="B1127" t="str">
            <v>EQ</v>
          </cell>
          <cell r="C1127">
            <v>910</v>
          </cell>
          <cell r="D1127">
            <v>923.95</v>
          </cell>
          <cell r="E1127">
            <v>881.3</v>
          </cell>
          <cell r="F1127">
            <v>911.9</v>
          </cell>
        </row>
        <row r="1128">
          <cell r="A1128" t="str">
            <v>METROPOLIS</v>
          </cell>
          <cell r="B1128" t="str">
            <v>EQ</v>
          </cell>
          <cell r="C1128">
            <v>1546.05</v>
          </cell>
          <cell r="D1128">
            <v>1587.25</v>
          </cell>
          <cell r="E1128">
            <v>1534.9</v>
          </cell>
          <cell r="F1128">
            <v>1580.55</v>
          </cell>
        </row>
        <row r="1129">
          <cell r="A1129" t="str">
            <v>MFL</v>
          </cell>
          <cell r="B1129" t="str">
            <v>EQ</v>
          </cell>
          <cell r="C1129">
            <v>1599</v>
          </cell>
          <cell r="D1129">
            <v>1612</v>
          </cell>
          <cell r="E1129">
            <v>1561.55</v>
          </cell>
          <cell r="F1129">
            <v>1603.05</v>
          </cell>
        </row>
        <row r="1130">
          <cell r="A1130" t="str">
            <v>MFSL</v>
          </cell>
          <cell r="B1130" t="str">
            <v>EQ</v>
          </cell>
          <cell r="C1130">
            <v>752.1</v>
          </cell>
          <cell r="D1130">
            <v>754.55</v>
          </cell>
          <cell r="E1130">
            <v>735.6</v>
          </cell>
          <cell r="F1130">
            <v>746.7</v>
          </cell>
        </row>
        <row r="1131">
          <cell r="A1131" t="str">
            <v>MGEL</v>
          </cell>
          <cell r="B1131" t="str">
            <v>EQ</v>
          </cell>
          <cell r="C1131">
            <v>37.549999999999997</v>
          </cell>
          <cell r="D1131">
            <v>37.549999999999997</v>
          </cell>
          <cell r="E1131">
            <v>35.700000000000003</v>
          </cell>
          <cell r="F1131">
            <v>36.85</v>
          </cell>
        </row>
        <row r="1132">
          <cell r="A1132" t="str">
            <v>MGL</v>
          </cell>
          <cell r="B1132" t="str">
            <v>EQ</v>
          </cell>
          <cell r="C1132">
            <v>787.25</v>
          </cell>
          <cell r="D1132">
            <v>787.25</v>
          </cell>
          <cell r="E1132">
            <v>771.4</v>
          </cell>
          <cell r="F1132">
            <v>779.75</v>
          </cell>
        </row>
        <row r="1133">
          <cell r="A1133" t="str">
            <v>MHLXMIRU</v>
          </cell>
          <cell r="B1133" t="str">
            <v>EQ</v>
          </cell>
          <cell r="C1133">
            <v>158.65</v>
          </cell>
          <cell r="D1133">
            <v>158.65</v>
          </cell>
          <cell r="E1133">
            <v>145.65</v>
          </cell>
          <cell r="F1133">
            <v>149.5</v>
          </cell>
        </row>
        <row r="1134">
          <cell r="A1134" t="str">
            <v>MHRIL</v>
          </cell>
          <cell r="B1134" t="str">
            <v>EQ</v>
          </cell>
          <cell r="C1134">
            <v>276</v>
          </cell>
          <cell r="D1134">
            <v>278.64999999999998</v>
          </cell>
          <cell r="E1134">
            <v>271.5</v>
          </cell>
          <cell r="F1134">
            <v>276.85000000000002</v>
          </cell>
        </row>
        <row r="1135">
          <cell r="A1135" t="str">
            <v>MICEL</v>
          </cell>
          <cell r="B1135" t="str">
            <v>BE</v>
          </cell>
          <cell r="C1135">
            <v>13.25</v>
          </cell>
          <cell r="D1135">
            <v>13.4</v>
          </cell>
          <cell r="E1135">
            <v>12.45</v>
          </cell>
          <cell r="F1135">
            <v>12.45</v>
          </cell>
        </row>
        <row r="1136">
          <cell r="A1136" t="str">
            <v>MID150BEES</v>
          </cell>
          <cell r="B1136" t="str">
            <v>EQ</v>
          </cell>
          <cell r="C1136">
            <v>124.21</v>
          </cell>
          <cell r="D1136">
            <v>124.21</v>
          </cell>
          <cell r="E1136">
            <v>117.75</v>
          </cell>
          <cell r="F1136">
            <v>119.28</v>
          </cell>
        </row>
        <row r="1137">
          <cell r="A1137" t="str">
            <v>MIDHANI</v>
          </cell>
          <cell r="B1137" t="str">
            <v>EQ</v>
          </cell>
          <cell r="C1137">
            <v>230.35</v>
          </cell>
          <cell r="D1137">
            <v>237.45</v>
          </cell>
          <cell r="E1137">
            <v>226.4</v>
          </cell>
          <cell r="F1137">
            <v>231.7</v>
          </cell>
        </row>
        <row r="1138">
          <cell r="A1138" t="str">
            <v>MINDACORP</v>
          </cell>
          <cell r="B1138" t="str">
            <v>EQ</v>
          </cell>
          <cell r="C1138">
            <v>207.45</v>
          </cell>
          <cell r="D1138">
            <v>209.4</v>
          </cell>
          <cell r="E1138">
            <v>205.2</v>
          </cell>
          <cell r="F1138">
            <v>207.9</v>
          </cell>
        </row>
        <row r="1139">
          <cell r="A1139" t="str">
            <v>MINDTECK</v>
          </cell>
          <cell r="B1139" t="str">
            <v>EQ</v>
          </cell>
          <cell r="C1139">
            <v>143.5</v>
          </cell>
          <cell r="D1139">
            <v>146.80000000000001</v>
          </cell>
          <cell r="E1139">
            <v>141</v>
          </cell>
          <cell r="F1139">
            <v>141.94999999999999</v>
          </cell>
        </row>
        <row r="1140">
          <cell r="A1140" t="str">
            <v>MINDTREE</v>
          </cell>
          <cell r="B1140" t="str">
            <v>EQ</v>
          </cell>
          <cell r="C1140">
            <v>3322</v>
          </cell>
          <cell r="D1140">
            <v>3355</v>
          </cell>
          <cell r="E1140">
            <v>3277</v>
          </cell>
          <cell r="F1140">
            <v>3346.1</v>
          </cell>
        </row>
        <row r="1141">
          <cell r="A1141" t="str">
            <v>MIRCELECTR</v>
          </cell>
          <cell r="B1141" t="str">
            <v>EQ</v>
          </cell>
          <cell r="C1141">
            <v>18.399999999999999</v>
          </cell>
          <cell r="D1141">
            <v>18.399999999999999</v>
          </cell>
          <cell r="E1141">
            <v>17.600000000000001</v>
          </cell>
          <cell r="F1141">
            <v>17.75</v>
          </cell>
        </row>
        <row r="1142">
          <cell r="A1142" t="str">
            <v>MIRZAINT</v>
          </cell>
          <cell r="B1142" t="str">
            <v>EQ</v>
          </cell>
          <cell r="C1142">
            <v>337.8</v>
          </cell>
          <cell r="D1142">
            <v>341.45</v>
          </cell>
          <cell r="E1142">
            <v>325.2</v>
          </cell>
          <cell r="F1142">
            <v>331.55</v>
          </cell>
        </row>
        <row r="1143">
          <cell r="A1143" t="str">
            <v>MITCON</v>
          </cell>
          <cell r="B1143" t="str">
            <v>BE</v>
          </cell>
          <cell r="C1143">
            <v>70.3</v>
          </cell>
          <cell r="D1143">
            <v>70.349999999999994</v>
          </cell>
          <cell r="E1143">
            <v>67</v>
          </cell>
          <cell r="F1143">
            <v>67.349999999999994</v>
          </cell>
        </row>
        <row r="1144">
          <cell r="A1144" t="str">
            <v>MITTAL</v>
          </cell>
          <cell r="B1144" t="str">
            <v>EQ</v>
          </cell>
          <cell r="C1144">
            <v>11.95</v>
          </cell>
          <cell r="D1144">
            <v>12.35</v>
          </cell>
          <cell r="E1144">
            <v>11.65</v>
          </cell>
          <cell r="F1144">
            <v>11.8</v>
          </cell>
        </row>
        <row r="1145">
          <cell r="A1145" t="str">
            <v>MMFL</v>
          </cell>
          <cell r="B1145" t="str">
            <v>EQ</v>
          </cell>
          <cell r="C1145">
            <v>817.15</v>
          </cell>
          <cell r="D1145">
            <v>821.6</v>
          </cell>
          <cell r="E1145">
            <v>797.7</v>
          </cell>
          <cell r="F1145">
            <v>808.65</v>
          </cell>
        </row>
        <row r="1146">
          <cell r="A1146" t="str">
            <v>MMP</v>
          </cell>
          <cell r="B1146" t="str">
            <v>EQ</v>
          </cell>
          <cell r="C1146">
            <v>162.05000000000001</v>
          </cell>
          <cell r="D1146">
            <v>165</v>
          </cell>
          <cell r="E1146">
            <v>160.35</v>
          </cell>
          <cell r="F1146">
            <v>164.15</v>
          </cell>
        </row>
        <row r="1147">
          <cell r="A1147" t="str">
            <v>MMTC</v>
          </cell>
          <cell r="B1147" t="str">
            <v>EQ</v>
          </cell>
          <cell r="C1147">
            <v>35</v>
          </cell>
          <cell r="D1147">
            <v>36.5</v>
          </cell>
          <cell r="E1147">
            <v>34.5</v>
          </cell>
          <cell r="F1147">
            <v>35.9</v>
          </cell>
        </row>
        <row r="1148">
          <cell r="A1148" t="str">
            <v>MODIRUBBER</v>
          </cell>
          <cell r="B1148" t="str">
            <v>BE</v>
          </cell>
          <cell r="C1148">
            <v>76</v>
          </cell>
          <cell r="D1148">
            <v>76</v>
          </cell>
          <cell r="E1148">
            <v>73.099999999999994</v>
          </cell>
          <cell r="F1148">
            <v>75.8</v>
          </cell>
        </row>
        <row r="1149">
          <cell r="A1149" t="str">
            <v>MODISONLTD</v>
          </cell>
          <cell r="B1149" t="str">
            <v>EQ</v>
          </cell>
          <cell r="C1149">
            <v>72.3</v>
          </cell>
          <cell r="D1149">
            <v>73.3</v>
          </cell>
          <cell r="E1149">
            <v>70</v>
          </cell>
          <cell r="F1149">
            <v>70.75</v>
          </cell>
        </row>
        <row r="1150">
          <cell r="A1150" t="str">
            <v>MOGSEC</v>
          </cell>
          <cell r="B1150" t="str">
            <v>EQ</v>
          </cell>
          <cell r="C1150">
            <v>49.11</v>
          </cell>
          <cell r="D1150">
            <v>49.27</v>
          </cell>
          <cell r="E1150">
            <v>49.06</v>
          </cell>
          <cell r="F1150">
            <v>49.07</v>
          </cell>
        </row>
        <row r="1151">
          <cell r="A1151" t="str">
            <v>MOHEALTH</v>
          </cell>
          <cell r="B1151" t="str">
            <v>EQ</v>
          </cell>
          <cell r="C1151">
            <v>23.1</v>
          </cell>
          <cell r="D1151">
            <v>23.3</v>
          </cell>
          <cell r="E1151">
            <v>22.8</v>
          </cell>
          <cell r="F1151">
            <v>23.07</v>
          </cell>
        </row>
        <row r="1152">
          <cell r="A1152" t="str">
            <v>MOHITIND</v>
          </cell>
          <cell r="B1152" t="str">
            <v>EQ</v>
          </cell>
          <cell r="C1152">
            <v>18</v>
          </cell>
          <cell r="D1152">
            <v>18.7</v>
          </cell>
          <cell r="E1152">
            <v>18</v>
          </cell>
          <cell r="F1152">
            <v>18.55</v>
          </cell>
        </row>
        <row r="1153">
          <cell r="A1153" t="str">
            <v>MOIL</v>
          </cell>
          <cell r="B1153" t="str">
            <v>EQ</v>
          </cell>
          <cell r="C1153">
            <v>151.9</v>
          </cell>
          <cell r="D1153">
            <v>152.44999999999999</v>
          </cell>
          <cell r="E1153">
            <v>150.15</v>
          </cell>
          <cell r="F1153">
            <v>151.19999999999999</v>
          </cell>
        </row>
        <row r="1154">
          <cell r="A1154" t="str">
            <v>MOKSH</v>
          </cell>
          <cell r="B1154" t="str">
            <v>EQ</v>
          </cell>
          <cell r="C1154">
            <v>14.55</v>
          </cell>
          <cell r="D1154">
            <v>14.6</v>
          </cell>
          <cell r="E1154">
            <v>14.3</v>
          </cell>
          <cell r="F1154">
            <v>14.45</v>
          </cell>
        </row>
        <row r="1155">
          <cell r="A1155" t="str">
            <v>MOL</v>
          </cell>
          <cell r="B1155" t="str">
            <v>EQ</v>
          </cell>
          <cell r="C1155">
            <v>121.5</v>
          </cell>
          <cell r="D1155">
            <v>121.6</v>
          </cell>
          <cell r="E1155">
            <v>118.05</v>
          </cell>
          <cell r="F1155">
            <v>118.8</v>
          </cell>
        </row>
        <row r="1156">
          <cell r="A1156" t="str">
            <v>MOLDTECH</v>
          </cell>
          <cell r="B1156" t="str">
            <v>EQ</v>
          </cell>
          <cell r="C1156">
            <v>91.15</v>
          </cell>
          <cell r="D1156">
            <v>91.15</v>
          </cell>
          <cell r="E1156">
            <v>89.3</v>
          </cell>
          <cell r="F1156">
            <v>89.75</v>
          </cell>
        </row>
        <row r="1157">
          <cell r="A1157" t="str">
            <v>MOLDTKPAC</v>
          </cell>
          <cell r="B1157" t="str">
            <v>EQ</v>
          </cell>
          <cell r="C1157">
            <v>868.5</v>
          </cell>
          <cell r="D1157">
            <v>869.45</v>
          </cell>
          <cell r="E1157">
            <v>850</v>
          </cell>
          <cell r="F1157">
            <v>853.55</v>
          </cell>
        </row>
        <row r="1158">
          <cell r="A1158" t="str">
            <v>MOLOWVOL</v>
          </cell>
          <cell r="B1158" t="str">
            <v>EQ</v>
          </cell>
          <cell r="C1158">
            <v>25.01</v>
          </cell>
          <cell r="D1158">
            <v>26.5</v>
          </cell>
          <cell r="E1158">
            <v>22.63</v>
          </cell>
          <cell r="F1158">
            <v>23.04</v>
          </cell>
        </row>
        <row r="1159">
          <cell r="A1159" t="str">
            <v>MOM100</v>
          </cell>
          <cell r="B1159" t="str">
            <v>EQ</v>
          </cell>
          <cell r="C1159">
            <v>32.97</v>
          </cell>
          <cell r="D1159">
            <v>32.97</v>
          </cell>
          <cell r="E1159">
            <v>32.21</v>
          </cell>
          <cell r="F1159">
            <v>32.5</v>
          </cell>
        </row>
        <row r="1160">
          <cell r="A1160" t="str">
            <v>MOM50</v>
          </cell>
          <cell r="B1160" t="str">
            <v>EQ</v>
          </cell>
          <cell r="C1160">
            <v>173.85</v>
          </cell>
          <cell r="D1160">
            <v>173.85</v>
          </cell>
          <cell r="E1160">
            <v>169.86</v>
          </cell>
          <cell r="F1160">
            <v>172.56</v>
          </cell>
        </row>
        <row r="1161">
          <cell r="A1161" t="str">
            <v>MOMENTUM</v>
          </cell>
          <cell r="B1161" t="str">
            <v>EQ</v>
          </cell>
          <cell r="C1161">
            <v>19.399999999999999</v>
          </cell>
          <cell r="D1161">
            <v>19.399999999999999</v>
          </cell>
          <cell r="E1161">
            <v>18.95</v>
          </cell>
          <cell r="F1161">
            <v>18.97</v>
          </cell>
        </row>
        <row r="1162">
          <cell r="A1162" t="str">
            <v>MOMOMENTUM</v>
          </cell>
          <cell r="B1162" t="str">
            <v>EQ</v>
          </cell>
          <cell r="C1162">
            <v>38.67</v>
          </cell>
          <cell r="D1162">
            <v>38.72</v>
          </cell>
          <cell r="E1162">
            <v>38.11</v>
          </cell>
          <cell r="F1162">
            <v>38.39</v>
          </cell>
        </row>
        <row r="1163">
          <cell r="A1163" t="str">
            <v>MON100</v>
          </cell>
          <cell r="B1163" t="str">
            <v>EQ</v>
          </cell>
          <cell r="C1163">
            <v>101.73</v>
          </cell>
          <cell r="D1163">
            <v>101.73</v>
          </cell>
          <cell r="E1163">
            <v>88.2</v>
          </cell>
          <cell r="F1163">
            <v>88.55</v>
          </cell>
        </row>
        <row r="1164">
          <cell r="A1164" t="str">
            <v>MONARCH</v>
          </cell>
          <cell r="B1164" t="str">
            <v>EQ</v>
          </cell>
          <cell r="C1164">
            <v>344.3</v>
          </cell>
          <cell r="D1164">
            <v>350</v>
          </cell>
          <cell r="E1164">
            <v>341.5</v>
          </cell>
          <cell r="F1164">
            <v>344.15</v>
          </cell>
        </row>
        <row r="1165">
          <cell r="A1165" t="str">
            <v>MONQ50</v>
          </cell>
          <cell r="B1165" t="str">
            <v>EQ</v>
          </cell>
          <cell r="C1165">
            <v>48.88</v>
          </cell>
          <cell r="D1165">
            <v>48.88</v>
          </cell>
          <cell r="E1165">
            <v>47.52</v>
          </cell>
          <cell r="F1165">
            <v>47.77</v>
          </cell>
        </row>
        <row r="1166">
          <cell r="A1166" t="str">
            <v>MONTECARLO</v>
          </cell>
          <cell r="B1166" t="str">
            <v>EQ</v>
          </cell>
          <cell r="C1166">
            <v>743.7</v>
          </cell>
          <cell r="D1166">
            <v>747</v>
          </cell>
          <cell r="E1166">
            <v>727.75</v>
          </cell>
          <cell r="F1166">
            <v>739.5</v>
          </cell>
        </row>
        <row r="1167">
          <cell r="A1167" t="str">
            <v>MOQUALITY</v>
          </cell>
          <cell r="B1167" t="str">
            <v>EQ</v>
          </cell>
          <cell r="C1167">
            <v>115.8</v>
          </cell>
          <cell r="D1167">
            <v>116.4</v>
          </cell>
          <cell r="E1167">
            <v>113.3</v>
          </cell>
          <cell r="F1167">
            <v>115.2</v>
          </cell>
        </row>
        <row r="1168">
          <cell r="A1168" t="str">
            <v>MORARJEE</v>
          </cell>
          <cell r="B1168" t="str">
            <v>EQ</v>
          </cell>
          <cell r="C1168">
            <v>18.75</v>
          </cell>
          <cell r="D1168">
            <v>19.3</v>
          </cell>
          <cell r="E1168">
            <v>17.2</v>
          </cell>
          <cell r="F1168">
            <v>17.850000000000001</v>
          </cell>
        </row>
        <row r="1169">
          <cell r="A1169" t="str">
            <v>MOREPENLAB</v>
          </cell>
          <cell r="B1169" t="str">
            <v>EQ</v>
          </cell>
          <cell r="C1169">
            <v>28.7</v>
          </cell>
          <cell r="D1169">
            <v>28.8</v>
          </cell>
          <cell r="E1169">
            <v>27.7</v>
          </cell>
          <cell r="F1169">
            <v>28.4</v>
          </cell>
        </row>
        <row r="1170">
          <cell r="A1170" t="str">
            <v>MOTHERSON</v>
          </cell>
          <cell r="B1170" t="str">
            <v>EQ</v>
          </cell>
          <cell r="C1170">
            <v>73.400000000000006</v>
          </cell>
          <cell r="D1170">
            <v>73.8</v>
          </cell>
          <cell r="E1170">
            <v>72.5</v>
          </cell>
          <cell r="F1170">
            <v>73.55</v>
          </cell>
        </row>
        <row r="1171">
          <cell r="A1171" t="str">
            <v>MOTILALOFS</v>
          </cell>
          <cell r="B1171" t="str">
            <v>EQ</v>
          </cell>
          <cell r="C1171">
            <v>707.95</v>
          </cell>
          <cell r="D1171">
            <v>732.45</v>
          </cell>
          <cell r="E1171">
            <v>696.05</v>
          </cell>
          <cell r="F1171">
            <v>704.3</v>
          </cell>
        </row>
        <row r="1172">
          <cell r="A1172" t="str">
            <v>MOTOGENFIN</v>
          </cell>
          <cell r="B1172" t="str">
            <v>EQ</v>
          </cell>
          <cell r="C1172">
            <v>28.25</v>
          </cell>
          <cell r="D1172">
            <v>28.25</v>
          </cell>
          <cell r="E1172">
            <v>27.1</v>
          </cell>
          <cell r="F1172">
            <v>27.25</v>
          </cell>
        </row>
        <row r="1173">
          <cell r="A1173" t="str">
            <v>MOVALUE</v>
          </cell>
          <cell r="B1173" t="str">
            <v>EQ</v>
          </cell>
          <cell r="C1173">
            <v>41.5</v>
          </cell>
          <cell r="D1173">
            <v>41.65</v>
          </cell>
          <cell r="E1173">
            <v>40.4</v>
          </cell>
          <cell r="F1173">
            <v>40.94</v>
          </cell>
        </row>
        <row r="1174">
          <cell r="A1174" t="str">
            <v>MPHASIS</v>
          </cell>
          <cell r="B1174" t="str">
            <v>EQ</v>
          </cell>
          <cell r="C1174">
            <v>2090</v>
          </cell>
          <cell r="D1174">
            <v>2105</v>
          </cell>
          <cell r="E1174">
            <v>2046</v>
          </cell>
          <cell r="F1174">
            <v>2087.6</v>
          </cell>
        </row>
        <row r="1175">
          <cell r="A1175" t="str">
            <v>MPSLTD</v>
          </cell>
          <cell r="B1175" t="str">
            <v>EQ</v>
          </cell>
          <cell r="C1175">
            <v>640.20000000000005</v>
          </cell>
          <cell r="D1175">
            <v>665.8</v>
          </cell>
          <cell r="E1175">
            <v>640.20000000000005</v>
          </cell>
          <cell r="F1175">
            <v>660.25</v>
          </cell>
        </row>
        <row r="1176">
          <cell r="A1176" t="str">
            <v>MRF</v>
          </cell>
          <cell r="B1176" t="str">
            <v>EQ</v>
          </cell>
          <cell r="C1176">
            <v>81486.5</v>
          </cell>
          <cell r="D1176">
            <v>82636.05</v>
          </cell>
          <cell r="E1176">
            <v>81200.149999999994</v>
          </cell>
          <cell r="F1176">
            <v>82481.7</v>
          </cell>
        </row>
        <row r="1177">
          <cell r="A1177" t="str">
            <v>MRO-TEK</v>
          </cell>
          <cell r="B1177" t="str">
            <v>EQ</v>
          </cell>
          <cell r="C1177">
            <v>66.349999999999994</v>
          </cell>
          <cell r="D1177">
            <v>68.650000000000006</v>
          </cell>
          <cell r="E1177">
            <v>65.25</v>
          </cell>
          <cell r="F1177">
            <v>65.8</v>
          </cell>
        </row>
        <row r="1178">
          <cell r="A1178" t="str">
            <v>MRPL</v>
          </cell>
          <cell r="B1178" t="str">
            <v>EQ</v>
          </cell>
          <cell r="C1178">
            <v>58.35</v>
          </cell>
          <cell r="D1178">
            <v>58.7</v>
          </cell>
          <cell r="E1178">
            <v>57.3</v>
          </cell>
          <cell r="F1178">
            <v>58.55</v>
          </cell>
        </row>
        <row r="1179">
          <cell r="A1179" t="str">
            <v>MSPL</v>
          </cell>
          <cell r="B1179" t="str">
            <v>EQ</v>
          </cell>
          <cell r="C1179">
            <v>9.5500000000000007</v>
          </cell>
          <cell r="D1179">
            <v>9.5500000000000007</v>
          </cell>
          <cell r="E1179">
            <v>9.3000000000000007</v>
          </cell>
          <cell r="F1179">
            <v>9.35</v>
          </cell>
        </row>
        <row r="1180">
          <cell r="A1180" t="str">
            <v>MSTCLTD</v>
          </cell>
          <cell r="B1180" t="str">
            <v>EQ</v>
          </cell>
          <cell r="C1180">
            <v>264.60000000000002</v>
          </cell>
          <cell r="D1180">
            <v>267</v>
          </cell>
          <cell r="E1180">
            <v>256.60000000000002</v>
          </cell>
          <cell r="F1180">
            <v>259.8</v>
          </cell>
        </row>
        <row r="1181">
          <cell r="A1181" t="str">
            <v>MSUMI</v>
          </cell>
          <cell r="B1181" t="str">
            <v>EQ</v>
          </cell>
          <cell r="C1181">
            <v>86</v>
          </cell>
          <cell r="D1181">
            <v>87.1</v>
          </cell>
          <cell r="E1181">
            <v>85.65</v>
          </cell>
          <cell r="F1181">
            <v>85.95</v>
          </cell>
        </row>
        <row r="1182">
          <cell r="A1182" t="str">
            <v>MTARTECH</v>
          </cell>
          <cell r="B1182" t="str">
            <v>EQ</v>
          </cell>
          <cell r="C1182">
            <v>1610.8</v>
          </cell>
          <cell r="D1182">
            <v>1627.3</v>
          </cell>
          <cell r="E1182">
            <v>1585</v>
          </cell>
          <cell r="F1182">
            <v>1608.9</v>
          </cell>
        </row>
        <row r="1183">
          <cell r="A1183" t="str">
            <v>MTEDUCARE</v>
          </cell>
          <cell r="B1183" t="str">
            <v>EQ</v>
          </cell>
          <cell r="C1183">
            <v>8.5500000000000007</v>
          </cell>
          <cell r="D1183">
            <v>8.6</v>
          </cell>
          <cell r="E1183">
            <v>8.3000000000000007</v>
          </cell>
          <cell r="F1183">
            <v>8.3000000000000007</v>
          </cell>
        </row>
        <row r="1184">
          <cell r="A1184" t="str">
            <v>MTNL</v>
          </cell>
          <cell r="B1184" t="str">
            <v>EQ</v>
          </cell>
          <cell r="C1184">
            <v>21.6</v>
          </cell>
          <cell r="D1184">
            <v>22.1</v>
          </cell>
          <cell r="E1184">
            <v>21.5</v>
          </cell>
          <cell r="F1184">
            <v>21.65</v>
          </cell>
        </row>
        <row r="1185">
          <cell r="A1185" t="str">
            <v>MUKANDLTD</v>
          </cell>
          <cell r="B1185" t="str">
            <v>EQ</v>
          </cell>
          <cell r="C1185">
            <v>104.55</v>
          </cell>
          <cell r="D1185">
            <v>104.55</v>
          </cell>
          <cell r="E1185">
            <v>100.5</v>
          </cell>
          <cell r="F1185">
            <v>100.85</v>
          </cell>
        </row>
        <row r="1186">
          <cell r="A1186" t="str">
            <v>MUKTAARTS</v>
          </cell>
          <cell r="B1186" t="str">
            <v>EQ</v>
          </cell>
          <cell r="C1186">
            <v>60</v>
          </cell>
          <cell r="D1186">
            <v>61.8</v>
          </cell>
          <cell r="E1186">
            <v>59.25</v>
          </cell>
          <cell r="F1186">
            <v>59.9</v>
          </cell>
        </row>
        <row r="1187">
          <cell r="A1187" t="str">
            <v>MUNJALAU</v>
          </cell>
          <cell r="B1187" t="str">
            <v>EQ</v>
          </cell>
          <cell r="C1187">
            <v>51.2</v>
          </cell>
          <cell r="D1187">
            <v>51.5</v>
          </cell>
          <cell r="E1187">
            <v>50.05</v>
          </cell>
          <cell r="F1187">
            <v>50.6</v>
          </cell>
        </row>
        <row r="1188">
          <cell r="A1188" t="str">
            <v>MUNJALSHOW</v>
          </cell>
          <cell r="B1188" t="str">
            <v>EQ</v>
          </cell>
          <cell r="C1188">
            <v>99.8</v>
          </cell>
          <cell r="D1188">
            <v>99.9</v>
          </cell>
          <cell r="E1188">
            <v>98</v>
          </cell>
          <cell r="F1188">
            <v>98.9</v>
          </cell>
        </row>
        <row r="1189">
          <cell r="A1189" t="str">
            <v>MURUDCERA</v>
          </cell>
          <cell r="B1189" t="str">
            <v>EQ</v>
          </cell>
          <cell r="C1189">
            <v>36.25</v>
          </cell>
          <cell r="D1189">
            <v>36.6</v>
          </cell>
          <cell r="E1189">
            <v>34.549999999999997</v>
          </cell>
          <cell r="F1189">
            <v>34.799999999999997</v>
          </cell>
        </row>
        <row r="1190">
          <cell r="A1190" t="str">
            <v>MUTHOOTCAP</v>
          </cell>
          <cell r="B1190" t="str">
            <v>EQ</v>
          </cell>
          <cell r="C1190">
            <v>248.8</v>
          </cell>
          <cell r="D1190">
            <v>260</v>
          </cell>
          <cell r="E1190">
            <v>248.8</v>
          </cell>
          <cell r="F1190">
            <v>257.2</v>
          </cell>
        </row>
        <row r="1191">
          <cell r="A1191" t="str">
            <v>MUTHOOTFIN</v>
          </cell>
          <cell r="B1191" t="str">
            <v>EQ</v>
          </cell>
          <cell r="C1191">
            <v>1030</v>
          </cell>
          <cell r="D1191">
            <v>1036.25</v>
          </cell>
          <cell r="E1191">
            <v>1014.5</v>
          </cell>
          <cell r="F1191">
            <v>1028.75</v>
          </cell>
        </row>
        <row r="1192">
          <cell r="A1192" t="str">
            <v>NACLIND</v>
          </cell>
          <cell r="B1192" t="str">
            <v>EQ</v>
          </cell>
          <cell r="C1192">
            <v>75.849999999999994</v>
          </cell>
          <cell r="D1192">
            <v>75.849999999999994</v>
          </cell>
          <cell r="E1192">
            <v>73.849999999999994</v>
          </cell>
          <cell r="F1192">
            <v>74.25</v>
          </cell>
        </row>
        <row r="1193">
          <cell r="A1193" t="str">
            <v>NAGAFERT</v>
          </cell>
          <cell r="B1193" t="str">
            <v>BE</v>
          </cell>
          <cell r="C1193">
            <v>8.15</v>
          </cell>
          <cell r="D1193">
            <v>8.1999999999999993</v>
          </cell>
          <cell r="E1193">
            <v>7.65</v>
          </cell>
          <cell r="F1193">
            <v>7.7</v>
          </cell>
        </row>
        <row r="1194">
          <cell r="A1194" t="str">
            <v>NAGREEKCAP</v>
          </cell>
          <cell r="B1194" t="str">
            <v>EQ</v>
          </cell>
          <cell r="C1194">
            <v>12.5</v>
          </cell>
          <cell r="D1194">
            <v>12.5</v>
          </cell>
          <cell r="E1194">
            <v>11.4</v>
          </cell>
          <cell r="F1194">
            <v>12.15</v>
          </cell>
        </row>
        <row r="1195">
          <cell r="A1195" t="str">
            <v>NAGREEKEXP</v>
          </cell>
          <cell r="B1195" t="str">
            <v>EQ</v>
          </cell>
          <cell r="C1195">
            <v>38.65</v>
          </cell>
          <cell r="D1195">
            <v>41</v>
          </cell>
          <cell r="E1195">
            <v>38.5</v>
          </cell>
          <cell r="F1195">
            <v>39.299999999999997</v>
          </cell>
        </row>
        <row r="1196">
          <cell r="A1196" t="str">
            <v>NAHARCAP</v>
          </cell>
          <cell r="B1196" t="str">
            <v>EQ</v>
          </cell>
          <cell r="C1196">
            <v>352</v>
          </cell>
          <cell r="D1196">
            <v>352</v>
          </cell>
          <cell r="E1196">
            <v>342.2</v>
          </cell>
          <cell r="F1196">
            <v>344.55</v>
          </cell>
        </row>
        <row r="1197">
          <cell r="A1197" t="str">
            <v>NAHARINDUS</v>
          </cell>
          <cell r="B1197" t="str">
            <v>EQ</v>
          </cell>
          <cell r="C1197">
            <v>113</v>
          </cell>
          <cell r="D1197">
            <v>114</v>
          </cell>
          <cell r="E1197">
            <v>110.3</v>
          </cell>
          <cell r="F1197">
            <v>111.05</v>
          </cell>
        </row>
        <row r="1198">
          <cell r="A1198" t="str">
            <v>NAHARPOLY</v>
          </cell>
          <cell r="B1198" t="str">
            <v>EQ</v>
          </cell>
          <cell r="C1198">
            <v>326</v>
          </cell>
          <cell r="D1198">
            <v>328</v>
          </cell>
          <cell r="E1198">
            <v>321</v>
          </cell>
          <cell r="F1198">
            <v>324.55</v>
          </cell>
        </row>
        <row r="1199">
          <cell r="A1199" t="str">
            <v>NAHARSPING</v>
          </cell>
          <cell r="B1199" t="str">
            <v>EQ</v>
          </cell>
          <cell r="C1199">
            <v>309.95</v>
          </cell>
          <cell r="D1199">
            <v>309.95</v>
          </cell>
          <cell r="E1199">
            <v>300.14999999999998</v>
          </cell>
          <cell r="F1199">
            <v>303.3</v>
          </cell>
        </row>
        <row r="1200">
          <cell r="A1200" t="str">
            <v>NAM-INDIA</v>
          </cell>
          <cell r="B1200" t="str">
            <v>EQ</v>
          </cell>
          <cell r="C1200">
            <v>267</v>
          </cell>
          <cell r="D1200">
            <v>271.5</v>
          </cell>
          <cell r="E1200">
            <v>264</v>
          </cell>
          <cell r="F1200">
            <v>265.39999999999998</v>
          </cell>
        </row>
        <row r="1201">
          <cell r="A1201" t="str">
            <v>NATCOPHARM</v>
          </cell>
          <cell r="B1201" t="str">
            <v>EQ</v>
          </cell>
          <cell r="C1201">
            <v>603</v>
          </cell>
          <cell r="D1201">
            <v>604.5</v>
          </cell>
          <cell r="E1201">
            <v>588</v>
          </cell>
          <cell r="F1201">
            <v>590.5</v>
          </cell>
        </row>
        <row r="1202">
          <cell r="A1202" t="str">
            <v>NATHBIOGEN</v>
          </cell>
          <cell r="B1202" t="str">
            <v>EQ</v>
          </cell>
          <cell r="C1202">
            <v>165.65</v>
          </cell>
          <cell r="D1202">
            <v>167.1</v>
          </cell>
          <cell r="E1202">
            <v>159</v>
          </cell>
          <cell r="F1202">
            <v>160.4</v>
          </cell>
        </row>
        <row r="1203">
          <cell r="A1203" t="str">
            <v>NATIONALUM</v>
          </cell>
          <cell r="B1203" t="str">
            <v>EQ</v>
          </cell>
          <cell r="C1203">
            <v>70.5</v>
          </cell>
          <cell r="D1203">
            <v>70.75</v>
          </cell>
          <cell r="E1203">
            <v>69.2</v>
          </cell>
          <cell r="F1203">
            <v>70.5</v>
          </cell>
        </row>
        <row r="1204">
          <cell r="A1204" t="str">
            <v>NATNLSTEEL</v>
          </cell>
          <cell r="B1204" t="str">
            <v>BE</v>
          </cell>
          <cell r="C1204">
            <v>4.0999999999999996</v>
          </cell>
          <cell r="D1204">
            <v>4.0999999999999996</v>
          </cell>
          <cell r="E1204">
            <v>4.0999999999999996</v>
          </cell>
          <cell r="F1204">
            <v>4.0999999999999996</v>
          </cell>
        </row>
        <row r="1205">
          <cell r="A1205" t="str">
            <v>NAUKRI</v>
          </cell>
          <cell r="B1205" t="str">
            <v>EQ</v>
          </cell>
          <cell r="C1205">
            <v>3770</v>
          </cell>
          <cell r="D1205">
            <v>3809.15</v>
          </cell>
          <cell r="E1205">
            <v>3721.65</v>
          </cell>
          <cell r="F1205">
            <v>3781</v>
          </cell>
        </row>
        <row r="1206">
          <cell r="A1206" t="str">
            <v>NAVA</v>
          </cell>
          <cell r="B1206" t="str">
            <v>EQ</v>
          </cell>
          <cell r="C1206">
            <v>189</v>
          </cell>
          <cell r="D1206">
            <v>189.45</v>
          </cell>
          <cell r="E1206">
            <v>181.8</v>
          </cell>
          <cell r="F1206">
            <v>184.95</v>
          </cell>
        </row>
        <row r="1207">
          <cell r="A1207" t="str">
            <v>NAVINFLUOR</v>
          </cell>
          <cell r="B1207" t="str">
            <v>EQ</v>
          </cell>
          <cell r="C1207">
            <v>4592</v>
          </cell>
          <cell r="D1207">
            <v>4709.6000000000004</v>
          </cell>
          <cell r="E1207">
            <v>4522.25</v>
          </cell>
          <cell r="F1207">
            <v>4689.45</v>
          </cell>
        </row>
        <row r="1208">
          <cell r="A1208" t="str">
            <v>NAVKARCORP</v>
          </cell>
          <cell r="B1208" t="str">
            <v>EQ</v>
          </cell>
          <cell r="C1208">
            <v>58.7</v>
          </cell>
          <cell r="D1208">
            <v>58.8</v>
          </cell>
          <cell r="E1208">
            <v>56.7</v>
          </cell>
          <cell r="F1208">
            <v>57.25</v>
          </cell>
        </row>
        <row r="1209">
          <cell r="A1209" t="str">
            <v>NAVNETEDUL</v>
          </cell>
          <cell r="B1209" t="str">
            <v>EQ</v>
          </cell>
          <cell r="C1209">
            <v>130.1</v>
          </cell>
          <cell r="D1209">
            <v>130.1</v>
          </cell>
          <cell r="E1209">
            <v>125.4</v>
          </cell>
          <cell r="F1209">
            <v>128.19999999999999</v>
          </cell>
        </row>
        <row r="1210">
          <cell r="A1210" t="str">
            <v>NAZARA</v>
          </cell>
          <cell r="B1210" t="str">
            <v>EQ</v>
          </cell>
          <cell r="C1210">
            <v>702.9</v>
          </cell>
          <cell r="D1210">
            <v>718.7</v>
          </cell>
          <cell r="E1210">
            <v>692.7</v>
          </cell>
          <cell r="F1210">
            <v>703.95</v>
          </cell>
        </row>
        <row r="1211">
          <cell r="A1211" t="str">
            <v>NBCC</v>
          </cell>
          <cell r="B1211" t="str">
            <v>EQ</v>
          </cell>
          <cell r="C1211">
            <v>30.95</v>
          </cell>
          <cell r="D1211">
            <v>31.1</v>
          </cell>
          <cell r="E1211">
            <v>30.35</v>
          </cell>
          <cell r="F1211">
            <v>30.6</v>
          </cell>
        </row>
        <row r="1212">
          <cell r="A1212" t="str">
            <v>NBIFIN</v>
          </cell>
          <cell r="B1212" t="str">
            <v>EQ</v>
          </cell>
          <cell r="C1212">
            <v>1824.5</v>
          </cell>
          <cell r="D1212">
            <v>1888</v>
          </cell>
          <cell r="E1212">
            <v>1733.1</v>
          </cell>
          <cell r="F1212">
            <v>1776.3</v>
          </cell>
        </row>
        <row r="1213">
          <cell r="A1213" t="str">
            <v>NCC</v>
          </cell>
          <cell r="B1213" t="str">
            <v>EQ</v>
          </cell>
          <cell r="C1213">
            <v>71.599999999999994</v>
          </cell>
          <cell r="D1213">
            <v>71.75</v>
          </cell>
          <cell r="E1213">
            <v>69.25</v>
          </cell>
          <cell r="F1213">
            <v>69.8</v>
          </cell>
        </row>
        <row r="1214">
          <cell r="A1214" t="str">
            <v>NCLIND</v>
          </cell>
          <cell r="B1214" t="str">
            <v>EQ</v>
          </cell>
          <cell r="C1214">
            <v>179.95</v>
          </cell>
          <cell r="D1214">
            <v>181.6</v>
          </cell>
          <cell r="E1214">
            <v>178.5</v>
          </cell>
          <cell r="F1214">
            <v>179.85</v>
          </cell>
        </row>
        <row r="1215">
          <cell r="A1215" t="str">
            <v>NDGL</v>
          </cell>
          <cell r="B1215" t="str">
            <v>EQ</v>
          </cell>
          <cell r="C1215">
            <v>1339.45</v>
          </cell>
          <cell r="D1215">
            <v>1343.95</v>
          </cell>
          <cell r="E1215">
            <v>1305</v>
          </cell>
          <cell r="F1215">
            <v>1339.35</v>
          </cell>
        </row>
        <row r="1216">
          <cell r="A1216" t="str">
            <v>NDL</v>
          </cell>
          <cell r="B1216" t="str">
            <v>EQ</v>
          </cell>
          <cell r="C1216">
            <v>28.95</v>
          </cell>
          <cell r="D1216">
            <v>29.1</v>
          </cell>
          <cell r="E1216">
            <v>28.15</v>
          </cell>
          <cell r="F1216">
            <v>28.5</v>
          </cell>
        </row>
        <row r="1217">
          <cell r="A1217" t="str">
            <v>NDRAUTO</v>
          </cell>
          <cell r="B1217" t="str">
            <v>EQ</v>
          </cell>
          <cell r="C1217">
            <v>440</v>
          </cell>
          <cell r="D1217">
            <v>445.1</v>
          </cell>
          <cell r="E1217">
            <v>436.65</v>
          </cell>
          <cell r="F1217">
            <v>444.2</v>
          </cell>
        </row>
        <row r="1218">
          <cell r="A1218" t="str">
            <v>NDTV</v>
          </cell>
          <cell r="B1218" t="str">
            <v>BE</v>
          </cell>
          <cell r="C1218">
            <v>337.35</v>
          </cell>
          <cell r="D1218">
            <v>344.9</v>
          </cell>
          <cell r="E1218">
            <v>335.2</v>
          </cell>
          <cell r="F1218">
            <v>341</v>
          </cell>
        </row>
        <row r="1219">
          <cell r="A1219" t="str">
            <v>NECCLTD</v>
          </cell>
          <cell r="B1219" t="str">
            <v>EQ</v>
          </cell>
          <cell r="C1219">
            <v>27.45</v>
          </cell>
          <cell r="D1219">
            <v>28.6</v>
          </cell>
          <cell r="E1219">
            <v>26.2</v>
          </cell>
          <cell r="F1219">
            <v>26.5</v>
          </cell>
        </row>
        <row r="1220">
          <cell r="A1220" t="str">
            <v>NECLIFE</v>
          </cell>
          <cell r="B1220" t="str">
            <v>EQ</v>
          </cell>
          <cell r="C1220">
            <v>22.05</v>
          </cell>
          <cell r="D1220">
            <v>22.05</v>
          </cell>
          <cell r="E1220">
            <v>21.5</v>
          </cell>
          <cell r="F1220">
            <v>21.6</v>
          </cell>
        </row>
        <row r="1221">
          <cell r="A1221" t="str">
            <v>NELCAST</v>
          </cell>
          <cell r="B1221" t="str">
            <v>EQ</v>
          </cell>
          <cell r="C1221">
            <v>76.599999999999994</v>
          </cell>
          <cell r="D1221">
            <v>78.349999999999994</v>
          </cell>
          <cell r="E1221">
            <v>76.05</v>
          </cell>
          <cell r="F1221">
            <v>76.75</v>
          </cell>
        </row>
        <row r="1222">
          <cell r="A1222" t="str">
            <v>NELCO</v>
          </cell>
          <cell r="B1222" t="str">
            <v>EQ</v>
          </cell>
          <cell r="C1222">
            <v>901.15</v>
          </cell>
          <cell r="D1222">
            <v>916</v>
          </cell>
          <cell r="E1222">
            <v>857.95</v>
          </cell>
          <cell r="F1222">
            <v>889.2</v>
          </cell>
        </row>
        <row r="1223">
          <cell r="A1223" t="str">
            <v>NEOGEN</v>
          </cell>
          <cell r="B1223" t="str">
            <v>EQ</v>
          </cell>
          <cell r="C1223">
            <v>1524</v>
          </cell>
          <cell r="D1223">
            <v>1529.95</v>
          </cell>
          <cell r="E1223">
            <v>1465.3</v>
          </cell>
          <cell r="F1223">
            <v>1485.15</v>
          </cell>
        </row>
        <row r="1224">
          <cell r="A1224" t="str">
            <v>NESCO</v>
          </cell>
          <cell r="B1224" t="str">
            <v>EQ</v>
          </cell>
          <cell r="C1224">
            <v>568.20000000000005</v>
          </cell>
          <cell r="D1224">
            <v>570</v>
          </cell>
          <cell r="E1224">
            <v>558.15</v>
          </cell>
          <cell r="F1224">
            <v>563</v>
          </cell>
        </row>
        <row r="1225">
          <cell r="A1225" t="str">
            <v>NESTLEIND</v>
          </cell>
          <cell r="B1225" t="str">
            <v>EQ</v>
          </cell>
          <cell r="C1225">
            <v>18540</v>
          </cell>
          <cell r="D1225">
            <v>18766.849999999999</v>
          </cell>
          <cell r="E1225">
            <v>18449.95</v>
          </cell>
          <cell r="F1225">
            <v>18725.400000000001</v>
          </cell>
        </row>
        <row r="1226">
          <cell r="A1226" t="str">
            <v>NETF</v>
          </cell>
          <cell r="B1226" t="str">
            <v>EQ</v>
          </cell>
          <cell r="C1226">
            <v>181.65</v>
          </cell>
          <cell r="D1226">
            <v>181.65</v>
          </cell>
          <cell r="E1226">
            <v>177.31</v>
          </cell>
          <cell r="F1226">
            <v>178.58</v>
          </cell>
        </row>
        <row r="1227">
          <cell r="A1227" t="str">
            <v>NETWORK18</v>
          </cell>
          <cell r="B1227" t="str">
            <v>EQ</v>
          </cell>
          <cell r="C1227">
            <v>67.3</v>
          </cell>
          <cell r="D1227">
            <v>69.150000000000006</v>
          </cell>
          <cell r="E1227">
            <v>65.650000000000006</v>
          </cell>
          <cell r="F1227">
            <v>68.7</v>
          </cell>
        </row>
        <row r="1228">
          <cell r="A1228" t="str">
            <v>NEULANDLAB</v>
          </cell>
          <cell r="B1228" t="str">
            <v>EQ</v>
          </cell>
          <cell r="C1228">
            <v>1578</v>
          </cell>
          <cell r="D1228">
            <v>1585</v>
          </cell>
          <cell r="E1228">
            <v>1494.15</v>
          </cell>
          <cell r="F1228">
            <v>1538.4</v>
          </cell>
        </row>
        <row r="1229">
          <cell r="A1229" t="str">
            <v>NEWGEN</v>
          </cell>
          <cell r="B1229" t="str">
            <v>EQ</v>
          </cell>
          <cell r="C1229">
            <v>362.95</v>
          </cell>
          <cell r="D1229">
            <v>365</v>
          </cell>
          <cell r="E1229">
            <v>358</v>
          </cell>
          <cell r="F1229">
            <v>361.9</v>
          </cell>
        </row>
        <row r="1230">
          <cell r="A1230" t="str">
            <v>NEXTMEDIA</v>
          </cell>
          <cell r="B1230" t="str">
            <v>EQ</v>
          </cell>
          <cell r="C1230">
            <v>5.3</v>
          </cell>
          <cell r="D1230">
            <v>5.6</v>
          </cell>
          <cell r="E1230">
            <v>5.3</v>
          </cell>
          <cell r="F1230">
            <v>5.4</v>
          </cell>
        </row>
        <row r="1231">
          <cell r="A1231" t="str">
            <v>NFL</v>
          </cell>
          <cell r="B1231" t="str">
            <v>EQ</v>
          </cell>
          <cell r="C1231">
            <v>48.8</v>
          </cell>
          <cell r="D1231">
            <v>48.8</v>
          </cell>
          <cell r="E1231">
            <v>48</v>
          </cell>
          <cell r="F1231">
            <v>48.45</v>
          </cell>
        </row>
        <row r="1232">
          <cell r="A1232" t="str">
            <v>NGIL</v>
          </cell>
          <cell r="B1232" t="str">
            <v>EQ</v>
          </cell>
          <cell r="C1232">
            <v>128</v>
          </cell>
          <cell r="D1232">
            <v>128.85</v>
          </cell>
          <cell r="E1232">
            <v>123</v>
          </cell>
          <cell r="F1232">
            <v>124.75</v>
          </cell>
        </row>
        <row r="1233">
          <cell r="A1233" t="str">
            <v>NGLFINE</v>
          </cell>
          <cell r="B1233" t="str">
            <v>EQ</v>
          </cell>
          <cell r="C1233">
            <v>1488</v>
          </cell>
          <cell r="D1233">
            <v>1488</v>
          </cell>
          <cell r="E1233">
            <v>1439.95</v>
          </cell>
          <cell r="F1233">
            <v>1449.55</v>
          </cell>
        </row>
        <row r="1234">
          <cell r="A1234" t="str">
            <v>NH</v>
          </cell>
          <cell r="B1234" t="str">
            <v>EQ</v>
          </cell>
          <cell r="C1234">
            <v>709</v>
          </cell>
          <cell r="D1234">
            <v>709.55</v>
          </cell>
          <cell r="E1234">
            <v>692.7</v>
          </cell>
          <cell r="F1234">
            <v>696.25</v>
          </cell>
        </row>
        <row r="1235">
          <cell r="A1235" t="str">
            <v>NHPC</v>
          </cell>
          <cell r="B1235" t="str">
            <v>EQ</v>
          </cell>
          <cell r="C1235">
            <v>38.049999999999997</v>
          </cell>
          <cell r="D1235">
            <v>38.1</v>
          </cell>
          <cell r="E1235">
            <v>37.5</v>
          </cell>
          <cell r="F1235">
            <v>37.5</v>
          </cell>
        </row>
        <row r="1236">
          <cell r="A1236" t="str">
            <v>NIACL</v>
          </cell>
          <cell r="B1236" t="str">
            <v>EQ</v>
          </cell>
          <cell r="C1236">
            <v>85.6</v>
          </cell>
          <cell r="D1236">
            <v>86</v>
          </cell>
          <cell r="E1236">
            <v>84.55</v>
          </cell>
          <cell r="F1236">
            <v>85.65</v>
          </cell>
        </row>
        <row r="1237">
          <cell r="A1237" t="str">
            <v>NIBL</v>
          </cell>
          <cell r="B1237" t="str">
            <v>EQ</v>
          </cell>
          <cell r="C1237">
            <v>22.9</v>
          </cell>
          <cell r="D1237">
            <v>22.9</v>
          </cell>
          <cell r="E1237">
            <v>21.2</v>
          </cell>
          <cell r="F1237">
            <v>22.35</v>
          </cell>
        </row>
        <row r="1238">
          <cell r="A1238" t="str">
            <v>NIF100BEES</v>
          </cell>
          <cell r="B1238" t="str">
            <v>EQ</v>
          </cell>
          <cell r="C1238">
            <v>181.97</v>
          </cell>
          <cell r="D1238">
            <v>182.01</v>
          </cell>
          <cell r="E1238">
            <v>179.01</v>
          </cell>
          <cell r="F1238">
            <v>181.61</v>
          </cell>
        </row>
        <row r="1239">
          <cell r="A1239" t="str">
            <v>NIFTYBEES</v>
          </cell>
          <cell r="B1239" t="str">
            <v>EQ</v>
          </cell>
          <cell r="C1239">
            <v>176.11</v>
          </cell>
          <cell r="D1239">
            <v>187.69</v>
          </cell>
          <cell r="E1239">
            <v>176.11</v>
          </cell>
          <cell r="F1239">
            <v>187.21</v>
          </cell>
        </row>
        <row r="1240">
          <cell r="A1240" t="str">
            <v>NIFTYQLITY</v>
          </cell>
          <cell r="B1240" t="str">
            <v>EQ</v>
          </cell>
          <cell r="C1240">
            <v>14.22</v>
          </cell>
          <cell r="D1240">
            <v>14.35</v>
          </cell>
          <cell r="E1240">
            <v>14.08</v>
          </cell>
          <cell r="F1240">
            <v>14.2</v>
          </cell>
        </row>
        <row r="1241">
          <cell r="A1241" t="str">
            <v>NIITLTD</v>
          </cell>
          <cell r="B1241" t="str">
            <v>EQ</v>
          </cell>
          <cell r="C1241">
            <v>308.2</v>
          </cell>
          <cell r="D1241">
            <v>311.95</v>
          </cell>
          <cell r="E1241">
            <v>303</v>
          </cell>
          <cell r="F1241">
            <v>304.14999999999998</v>
          </cell>
        </row>
        <row r="1242">
          <cell r="A1242" t="str">
            <v>NILAINFRA</v>
          </cell>
          <cell r="B1242" t="str">
            <v>EQ</v>
          </cell>
          <cell r="C1242">
            <v>6.45</v>
          </cell>
          <cell r="D1242">
            <v>6.5</v>
          </cell>
          <cell r="E1242">
            <v>6.2</v>
          </cell>
          <cell r="F1242">
            <v>6.2</v>
          </cell>
        </row>
        <row r="1243">
          <cell r="A1243" t="str">
            <v>NILASPACES</v>
          </cell>
          <cell r="B1243" t="str">
            <v>BE</v>
          </cell>
          <cell r="C1243">
            <v>3.25</v>
          </cell>
          <cell r="D1243">
            <v>3.25</v>
          </cell>
          <cell r="E1243">
            <v>3.05</v>
          </cell>
          <cell r="F1243">
            <v>3.1</v>
          </cell>
        </row>
        <row r="1244">
          <cell r="A1244" t="str">
            <v>NILKAMAL</v>
          </cell>
          <cell r="B1244" t="str">
            <v>EQ</v>
          </cell>
          <cell r="C1244">
            <v>2038.1</v>
          </cell>
          <cell r="D1244">
            <v>2057.15</v>
          </cell>
          <cell r="E1244">
            <v>2030</v>
          </cell>
          <cell r="F1244">
            <v>2051.5500000000002</v>
          </cell>
        </row>
        <row r="1245">
          <cell r="A1245" t="str">
            <v>NIPPOBATRY</v>
          </cell>
          <cell r="B1245" t="str">
            <v>EQ</v>
          </cell>
          <cell r="C1245">
            <v>374.75</v>
          </cell>
          <cell r="D1245">
            <v>424.75</v>
          </cell>
          <cell r="E1245">
            <v>362.2</v>
          </cell>
          <cell r="F1245">
            <v>405.95</v>
          </cell>
        </row>
        <row r="1246">
          <cell r="A1246" t="str">
            <v>NIRAJ</v>
          </cell>
          <cell r="B1246" t="str">
            <v>EQ</v>
          </cell>
          <cell r="C1246">
            <v>30.95</v>
          </cell>
          <cell r="D1246">
            <v>33</v>
          </cell>
          <cell r="E1246">
            <v>30.8</v>
          </cell>
          <cell r="F1246">
            <v>31.3</v>
          </cell>
        </row>
        <row r="1247">
          <cell r="A1247" t="str">
            <v>NITCO</v>
          </cell>
          <cell r="B1247" t="str">
            <v>EQ</v>
          </cell>
          <cell r="C1247">
            <v>23.95</v>
          </cell>
          <cell r="D1247">
            <v>23.95</v>
          </cell>
          <cell r="E1247">
            <v>23.25</v>
          </cell>
          <cell r="F1247">
            <v>23.5</v>
          </cell>
        </row>
        <row r="1248">
          <cell r="A1248" t="str">
            <v>NITINSPIN</v>
          </cell>
          <cell r="B1248" t="str">
            <v>EQ</v>
          </cell>
          <cell r="C1248">
            <v>215.2</v>
          </cell>
          <cell r="D1248">
            <v>215.6</v>
          </cell>
          <cell r="E1248">
            <v>210.1</v>
          </cell>
          <cell r="F1248">
            <v>213.05</v>
          </cell>
        </row>
        <row r="1249">
          <cell r="A1249" t="str">
            <v>NITIRAJ</v>
          </cell>
          <cell r="B1249" t="str">
            <v>EQ</v>
          </cell>
          <cell r="C1249">
            <v>77</v>
          </cell>
          <cell r="D1249">
            <v>80.900000000000006</v>
          </cell>
          <cell r="E1249">
            <v>76.55</v>
          </cell>
          <cell r="F1249">
            <v>79.7</v>
          </cell>
        </row>
        <row r="1250">
          <cell r="A1250" t="str">
            <v>NLCINDIA</v>
          </cell>
          <cell r="B1250" t="str">
            <v>EQ</v>
          </cell>
          <cell r="C1250">
            <v>68</v>
          </cell>
          <cell r="D1250">
            <v>68.55</v>
          </cell>
          <cell r="E1250">
            <v>66.599999999999994</v>
          </cell>
          <cell r="F1250">
            <v>67.95</v>
          </cell>
        </row>
        <row r="1251">
          <cell r="A1251" t="str">
            <v>NMDC</v>
          </cell>
          <cell r="B1251" t="str">
            <v>EQ</v>
          </cell>
          <cell r="C1251">
            <v>132.05000000000001</v>
          </cell>
          <cell r="D1251">
            <v>134.69999999999999</v>
          </cell>
          <cell r="E1251">
            <v>129.4</v>
          </cell>
          <cell r="F1251">
            <v>130.6</v>
          </cell>
        </row>
        <row r="1252">
          <cell r="A1252" t="str">
            <v>NOCIL</v>
          </cell>
          <cell r="B1252" t="str">
            <v>EQ</v>
          </cell>
          <cell r="C1252">
            <v>256.3</v>
          </cell>
          <cell r="D1252">
            <v>260</v>
          </cell>
          <cell r="E1252">
            <v>256.3</v>
          </cell>
          <cell r="F1252">
            <v>258.89999999999998</v>
          </cell>
        </row>
        <row r="1253">
          <cell r="A1253" t="str">
            <v>NOIDATOLL</v>
          </cell>
          <cell r="B1253" t="str">
            <v>EQ</v>
          </cell>
          <cell r="C1253">
            <v>7.8</v>
          </cell>
          <cell r="D1253">
            <v>8.1</v>
          </cell>
          <cell r="E1253">
            <v>7.7</v>
          </cell>
          <cell r="F1253">
            <v>7.95</v>
          </cell>
        </row>
        <row r="1254">
          <cell r="A1254" t="str">
            <v>NORBTEAEXP</v>
          </cell>
          <cell r="B1254" t="str">
            <v>EQ</v>
          </cell>
          <cell r="C1254">
            <v>7.1</v>
          </cell>
          <cell r="D1254">
            <v>7.1</v>
          </cell>
          <cell r="E1254">
            <v>7.1</v>
          </cell>
          <cell r="F1254">
            <v>7.1</v>
          </cell>
        </row>
        <row r="1255">
          <cell r="A1255" t="str">
            <v>NOVARTIND</v>
          </cell>
          <cell r="B1255" t="str">
            <v>EQ</v>
          </cell>
          <cell r="C1255">
            <v>684</v>
          </cell>
          <cell r="D1255">
            <v>686.35</v>
          </cell>
          <cell r="E1255">
            <v>679.05</v>
          </cell>
          <cell r="F1255">
            <v>684</v>
          </cell>
        </row>
        <row r="1256">
          <cell r="A1256" t="str">
            <v>NPBET</v>
          </cell>
          <cell r="B1256" t="str">
            <v>EQ</v>
          </cell>
          <cell r="C1256">
            <v>205.98</v>
          </cell>
          <cell r="D1256">
            <v>207.24</v>
          </cell>
          <cell r="E1256">
            <v>200.36</v>
          </cell>
          <cell r="F1256">
            <v>205.96</v>
          </cell>
        </row>
        <row r="1257">
          <cell r="A1257" t="str">
            <v>NRAIL</v>
          </cell>
          <cell r="B1257" t="str">
            <v>EQ</v>
          </cell>
          <cell r="C1257">
            <v>408.5</v>
          </cell>
          <cell r="D1257">
            <v>413.25</v>
          </cell>
          <cell r="E1257">
            <v>394</v>
          </cell>
          <cell r="F1257">
            <v>409.1</v>
          </cell>
        </row>
        <row r="1258">
          <cell r="A1258" t="str">
            <v>NRBBEARING</v>
          </cell>
          <cell r="B1258" t="str">
            <v>EQ</v>
          </cell>
          <cell r="C1258">
            <v>167.95</v>
          </cell>
          <cell r="D1258">
            <v>174.45</v>
          </cell>
          <cell r="E1258">
            <v>164.8</v>
          </cell>
          <cell r="F1258">
            <v>171.5</v>
          </cell>
        </row>
        <row r="1259">
          <cell r="A1259" t="str">
            <v>NSIL</v>
          </cell>
          <cell r="B1259" t="str">
            <v>EQ</v>
          </cell>
          <cell r="C1259">
            <v>1629.55</v>
          </cell>
          <cell r="D1259">
            <v>1637.95</v>
          </cell>
          <cell r="E1259">
            <v>1565.05</v>
          </cell>
          <cell r="F1259">
            <v>1580.2</v>
          </cell>
        </row>
        <row r="1260">
          <cell r="A1260" t="str">
            <v>NTPC</v>
          </cell>
          <cell r="B1260" t="str">
            <v>EQ</v>
          </cell>
          <cell r="C1260">
            <v>161.9</v>
          </cell>
          <cell r="D1260">
            <v>165.3</v>
          </cell>
          <cell r="E1260">
            <v>161.15</v>
          </cell>
          <cell r="F1260">
            <v>165</v>
          </cell>
        </row>
        <row r="1261">
          <cell r="A1261" t="str">
            <v>NUCLEUS</v>
          </cell>
          <cell r="B1261" t="str">
            <v>EQ</v>
          </cell>
          <cell r="C1261">
            <v>401.1</v>
          </cell>
          <cell r="D1261">
            <v>402.9</v>
          </cell>
          <cell r="E1261">
            <v>398.05</v>
          </cell>
          <cell r="F1261">
            <v>399.55</v>
          </cell>
        </row>
        <row r="1262">
          <cell r="A1262" t="str">
            <v>NURECA</v>
          </cell>
          <cell r="B1262" t="str">
            <v>EQ</v>
          </cell>
          <cell r="C1262">
            <v>883</v>
          </cell>
          <cell r="D1262">
            <v>890</v>
          </cell>
          <cell r="E1262">
            <v>867.85</v>
          </cell>
          <cell r="F1262">
            <v>872.35</v>
          </cell>
        </row>
        <row r="1263">
          <cell r="A1263" t="str">
            <v>NUVOCO</v>
          </cell>
          <cell r="B1263" t="str">
            <v>EQ</v>
          </cell>
          <cell r="C1263">
            <v>398</v>
          </cell>
          <cell r="D1263">
            <v>402.35</v>
          </cell>
          <cell r="E1263">
            <v>396</v>
          </cell>
          <cell r="F1263">
            <v>399.35</v>
          </cell>
        </row>
        <row r="1264">
          <cell r="A1264" t="str">
            <v>NV20BEES</v>
          </cell>
          <cell r="B1264" t="str">
            <v>EQ</v>
          </cell>
          <cell r="C1264">
            <v>96.15</v>
          </cell>
          <cell r="D1264">
            <v>97</v>
          </cell>
          <cell r="E1264">
            <v>95.75</v>
          </cell>
          <cell r="F1264">
            <v>96.63</v>
          </cell>
        </row>
        <row r="1265">
          <cell r="A1265" t="str">
            <v>NXTDIGITAL</v>
          </cell>
          <cell r="B1265" t="str">
            <v>EQ</v>
          </cell>
          <cell r="C1265">
            <v>426.15</v>
          </cell>
          <cell r="D1265">
            <v>444</v>
          </cell>
          <cell r="E1265">
            <v>420.9</v>
          </cell>
          <cell r="F1265">
            <v>424.05</v>
          </cell>
        </row>
        <row r="1266">
          <cell r="A1266" t="str">
            <v>NYKAA</v>
          </cell>
          <cell r="B1266" t="str">
            <v>EQ</v>
          </cell>
          <cell r="C1266">
            <v>1260.5999999999999</v>
          </cell>
          <cell r="D1266">
            <v>1265</v>
          </cell>
          <cell r="E1266">
            <v>1237</v>
          </cell>
          <cell r="F1266">
            <v>1253.25</v>
          </cell>
        </row>
        <row r="1267">
          <cell r="A1267" t="str">
            <v>OAL</v>
          </cell>
          <cell r="B1267" t="str">
            <v>EQ</v>
          </cell>
          <cell r="C1267">
            <v>499.35</v>
          </cell>
          <cell r="D1267">
            <v>500</v>
          </cell>
          <cell r="E1267">
            <v>492</v>
          </cell>
          <cell r="F1267">
            <v>494.15</v>
          </cell>
        </row>
        <row r="1268">
          <cell r="A1268" t="str">
            <v>OBCL</v>
          </cell>
          <cell r="B1268" t="str">
            <v>EQ</v>
          </cell>
          <cell r="C1268">
            <v>99.85</v>
          </cell>
          <cell r="D1268">
            <v>99.95</v>
          </cell>
          <cell r="E1268">
            <v>94.7</v>
          </cell>
          <cell r="F1268">
            <v>97.65</v>
          </cell>
        </row>
        <row r="1269">
          <cell r="A1269" t="str">
            <v>OBEROIRLTY</v>
          </cell>
          <cell r="B1269" t="str">
            <v>EQ</v>
          </cell>
          <cell r="C1269">
            <v>900.5</v>
          </cell>
          <cell r="D1269">
            <v>912.3</v>
          </cell>
          <cell r="E1269">
            <v>889</v>
          </cell>
          <cell r="F1269">
            <v>906.15</v>
          </cell>
        </row>
        <row r="1270">
          <cell r="A1270" t="str">
            <v>OCCL</v>
          </cell>
          <cell r="B1270" t="str">
            <v>EQ</v>
          </cell>
          <cell r="C1270">
            <v>869</v>
          </cell>
          <cell r="D1270">
            <v>882.3</v>
          </cell>
          <cell r="E1270">
            <v>860</v>
          </cell>
          <cell r="F1270">
            <v>875.55</v>
          </cell>
        </row>
        <row r="1271">
          <cell r="A1271" t="str">
            <v>OFSS</v>
          </cell>
          <cell r="B1271" t="str">
            <v>EQ</v>
          </cell>
          <cell r="C1271">
            <v>2901</v>
          </cell>
          <cell r="D1271">
            <v>2947</v>
          </cell>
          <cell r="E1271">
            <v>2901</v>
          </cell>
          <cell r="F1271">
            <v>2917.45</v>
          </cell>
        </row>
        <row r="1272">
          <cell r="A1272" t="str">
            <v>OIL</v>
          </cell>
          <cell r="B1272" t="str">
            <v>EQ</v>
          </cell>
          <cell r="C1272">
            <v>186</v>
          </cell>
          <cell r="D1272">
            <v>190.25</v>
          </cell>
          <cell r="E1272">
            <v>186</v>
          </cell>
          <cell r="F1272">
            <v>188.1</v>
          </cell>
        </row>
        <row r="1273">
          <cell r="A1273" t="str">
            <v>OILCOUNTUB</v>
          </cell>
          <cell r="B1273" t="str">
            <v>BE</v>
          </cell>
          <cell r="C1273">
            <v>15</v>
          </cell>
          <cell r="D1273">
            <v>15.5</v>
          </cell>
          <cell r="E1273">
            <v>14.45</v>
          </cell>
          <cell r="F1273">
            <v>14.6</v>
          </cell>
        </row>
        <row r="1274">
          <cell r="A1274" t="str">
            <v>OLECTRA</v>
          </cell>
          <cell r="B1274" t="str">
            <v>EQ</v>
          </cell>
          <cell r="C1274">
            <v>600.20000000000005</v>
          </cell>
          <cell r="D1274">
            <v>618.79999999999995</v>
          </cell>
          <cell r="E1274">
            <v>600.1</v>
          </cell>
          <cell r="F1274">
            <v>604.35</v>
          </cell>
        </row>
        <row r="1275">
          <cell r="A1275" t="str">
            <v>OMAXAUTO</v>
          </cell>
          <cell r="B1275" t="str">
            <v>EQ</v>
          </cell>
          <cell r="C1275">
            <v>82.3</v>
          </cell>
          <cell r="D1275">
            <v>87.9</v>
          </cell>
          <cell r="E1275">
            <v>82.3</v>
          </cell>
          <cell r="F1275">
            <v>84.55</v>
          </cell>
        </row>
        <row r="1276">
          <cell r="A1276" t="str">
            <v>OMAXE</v>
          </cell>
          <cell r="B1276" t="str">
            <v>EQ</v>
          </cell>
          <cell r="C1276">
            <v>95.4</v>
          </cell>
          <cell r="D1276">
            <v>97.25</v>
          </cell>
          <cell r="E1276">
            <v>92.1</v>
          </cell>
          <cell r="F1276">
            <v>93.5</v>
          </cell>
        </row>
        <row r="1277">
          <cell r="A1277" t="str">
            <v>OMINFRAL</v>
          </cell>
          <cell r="B1277" t="str">
            <v>EQ</v>
          </cell>
          <cell r="C1277">
            <v>35.1</v>
          </cell>
          <cell r="D1277">
            <v>35.4</v>
          </cell>
          <cell r="E1277">
            <v>34.25</v>
          </cell>
          <cell r="F1277">
            <v>35.15</v>
          </cell>
        </row>
        <row r="1278">
          <cell r="A1278" t="str">
            <v>OMKARCHEM</v>
          </cell>
          <cell r="B1278" t="str">
            <v>EQ</v>
          </cell>
          <cell r="C1278">
            <v>18.600000000000001</v>
          </cell>
          <cell r="D1278">
            <v>18.600000000000001</v>
          </cell>
          <cell r="E1278">
            <v>17</v>
          </cell>
          <cell r="F1278">
            <v>17.649999999999999</v>
          </cell>
        </row>
        <row r="1279">
          <cell r="A1279" t="str">
            <v>ONELIFECAP</v>
          </cell>
          <cell r="B1279" t="str">
            <v>EQ</v>
          </cell>
          <cell r="C1279">
            <v>14.45</v>
          </cell>
          <cell r="D1279">
            <v>14.45</v>
          </cell>
          <cell r="E1279">
            <v>14.1</v>
          </cell>
          <cell r="F1279">
            <v>14.25</v>
          </cell>
        </row>
        <row r="1280">
          <cell r="A1280" t="str">
            <v>ONEPOINT</v>
          </cell>
          <cell r="B1280" t="str">
            <v>EQ</v>
          </cell>
          <cell r="C1280">
            <v>14.8</v>
          </cell>
          <cell r="D1280">
            <v>14.8</v>
          </cell>
          <cell r="E1280">
            <v>13.25</v>
          </cell>
          <cell r="F1280">
            <v>14.1</v>
          </cell>
        </row>
        <row r="1281">
          <cell r="A1281" t="str">
            <v>ONGC</v>
          </cell>
          <cell r="B1281" t="str">
            <v>EQ</v>
          </cell>
          <cell r="C1281">
            <v>131.1</v>
          </cell>
          <cell r="D1281">
            <v>132</v>
          </cell>
          <cell r="E1281">
            <v>129.1</v>
          </cell>
          <cell r="F1281">
            <v>131.35</v>
          </cell>
        </row>
        <row r="1282">
          <cell r="A1282" t="str">
            <v>ONMOBILE</v>
          </cell>
          <cell r="B1282" t="str">
            <v>EQ</v>
          </cell>
          <cell r="C1282">
            <v>112.55</v>
          </cell>
          <cell r="D1282">
            <v>113.5</v>
          </cell>
          <cell r="E1282">
            <v>111.1</v>
          </cell>
          <cell r="F1282">
            <v>111.65</v>
          </cell>
        </row>
        <row r="1283">
          <cell r="A1283" t="str">
            <v>ONWARDTEC</v>
          </cell>
          <cell r="B1283" t="str">
            <v>EQ</v>
          </cell>
          <cell r="C1283">
            <v>262.7</v>
          </cell>
          <cell r="D1283">
            <v>263.39999999999998</v>
          </cell>
          <cell r="E1283">
            <v>260</v>
          </cell>
          <cell r="F1283">
            <v>260.10000000000002</v>
          </cell>
        </row>
        <row r="1284">
          <cell r="A1284" t="str">
            <v>OPTIEMUS</v>
          </cell>
          <cell r="B1284" t="str">
            <v>EQ</v>
          </cell>
          <cell r="C1284">
            <v>231.5</v>
          </cell>
          <cell r="D1284">
            <v>235</v>
          </cell>
          <cell r="E1284">
            <v>230.25</v>
          </cell>
          <cell r="F1284">
            <v>233.25</v>
          </cell>
        </row>
        <row r="1285">
          <cell r="A1285" t="str">
            <v>ORBTEXP</v>
          </cell>
          <cell r="B1285" t="str">
            <v>EQ</v>
          </cell>
          <cell r="C1285">
            <v>164.7</v>
          </cell>
          <cell r="D1285">
            <v>165.1</v>
          </cell>
          <cell r="E1285">
            <v>157.4</v>
          </cell>
          <cell r="F1285">
            <v>158.44999999999999</v>
          </cell>
        </row>
        <row r="1286">
          <cell r="A1286" t="str">
            <v>ORCHPHARMA</v>
          </cell>
          <cell r="B1286" t="str">
            <v>BE</v>
          </cell>
          <cell r="C1286">
            <v>334.45</v>
          </cell>
          <cell r="D1286">
            <v>343.85</v>
          </cell>
          <cell r="E1286">
            <v>318.25</v>
          </cell>
          <cell r="F1286">
            <v>340.4</v>
          </cell>
        </row>
        <row r="1287">
          <cell r="A1287" t="str">
            <v>ORICONENT</v>
          </cell>
          <cell r="B1287" t="str">
            <v>EQ</v>
          </cell>
          <cell r="C1287">
            <v>30.35</v>
          </cell>
          <cell r="D1287">
            <v>30.8</v>
          </cell>
          <cell r="E1287">
            <v>29.6</v>
          </cell>
          <cell r="F1287">
            <v>29.9</v>
          </cell>
        </row>
        <row r="1288">
          <cell r="A1288" t="str">
            <v>ORIENTABRA</v>
          </cell>
          <cell r="B1288" t="str">
            <v>EQ</v>
          </cell>
          <cell r="C1288">
            <v>32.15</v>
          </cell>
          <cell r="D1288">
            <v>33</v>
          </cell>
          <cell r="E1288">
            <v>31.65</v>
          </cell>
          <cell r="F1288">
            <v>32.450000000000003</v>
          </cell>
        </row>
        <row r="1289">
          <cell r="A1289" t="str">
            <v>ORIENTALTL</v>
          </cell>
          <cell r="B1289" t="str">
            <v>EQ</v>
          </cell>
          <cell r="C1289">
            <v>10.45</v>
          </cell>
          <cell r="D1289">
            <v>10.45</v>
          </cell>
          <cell r="E1289">
            <v>9.6999999999999993</v>
          </cell>
          <cell r="F1289">
            <v>9.8000000000000007</v>
          </cell>
        </row>
        <row r="1290">
          <cell r="A1290" t="str">
            <v>ORIENTBELL</v>
          </cell>
          <cell r="B1290" t="str">
            <v>EQ</v>
          </cell>
          <cell r="C1290">
            <v>617</v>
          </cell>
          <cell r="D1290">
            <v>683.8</v>
          </cell>
          <cell r="E1290">
            <v>589.95000000000005</v>
          </cell>
          <cell r="F1290">
            <v>596.9</v>
          </cell>
        </row>
        <row r="1291">
          <cell r="A1291" t="str">
            <v>ORIENTCEM</v>
          </cell>
          <cell r="B1291" t="str">
            <v>EQ</v>
          </cell>
          <cell r="C1291">
            <v>128.30000000000001</v>
          </cell>
          <cell r="D1291">
            <v>128.80000000000001</v>
          </cell>
          <cell r="E1291">
            <v>126</v>
          </cell>
          <cell r="F1291">
            <v>128.35</v>
          </cell>
        </row>
        <row r="1292">
          <cell r="A1292" t="str">
            <v>ORIENTELEC</v>
          </cell>
          <cell r="B1292" t="str">
            <v>EQ</v>
          </cell>
          <cell r="C1292">
            <v>270.8</v>
          </cell>
          <cell r="D1292">
            <v>273.3</v>
          </cell>
          <cell r="E1292">
            <v>262.5</v>
          </cell>
          <cell r="F1292">
            <v>268.95</v>
          </cell>
        </row>
        <row r="1293">
          <cell r="A1293" t="str">
            <v>ORIENTHOT</v>
          </cell>
          <cell r="B1293" t="str">
            <v>EQ</v>
          </cell>
          <cell r="C1293">
            <v>77.599999999999994</v>
          </cell>
          <cell r="D1293">
            <v>79.5</v>
          </cell>
          <cell r="E1293">
            <v>75.599999999999994</v>
          </cell>
          <cell r="F1293">
            <v>76.599999999999994</v>
          </cell>
        </row>
        <row r="1294">
          <cell r="A1294" t="str">
            <v>ORIENTLTD</v>
          </cell>
          <cell r="B1294" t="str">
            <v>EQ</v>
          </cell>
          <cell r="C1294">
            <v>68.95</v>
          </cell>
          <cell r="D1294">
            <v>68.95</v>
          </cell>
          <cell r="E1294">
            <v>66</v>
          </cell>
          <cell r="F1294">
            <v>68.099999999999994</v>
          </cell>
        </row>
        <row r="1295">
          <cell r="A1295" t="str">
            <v>ORIENTPPR</v>
          </cell>
          <cell r="B1295" t="str">
            <v>EQ</v>
          </cell>
          <cell r="C1295">
            <v>34.15</v>
          </cell>
          <cell r="D1295">
            <v>34.450000000000003</v>
          </cell>
          <cell r="E1295">
            <v>33.25</v>
          </cell>
          <cell r="F1295">
            <v>34.15</v>
          </cell>
        </row>
        <row r="1296">
          <cell r="A1296" t="str">
            <v>ORISSAMINE</v>
          </cell>
          <cell r="B1296" t="str">
            <v>BE</v>
          </cell>
          <cell r="C1296">
            <v>2840</v>
          </cell>
          <cell r="D1296">
            <v>2860</v>
          </cell>
          <cell r="E1296">
            <v>2775</v>
          </cell>
          <cell r="F1296">
            <v>2783.55</v>
          </cell>
        </row>
        <row r="1297">
          <cell r="A1297" t="str">
            <v>ORTINLAB</v>
          </cell>
          <cell r="B1297" t="str">
            <v>EQ</v>
          </cell>
          <cell r="C1297">
            <v>24.15</v>
          </cell>
          <cell r="D1297">
            <v>24.15</v>
          </cell>
          <cell r="E1297">
            <v>23.15</v>
          </cell>
          <cell r="F1297">
            <v>23.3</v>
          </cell>
        </row>
        <row r="1298">
          <cell r="A1298" t="str">
            <v>OSWALAGRO</v>
          </cell>
          <cell r="B1298" t="str">
            <v>EQ</v>
          </cell>
          <cell r="C1298">
            <v>42.2</v>
          </cell>
          <cell r="D1298">
            <v>42.55</v>
          </cell>
          <cell r="E1298">
            <v>39.950000000000003</v>
          </cell>
          <cell r="F1298">
            <v>41.75</v>
          </cell>
        </row>
        <row r="1299">
          <cell r="A1299" t="str">
            <v>PAGEIND</v>
          </cell>
          <cell r="B1299" t="str">
            <v>EQ</v>
          </cell>
          <cell r="C1299">
            <v>51306.2</v>
          </cell>
          <cell r="D1299">
            <v>52900</v>
          </cell>
          <cell r="E1299">
            <v>50460.45</v>
          </cell>
          <cell r="F1299">
            <v>51014.1</v>
          </cell>
        </row>
        <row r="1300">
          <cell r="A1300" t="str">
            <v>PAISALO</v>
          </cell>
          <cell r="B1300" t="str">
            <v>EQ</v>
          </cell>
          <cell r="C1300">
            <v>72.5</v>
          </cell>
          <cell r="D1300">
            <v>74.599999999999994</v>
          </cell>
          <cell r="E1300">
            <v>71</v>
          </cell>
          <cell r="F1300">
            <v>74.150000000000006</v>
          </cell>
        </row>
        <row r="1301">
          <cell r="A1301" t="str">
            <v>PALASHSECU</v>
          </cell>
          <cell r="B1301" t="str">
            <v>EQ</v>
          </cell>
          <cell r="C1301">
            <v>116</v>
          </cell>
          <cell r="D1301">
            <v>122.8</v>
          </cell>
          <cell r="E1301">
            <v>97.3</v>
          </cell>
          <cell r="F1301">
            <v>100.45</v>
          </cell>
        </row>
        <row r="1302">
          <cell r="A1302" t="str">
            <v>PALREDTEC</v>
          </cell>
          <cell r="B1302" t="str">
            <v>EQ</v>
          </cell>
          <cell r="C1302">
            <v>140.4</v>
          </cell>
          <cell r="D1302">
            <v>145</v>
          </cell>
          <cell r="E1302">
            <v>140.25</v>
          </cell>
          <cell r="F1302">
            <v>142.25</v>
          </cell>
        </row>
        <row r="1303">
          <cell r="A1303" t="str">
            <v>PANACEABIO</v>
          </cell>
          <cell r="B1303" t="str">
            <v>EQ</v>
          </cell>
          <cell r="C1303">
            <v>159.80000000000001</v>
          </cell>
          <cell r="D1303">
            <v>164</v>
          </cell>
          <cell r="E1303">
            <v>147.5</v>
          </cell>
          <cell r="F1303">
            <v>149.5</v>
          </cell>
        </row>
        <row r="1304">
          <cell r="A1304" t="str">
            <v>PANACHE</v>
          </cell>
          <cell r="B1304" t="str">
            <v>EQ</v>
          </cell>
          <cell r="C1304">
            <v>67.2</v>
          </cell>
          <cell r="D1304">
            <v>73.400000000000006</v>
          </cell>
          <cell r="E1304">
            <v>67.2</v>
          </cell>
          <cell r="F1304">
            <v>71.75</v>
          </cell>
        </row>
        <row r="1305">
          <cell r="A1305" t="str">
            <v>PANAMAPET</v>
          </cell>
          <cell r="B1305" t="str">
            <v>EQ</v>
          </cell>
          <cell r="C1305">
            <v>280.05</v>
          </cell>
          <cell r="D1305">
            <v>284.5</v>
          </cell>
          <cell r="E1305">
            <v>280</v>
          </cell>
          <cell r="F1305">
            <v>281.64999999999998</v>
          </cell>
        </row>
        <row r="1306">
          <cell r="A1306" t="str">
            <v>PANSARI</v>
          </cell>
          <cell r="B1306" t="str">
            <v>EQ</v>
          </cell>
          <cell r="C1306">
            <v>96.95</v>
          </cell>
          <cell r="D1306">
            <v>96.95</v>
          </cell>
          <cell r="E1306">
            <v>89.35</v>
          </cell>
          <cell r="F1306">
            <v>91.3</v>
          </cell>
        </row>
        <row r="1307">
          <cell r="A1307" t="str">
            <v>PAR</v>
          </cell>
          <cell r="B1307" t="str">
            <v>EQ</v>
          </cell>
          <cell r="C1307">
            <v>153.94999999999999</v>
          </cell>
          <cell r="D1307">
            <v>157.44999999999999</v>
          </cell>
          <cell r="E1307">
            <v>151.05000000000001</v>
          </cell>
          <cell r="F1307">
            <v>151.65</v>
          </cell>
        </row>
        <row r="1308">
          <cell r="A1308" t="str">
            <v>PARACABLES</v>
          </cell>
          <cell r="B1308" t="str">
            <v>BE</v>
          </cell>
          <cell r="C1308">
            <v>16.850000000000001</v>
          </cell>
          <cell r="D1308">
            <v>17.100000000000001</v>
          </cell>
          <cell r="E1308">
            <v>16.25</v>
          </cell>
          <cell r="F1308">
            <v>16.95</v>
          </cell>
        </row>
        <row r="1309">
          <cell r="A1309" t="str">
            <v>PARADEEP</v>
          </cell>
          <cell r="B1309" t="str">
            <v>EQ</v>
          </cell>
          <cell r="C1309">
            <v>64.2</v>
          </cell>
          <cell r="D1309">
            <v>64.650000000000006</v>
          </cell>
          <cell r="E1309">
            <v>62.75</v>
          </cell>
          <cell r="F1309">
            <v>64.25</v>
          </cell>
        </row>
        <row r="1310">
          <cell r="A1310" t="str">
            <v>PARAGMILK</v>
          </cell>
          <cell r="B1310" t="str">
            <v>EQ</v>
          </cell>
          <cell r="C1310">
            <v>111.2</v>
          </cell>
          <cell r="D1310">
            <v>113</v>
          </cell>
          <cell r="E1310">
            <v>108.4</v>
          </cell>
          <cell r="F1310">
            <v>111.65</v>
          </cell>
        </row>
        <row r="1311">
          <cell r="A1311" t="str">
            <v>PARAS</v>
          </cell>
          <cell r="B1311" t="str">
            <v>EQ</v>
          </cell>
          <cell r="C1311">
            <v>648.79999999999995</v>
          </cell>
          <cell r="D1311">
            <v>654.15</v>
          </cell>
          <cell r="E1311">
            <v>635.54999999999995</v>
          </cell>
          <cell r="F1311">
            <v>646.54999999999995</v>
          </cell>
        </row>
        <row r="1312">
          <cell r="A1312" t="str">
            <v>PARSVNATH</v>
          </cell>
          <cell r="B1312" t="str">
            <v>EQ</v>
          </cell>
          <cell r="C1312">
            <v>7.55</v>
          </cell>
          <cell r="D1312">
            <v>7.75</v>
          </cell>
          <cell r="E1312">
            <v>7.45</v>
          </cell>
          <cell r="F1312">
            <v>7.5</v>
          </cell>
        </row>
        <row r="1313">
          <cell r="A1313" t="str">
            <v>PASUPTAC</v>
          </cell>
          <cell r="B1313" t="str">
            <v>EQ</v>
          </cell>
          <cell r="C1313">
            <v>34.700000000000003</v>
          </cell>
          <cell r="D1313">
            <v>34.950000000000003</v>
          </cell>
          <cell r="E1313">
            <v>33.5</v>
          </cell>
          <cell r="F1313">
            <v>33.75</v>
          </cell>
        </row>
        <row r="1314">
          <cell r="A1314" t="str">
            <v>PATANJALI</v>
          </cell>
          <cell r="B1314" t="str">
            <v>BE</v>
          </cell>
          <cell r="C1314">
            <v>1400</v>
          </cell>
          <cell r="D1314">
            <v>1414.9</v>
          </cell>
          <cell r="E1314">
            <v>1367</v>
          </cell>
          <cell r="F1314">
            <v>1403.7</v>
          </cell>
        </row>
        <row r="1315">
          <cell r="A1315" t="str">
            <v>PATELENG</v>
          </cell>
          <cell r="B1315" t="str">
            <v>EQ</v>
          </cell>
          <cell r="C1315">
            <v>23.1</v>
          </cell>
          <cell r="D1315">
            <v>23.1</v>
          </cell>
          <cell r="E1315">
            <v>22.3</v>
          </cell>
          <cell r="F1315">
            <v>22.6</v>
          </cell>
        </row>
        <row r="1316">
          <cell r="A1316" t="str">
            <v>PATINTLOG</v>
          </cell>
          <cell r="B1316" t="str">
            <v>EQ</v>
          </cell>
          <cell r="C1316">
            <v>14.15</v>
          </cell>
          <cell r="D1316">
            <v>14.15</v>
          </cell>
          <cell r="E1316">
            <v>13.65</v>
          </cell>
          <cell r="F1316">
            <v>13.7</v>
          </cell>
        </row>
        <row r="1317">
          <cell r="A1317" t="str">
            <v>PAYTM</v>
          </cell>
          <cell r="B1317" t="str">
            <v>EQ</v>
          </cell>
          <cell r="C1317">
            <v>713</v>
          </cell>
          <cell r="D1317">
            <v>715.45</v>
          </cell>
          <cell r="E1317">
            <v>697</v>
          </cell>
          <cell r="F1317">
            <v>700.7</v>
          </cell>
        </row>
        <row r="1318">
          <cell r="A1318" t="str">
            <v>PCBL</v>
          </cell>
          <cell r="B1318" t="str">
            <v>EQ</v>
          </cell>
          <cell r="C1318">
            <v>137.44999999999999</v>
          </cell>
          <cell r="D1318">
            <v>137.5</v>
          </cell>
          <cell r="E1318">
            <v>132</v>
          </cell>
          <cell r="F1318">
            <v>134.25</v>
          </cell>
        </row>
        <row r="1319">
          <cell r="A1319" t="str">
            <v>PCJEWELLER</v>
          </cell>
          <cell r="B1319" t="str">
            <v>BE</v>
          </cell>
          <cell r="C1319">
            <v>96.9</v>
          </cell>
          <cell r="D1319">
            <v>97.55</v>
          </cell>
          <cell r="E1319">
            <v>92</v>
          </cell>
          <cell r="F1319">
            <v>97.15</v>
          </cell>
        </row>
        <row r="1320">
          <cell r="A1320" t="str">
            <v>PDMJEPAPER</v>
          </cell>
          <cell r="B1320" t="str">
            <v>EQ</v>
          </cell>
          <cell r="C1320">
            <v>41.35</v>
          </cell>
          <cell r="D1320">
            <v>41.5</v>
          </cell>
          <cell r="E1320">
            <v>39.950000000000003</v>
          </cell>
          <cell r="F1320">
            <v>40.25</v>
          </cell>
        </row>
        <row r="1321">
          <cell r="A1321" t="str">
            <v>PDPL</v>
          </cell>
          <cell r="B1321" t="str">
            <v>BE</v>
          </cell>
          <cell r="C1321">
            <v>3.7</v>
          </cell>
          <cell r="D1321">
            <v>3.7</v>
          </cell>
          <cell r="E1321">
            <v>3.7</v>
          </cell>
          <cell r="F1321">
            <v>3.7</v>
          </cell>
        </row>
        <row r="1322">
          <cell r="A1322" t="str">
            <v>PDSL</v>
          </cell>
          <cell r="B1322" t="str">
            <v>EQ</v>
          </cell>
          <cell r="C1322">
            <v>295</v>
          </cell>
          <cell r="D1322">
            <v>295.10000000000002</v>
          </cell>
          <cell r="E1322">
            <v>291.5</v>
          </cell>
          <cell r="F1322">
            <v>292.60000000000002</v>
          </cell>
        </row>
        <row r="1323">
          <cell r="A1323" t="str">
            <v>PEARLPOLY</v>
          </cell>
          <cell r="B1323" t="str">
            <v>EQ</v>
          </cell>
          <cell r="C1323">
            <v>19.649999999999999</v>
          </cell>
          <cell r="D1323">
            <v>19.899999999999999</v>
          </cell>
          <cell r="E1323">
            <v>19.3</v>
          </cell>
          <cell r="F1323">
            <v>19.399999999999999</v>
          </cell>
        </row>
        <row r="1324">
          <cell r="A1324" t="str">
            <v>PEL</v>
          </cell>
          <cell r="B1324" t="str">
            <v>EQ</v>
          </cell>
          <cell r="C1324">
            <v>810.3</v>
          </cell>
          <cell r="D1324">
            <v>829.5</v>
          </cell>
          <cell r="E1324">
            <v>795.8</v>
          </cell>
          <cell r="F1324">
            <v>825.5</v>
          </cell>
        </row>
        <row r="1325">
          <cell r="A1325" t="str">
            <v>PENIND</v>
          </cell>
          <cell r="B1325" t="str">
            <v>EQ</v>
          </cell>
          <cell r="C1325">
            <v>45.65</v>
          </cell>
          <cell r="D1325">
            <v>45.75</v>
          </cell>
          <cell r="E1325">
            <v>44.55</v>
          </cell>
          <cell r="F1325">
            <v>45.45</v>
          </cell>
        </row>
        <row r="1326">
          <cell r="A1326" t="str">
            <v>PENINLAND</v>
          </cell>
          <cell r="B1326" t="str">
            <v>BE</v>
          </cell>
          <cell r="C1326">
            <v>12</v>
          </cell>
          <cell r="D1326">
            <v>12.25</v>
          </cell>
          <cell r="E1326">
            <v>11.5</v>
          </cell>
          <cell r="F1326">
            <v>12.1</v>
          </cell>
        </row>
        <row r="1327">
          <cell r="A1327" t="str">
            <v>PERSISTENT</v>
          </cell>
          <cell r="B1327" t="str">
            <v>EQ</v>
          </cell>
          <cell r="C1327">
            <v>3550</v>
          </cell>
          <cell r="D1327">
            <v>3624.5</v>
          </cell>
          <cell r="E1327">
            <v>3540</v>
          </cell>
          <cell r="F1327">
            <v>3597.35</v>
          </cell>
        </row>
        <row r="1328">
          <cell r="A1328" t="str">
            <v>PETRONET</v>
          </cell>
          <cell r="B1328" t="str">
            <v>EQ</v>
          </cell>
          <cell r="C1328">
            <v>199.5</v>
          </cell>
          <cell r="D1328">
            <v>199.95</v>
          </cell>
          <cell r="E1328">
            <v>198.1</v>
          </cell>
          <cell r="F1328">
            <v>199.5</v>
          </cell>
        </row>
        <row r="1329">
          <cell r="A1329" t="str">
            <v>PFC</v>
          </cell>
          <cell r="B1329" t="str">
            <v>EQ</v>
          </cell>
          <cell r="C1329">
            <v>102.85</v>
          </cell>
          <cell r="D1329">
            <v>103</v>
          </cell>
          <cell r="E1329">
            <v>102.05</v>
          </cell>
          <cell r="F1329">
            <v>102.6</v>
          </cell>
        </row>
        <row r="1330">
          <cell r="A1330" t="str">
            <v>PFIZER</v>
          </cell>
          <cell r="B1330" t="str">
            <v>EQ</v>
          </cell>
          <cell r="C1330">
            <v>4487</v>
          </cell>
          <cell r="D1330">
            <v>4487</v>
          </cell>
          <cell r="E1330">
            <v>4360.1000000000004</v>
          </cell>
          <cell r="F1330">
            <v>4411.7</v>
          </cell>
        </row>
        <row r="1331">
          <cell r="A1331" t="str">
            <v>PFOCUS</v>
          </cell>
          <cell r="B1331" t="str">
            <v>EQ</v>
          </cell>
          <cell r="C1331">
            <v>74</v>
          </cell>
          <cell r="D1331">
            <v>78</v>
          </cell>
          <cell r="E1331">
            <v>73.599999999999994</v>
          </cell>
          <cell r="F1331">
            <v>75.3</v>
          </cell>
        </row>
        <row r="1332">
          <cell r="A1332" t="str">
            <v>PFS</v>
          </cell>
          <cell r="B1332" t="str">
            <v>EQ</v>
          </cell>
          <cell r="C1332">
            <v>14.5</v>
          </cell>
          <cell r="D1332">
            <v>14.65</v>
          </cell>
          <cell r="E1332">
            <v>14</v>
          </cell>
          <cell r="F1332">
            <v>14.25</v>
          </cell>
        </row>
        <row r="1333">
          <cell r="A1333" t="str">
            <v>PGEL</v>
          </cell>
          <cell r="B1333" t="str">
            <v>EQ</v>
          </cell>
          <cell r="C1333">
            <v>1098</v>
          </cell>
          <cell r="D1333">
            <v>1108.45</v>
          </cell>
          <cell r="E1333">
            <v>1042.5999999999999</v>
          </cell>
          <cell r="F1333">
            <v>1057.3</v>
          </cell>
        </row>
        <row r="1334">
          <cell r="A1334" t="str">
            <v>PGHH</v>
          </cell>
          <cell r="B1334" t="str">
            <v>EQ</v>
          </cell>
          <cell r="C1334">
            <v>13879.95</v>
          </cell>
          <cell r="D1334">
            <v>13925</v>
          </cell>
          <cell r="E1334">
            <v>13811.7</v>
          </cell>
          <cell r="F1334">
            <v>13893.25</v>
          </cell>
        </row>
        <row r="1335">
          <cell r="A1335" t="str">
            <v>PGHL</v>
          </cell>
          <cell r="B1335" t="str">
            <v>EQ</v>
          </cell>
          <cell r="C1335">
            <v>4218.25</v>
          </cell>
          <cell r="D1335">
            <v>4239.3</v>
          </cell>
          <cell r="E1335">
            <v>4100.1000000000004</v>
          </cell>
          <cell r="F1335">
            <v>4138.8999999999996</v>
          </cell>
        </row>
        <row r="1336">
          <cell r="A1336" t="str">
            <v>PGIL</v>
          </cell>
          <cell r="B1336" t="str">
            <v>EQ</v>
          </cell>
          <cell r="C1336">
            <v>445</v>
          </cell>
          <cell r="D1336">
            <v>454.9</v>
          </cell>
          <cell r="E1336">
            <v>437.3</v>
          </cell>
          <cell r="F1336">
            <v>448.25</v>
          </cell>
        </row>
        <row r="1337">
          <cell r="A1337" t="str">
            <v>PHARMABEES</v>
          </cell>
          <cell r="B1337" t="str">
            <v>EQ</v>
          </cell>
          <cell r="C1337">
            <v>13.08</v>
          </cell>
          <cell r="D1337">
            <v>13.08</v>
          </cell>
          <cell r="E1337">
            <v>12.86</v>
          </cell>
          <cell r="F1337">
            <v>12.98</v>
          </cell>
        </row>
        <row r="1338">
          <cell r="A1338" t="str">
            <v>PHOENIXLTD</v>
          </cell>
          <cell r="B1338" t="str">
            <v>EQ</v>
          </cell>
          <cell r="C1338">
            <v>1392</v>
          </cell>
          <cell r="D1338">
            <v>1404.25</v>
          </cell>
          <cell r="E1338">
            <v>1371</v>
          </cell>
          <cell r="F1338">
            <v>1392.1</v>
          </cell>
        </row>
        <row r="1339">
          <cell r="A1339" t="str">
            <v>PIDILITIND</v>
          </cell>
          <cell r="B1339" t="str">
            <v>EQ</v>
          </cell>
          <cell r="C1339">
            <v>2625.1</v>
          </cell>
          <cell r="D1339">
            <v>2660</v>
          </cell>
          <cell r="E1339">
            <v>2602.5</v>
          </cell>
          <cell r="F1339">
            <v>2655.15</v>
          </cell>
        </row>
        <row r="1340">
          <cell r="A1340" t="str">
            <v>PIIND</v>
          </cell>
          <cell r="B1340" t="str">
            <v>EQ</v>
          </cell>
          <cell r="C1340">
            <v>2968.9</v>
          </cell>
          <cell r="D1340">
            <v>3022.3</v>
          </cell>
          <cell r="E1340">
            <v>2950.05</v>
          </cell>
          <cell r="F1340">
            <v>3006.1</v>
          </cell>
        </row>
        <row r="1341">
          <cell r="A1341" t="str">
            <v>PILANIINVS</v>
          </cell>
          <cell r="B1341" t="str">
            <v>EQ</v>
          </cell>
          <cell r="C1341">
            <v>1817.95</v>
          </cell>
          <cell r="D1341">
            <v>1817.95</v>
          </cell>
          <cell r="E1341">
            <v>1789.95</v>
          </cell>
          <cell r="F1341">
            <v>1799.7</v>
          </cell>
        </row>
        <row r="1342">
          <cell r="A1342" t="str">
            <v>PILITA</v>
          </cell>
          <cell r="B1342" t="str">
            <v>EQ</v>
          </cell>
          <cell r="C1342">
            <v>7.9</v>
          </cell>
          <cell r="D1342">
            <v>8.1</v>
          </cell>
          <cell r="E1342">
            <v>7.9</v>
          </cell>
          <cell r="F1342">
            <v>7.95</v>
          </cell>
        </row>
        <row r="1343">
          <cell r="A1343" t="str">
            <v>PIONDIST</v>
          </cell>
          <cell r="B1343" t="str">
            <v>EQ</v>
          </cell>
          <cell r="C1343">
            <v>164.15</v>
          </cell>
          <cell r="D1343">
            <v>169.95</v>
          </cell>
          <cell r="E1343">
            <v>161.1</v>
          </cell>
          <cell r="F1343">
            <v>169.65</v>
          </cell>
        </row>
        <row r="1344">
          <cell r="A1344" t="str">
            <v>PIONEEREMB</v>
          </cell>
          <cell r="B1344" t="str">
            <v>EQ</v>
          </cell>
          <cell r="C1344">
            <v>43.95</v>
          </cell>
          <cell r="D1344">
            <v>43.95</v>
          </cell>
          <cell r="E1344">
            <v>42.5</v>
          </cell>
          <cell r="F1344">
            <v>43</v>
          </cell>
        </row>
        <row r="1345">
          <cell r="A1345" t="str">
            <v>PITTIENG</v>
          </cell>
          <cell r="B1345" t="str">
            <v>EQ</v>
          </cell>
          <cell r="C1345">
            <v>290.05</v>
          </cell>
          <cell r="D1345">
            <v>299</v>
          </cell>
          <cell r="E1345">
            <v>289</v>
          </cell>
          <cell r="F1345">
            <v>291</v>
          </cell>
        </row>
        <row r="1346">
          <cell r="A1346" t="str">
            <v>PIXTRANS</v>
          </cell>
          <cell r="B1346" t="str">
            <v>EQ</v>
          </cell>
          <cell r="C1346">
            <v>873.65</v>
          </cell>
          <cell r="D1346">
            <v>882</v>
          </cell>
          <cell r="E1346">
            <v>854</v>
          </cell>
          <cell r="F1346">
            <v>869.25</v>
          </cell>
        </row>
        <row r="1347">
          <cell r="A1347" t="str">
            <v>PKTEA</v>
          </cell>
          <cell r="B1347" t="str">
            <v>BE</v>
          </cell>
          <cell r="C1347">
            <v>305.5</v>
          </cell>
          <cell r="D1347">
            <v>305.5</v>
          </cell>
          <cell r="E1347">
            <v>277.5</v>
          </cell>
          <cell r="F1347">
            <v>277.5</v>
          </cell>
        </row>
        <row r="1348">
          <cell r="A1348" t="str">
            <v>PLASTIBLEN</v>
          </cell>
          <cell r="B1348" t="str">
            <v>EQ</v>
          </cell>
          <cell r="C1348">
            <v>220.7</v>
          </cell>
          <cell r="D1348">
            <v>222</v>
          </cell>
          <cell r="E1348">
            <v>218.1</v>
          </cell>
          <cell r="F1348">
            <v>220.2</v>
          </cell>
        </row>
        <row r="1349">
          <cell r="A1349" t="str">
            <v>PNB</v>
          </cell>
          <cell r="B1349" t="str">
            <v>EQ</v>
          </cell>
          <cell r="C1349">
            <v>35.85</v>
          </cell>
          <cell r="D1349">
            <v>36.450000000000003</v>
          </cell>
          <cell r="E1349">
            <v>35.6</v>
          </cell>
          <cell r="F1349">
            <v>36.299999999999997</v>
          </cell>
        </row>
        <row r="1350">
          <cell r="A1350" t="str">
            <v>PNBGILTS</v>
          </cell>
          <cell r="B1350" t="str">
            <v>EQ</v>
          </cell>
          <cell r="C1350">
            <v>61</v>
          </cell>
          <cell r="D1350">
            <v>61.2</v>
          </cell>
          <cell r="E1350">
            <v>60.15</v>
          </cell>
          <cell r="F1350">
            <v>60.7</v>
          </cell>
        </row>
        <row r="1351">
          <cell r="A1351" t="str">
            <v>PNBHOUSING</v>
          </cell>
          <cell r="B1351" t="str">
            <v>EQ</v>
          </cell>
          <cell r="C1351">
            <v>385</v>
          </cell>
          <cell r="D1351">
            <v>390.9</v>
          </cell>
          <cell r="E1351">
            <v>380.7</v>
          </cell>
          <cell r="F1351">
            <v>389.4</v>
          </cell>
        </row>
        <row r="1352">
          <cell r="A1352" t="str">
            <v>PNC</v>
          </cell>
          <cell r="B1352" t="str">
            <v>EQ</v>
          </cell>
          <cell r="C1352">
            <v>50.5</v>
          </cell>
          <cell r="D1352">
            <v>57.9</v>
          </cell>
          <cell r="E1352">
            <v>50.2</v>
          </cell>
          <cell r="F1352">
            <v>55.8</v>
          </cell>
        </row>
        <row r="1353">
          <cell r="A1353" t="str">
            <v>PNCINFRA</v>
          </cell>
          <cell r="B1353" t="str">
            <v>EQ</v>
          </cell>
          <cell r="C1353">
            <v>265.55</v>
          </cell>
          <cell r="D1353">
            <v>266.95</v>
          </cell>
          <cell r="E1353">
            <v>258.55</v>
          </cell>
          <cell r="F1353">
            <v>264.14999999999998</v>
          </cell>
        </row>
        <row r="1354">
          <cell r="A1354" t="str">
            <v>PODDARHOUS</v>
          </cell>
          <cell r="B1354" t="str">
            <v>EQ</v>
          </cell>
          <cell r="C1354">
            <v>232.35</v>
          </cell>
          <cell r="D1354">
            <v>248</v>
          </cell>
          <cell r="E1354">
            <v>230.1</v>
          </cell>
          <cell r="F1354">
            <v>232.5</v>
          </cell>
        </row>
        <row r="1355">
          <cell r="A1355" t="str">
            <v>PODDARMENT</v>
          </cell>
          <cell r="B1355" t="str">
            <v>EQ</v>
          </cell>
          <cell r="C1355">
            <v>260.8</v>
          </cell>
          <cell r="D1355">
            <v>262.39999999999998</v>
          </cell>
          <cell r="E1355">
            <v>256.39999999999998</v>
          </cell>
          <cell r="F1355">
            <v>257.10000000000002</v>
          </cell>
        </row>
        <row r="1356">
          <cell r="A1356" t="str">
            <v>POKARNA</v>
          </cell>
          <cell r="B1356" t="str">
            <v>EQ</v>
          </cell>
          <cell r="C1356">
            <v>460</v>
          </cell>
          <cell r="D1356">
            <v>462</v>
          </cell>
          <cell r="E1356">
            <v>446.3</v>
          </cell>
          <cell r="F1356">
            <v>449.9</v>
          </cell>
        </row>
        <row r="1357">
          <cell r="A1357" t="str">
            <v>POLICYBZR</v>
          </cell>
          <cell r="B1357" t="str">
            <v>EQ</v>
          </cell>
          <cell r="C1357">
            <v>472.4</v>
          </cell>
          <cell r="D1357">
            <v>472.5</v>
          </cell>
          <cell r="E1357">
            <v>455.55</v>
          </cell>
          <cell r="F1357">
            <v>457.3</v>
          </cell>
        </row>
        <row r="1358">
          <cell r="A1358" t="str">
            <v>POLYCAB</v>
          </cell>
          <cell r="B1358" t="str">
            <v>EQ</v>
          </cell>
          <cell r="C1358">
            <v>2580</v>
          </cell>
          <cell r="D1358">
            <v>2593.9499999999998</v>
          </cell>
          <cell r="E1358">
            <v>2543.1999999999998</v>
          </cell>
          <cell r="F1358">
            <v>2575.75</v>
          </cell>
        </row>
        <row r="1359">
          <cell r="A1359" t="str">
            <v>POLYMED</v>
          </cell>
          <cell r="B1359" t="str">
            <v>EQ</v>
          </cell>
          <cell r="C1359">
            <v>966.5</v>
          </cell>
          <cell r="D1359">
            <v>997.7</v>
          </cell>
          <cell r="E1359">
            <v>955.55</v>
          </cell>
          <cell r="F1359">
            <v>986.45</v>
          </cell>
        </row>
        <row r="1360">
          <cell r="A1360" t="str">
            <v>POLYPLEX</v>
          </cell>
          <cell r="B1360" t="str">
            <v>EQ</v>
          </cell>
          <cell r="C1360">
            <v>1873.1</v>
          </cell>
          <cell r="D1360">
            <v>1901</v>
          </cell>
          <cell r="E1360">
            <v>1841.8</v>
          </cell>
          <cell r="F1360">
            <v>1848.15</v>
          </cell>
        </row>
        <row r="1361">
          <cell r="A1361" t="str">
            <v>PONNIERODE</v>
          </cell>
          <cell r="B1361" t="str">
            <v>EQ</v>
          </cell>
          <cell r="C1361">
            <v>252.05</v>
          </cell>
          <cell r="D1361">
            <v>258</v>
          </cell>
          <cell r="E1361">
            <v>249.25</v>
          </cell>
          <cell r="F1361">
            <v>252.85</v>
          </cell>
        </row>
        <row r="1362">
          <cell r="A1362" t="str">
            <v>POONAWALLA</v>
          </cell>
          <cell r="B1362" t="str">
            <v>EQ</v>
          </cell>
          <cell r="C1362">
            <v>329.8</v>
          </cell>
          <cell r="D1362">
            <v>331.3</v>
          </cell>
          <cell r="E1362">
            <v>321.10000000000002</v>
          </cell>
          <cell r="F1362">
            <v>329.3</v>
          </cell>
        </row>
        <row r="1363">
          <cell r="A1363" t="str">
            <v>POWERGRID</v>
          </cell>
          <cell r="B1363" t="str">
            <v>EQ</v>
          </cell>
          <cell r="C1363">
            <v>210.45</v>
          </cell>
          <cell r="D1363">
            <v>215.95</v>
          </cell>
          <cell r="E1363">
            <v>209.35</v>
          </cell>
          <cell r="F1363">
            <v>215.55</v>
          </cell>
        </row>
        <row r="1364">
          <cell r="A1364" t="str">
            <v>POWERINDIA</v>
          </cell>
          <cell r="B1364" t="str">
            <v>EQ</v>
          </cell>
          <cell r="C1364">
            <v>3423.05</v>
          </cell>
          <cell r="D1364">
            <v>3469</v>
          </cell>
          <cell r="E1364">
            <v>3386.15</v>
          </cell>
          <cell r="F1364">
            <v>3406.05</v>
          </cell>
        </row>
        <row r="1365">
          <cell r="A1365" t="str">
            <v>POWERMECH</v>
          </cell>
          <cell r="B1365" t="str">
            <v>EQ</v>
          </cell>
          <cell r="C1365">
            <v>1866</v>
          </cell>
          <cell r="D1365">
            <v>1960</v>
          </cell>
          <cell r="E1365">
            <v>1808.05</v>
          </cell>
          <cell r="F1365">
            <v>1901.15</v>
          </cell>
        </row>
        <row r="1366">
          <cell r="A1366" t="str">
            <v>PPAP</v>
          </cell>
          <cell r="B1366" t="str">
            <v>EQ</v>
          </cell>
          <cell r="C1366">
            <v>215.35</v>
          </cell>
          <cell r="D1366">
            <v>223.95</v>
          </cell>
          <cell r="E1366">
            <v>214</v>
          </cell>
          <cell r="F1366">
            <v>218.35</v>
          </cell>
        </row>
        <row r="1367">
          <cell r="A1367" t="str">
            <v>PPL</v>
          </cell>
          <cell r="B1367" t="str">
            <v>EQ</v>
          </cell>
          <cell r="C1367">
            <v>170.8</v>
          </cell>
          <cell r="D1367">
            <v>171.5</v>
          </cell>
          <cell r="E1367">
            <v>168.65</v>
          </cell>
          <cell r="F1367">
            <v>170.65</v>
          </cell>
        </row>
        <row r="1368">
          <cell r="A1368" t="str">
            <v>PRAENG</v>
          </cell>
          <cell r="B1368" t="str">
            <v>EQ</v>
          </cell>
          <cell r="C1368">
            <v>15.1</v>
          </cell>
          <cell r="D1368">
            <v>15.45</v>
          </cell>
          <cell r="E1368">
            <v>14.5</v>
          </cell>
          <cell r="F1368">
            <v>14.7</v>
          </cell>
        </row>
        <row r="1369">
          <cell r="A1369" t="str">
            <v>PRAJIND</v>
          </cell>
          <cell r="B1369" t="str">
            <v>EQ</v>
          </cell>
          <cell r="C1369">
            <v>435</v>
          </cell>
          <cell r="D1369">
            <v>440.85</v>
          </cell>
          <cell r="E1369">
            <v>418.15</v>
          </cell>
          <cell r="F1369">
            <v>424.35</v>
          </cell>
        </row>
        <row r="1370">
          <cell r="A1370" t="str">
            <v>PRAKASH</v>
          </cell>
          <cell r="B1370" t="str">
            <v>EQ</v>
          </cell>
          <cell r="C1370">
            <v>51.9</v>
          </cell>
          <cell r="D1370">
            <v>52.6</v>
          </cell>
          <cell r="E1370">
            <v>51.1</v>
          </cell>
          <cell r="F1370">
            <v>52.45</v>
          </cell>
        </row>
        <row r="1371">
          <cell r="A1371" t="str">
            <v>PRAKASHSTL</v>
          </cell>
          <cell r="B1371" t="str">
            <v>EQ</v>
          </cell>
          <cell r="C1371">
            <v>5.45</v>
          </cell>
          <cell r="D1371">
            <v>5.5</v>
          </cell>
          <cell r="E1371">
            <v>5.3</v>
          </cell>
          <cell r="F1371">
            <v>5.35</v>
          </cell>
        </row>
        <row r="1372">
          <cell r="A1372" t="str">
            <v>PRAXIS</v>
          </cell>
          <cell r="B1372" t="str">
            <v>EQ</v>
          </cell>
          <cell r="C1372">
            <v>32.5</v>
          </cell>
          <cell r="D1372">
            <v>32.549999999999997</v>
          </cell>
          <cell r="E1372">
            <v>30.85</v>
          </cell>
          <cell r="F1372">
            <v>31.7</v>
          </cell>
        </row>
        <row r="1373">
          <cell r="A1373" t="str">
            <v>PRECAM</v>
          </cell>
          <cell r="B1373" t="str">
            <v>EQ</v>
          </cell>
          <cell r="C1373">
            <v>109.1</v>
          </cell>
          <cell r="D1373">
            <v>110.9</v>
          </cell>
          <cell r="E1373">
            <v>108.4</v>
          </cell>
          <cell r="F1373">
            <v>108.95</v>
          </cell>
        </row>
        <row r="1374">
          <cell r="A1374" t="str">
            <v>PRECOT</v>
          </cell>
          <cell r="B1374" t="str">
            <v>EQ</v>
          </cell>
          <cell r="C1374">
            <v>232.65</v>
          </cell>
          <cell r="D1374">
            <v>235</v>
          </cell>
          <cell r="E1374">
            <v>226.1</v>
          </cell>
          <cell r="F1374">
            <v>232.9</v>
          </cell>
        </row>
        <row r="1375">
          <cell r="A1375" t="str">
            <v>PRECWIRE</v>
          </cell>
          <cell r="B1375" t="str">
            <v>EQ</v>
          </cell>
          <cell r="C1375">
            <v>91.5</v>
          </cell>
          <cell r="D1375">
            <v>91.5</v>
          </cell>
          <cell r="E1375">
            <v>88.15</v>
          </cell>
          <cell r="F1375">
            <v>90.05</v>
          </cell>
        </row>
        <row r="1376">
          <cell r="A1376" t="str">
            <v>PREMEXPLN</v>
          </cell>
          <cell r="B1376" t="str">
            <v>EQ</v>
          </cell>
          <cell r="C1376">
            <v>441</v>
          </cell>
          <cell r="D1376">
            <v>451.2</v>
          </cell>
          <cell r="E1376">
            <v>431.1</v>
          </cell>
          <cell r="F1376">
            <v>443.4</v>
          </cell>
        </row>
        <row r="1377">
          <cell r="A1377" t="str">
            <v>PREMIER</v>
          </cell>
          <cell r="B1377" t="str">
            <v>BE</v>
          </cell>
          <cell r="C1377">
            <v>3.85</v>
          </cell>
          <cell r="D1377">
            <v>3.85</v>
          </cell>
          <cell r="E1377">
            <v>3.6</v>
          </cell>
          <cell r="F1377">
            <v>3.7</v>
          </cell>
        </row>
        <row r="1378">
          <cell r="A1378" t="str">
            <v>PREMIERPOL</v>
          </cell>
          <cell r="B1378" t="str">
            <v>EQ</v>
          </cell>
          <cell r="C1378">
            <v>92.75</v>
          </cell>
          <cell r="D1378">
            <v>92.75</v>
          </cell>
          <cell r="E1378">
            <v>89.65</v>
          </cell>
          <cell r="F1378">
            <v>90.8</v>
          </cell>
        </row>
        <row r="1379">
          <cell r="A1379" t="str">
            <v>PRESSMN</v>
          </cell>
          <cell r="B1379" t="str">
            <v>EQ</v>
          </cell>
          <cell r="C1379">
            <v>47.4</v>
          </cell>
          <cell r="D1379">
            <v>52.15</v>
          </cell>
          <cell r="E1379">
            <v>46.6</v>
          </cell>
          <cell r="F1379">
            <v>52.15</v>
          </cell>
        </row>
        <row r="1380">
          <cell r="A1380" t="str">
            <v>PRESTIGE</v>
          </cell>
          <cell r="B1380" t="str">
            <v>EQ</v>
          </cell>
          <cell r="C1380">
            <v>438.65</v>
          </cell>
          <cell r="D1380">
            <v>440.15</v>
          </cell>
          <cell r="E1380">
            <v>427.45</v>
          </cell>
          <cell r="F1380">
            <v>434</v>
          </cell>
        </row>
        <row r="1381">
          <cell r="A1381" t="str">
            <v>PRICOLLTD</v>
          </cell>
          <cell r="B1381" t="str">
            <v>EQ</v>
          </cell>
          <cell r="C1381">
            <v>195</v>
          </cell>
          <cell r="D1381">
            <v>198.75</v>
          </cell>
          <cell r="E1381">
            <v>191.05</v>
          </cell>
          <cell r="F1381">
            <v>194.25</v>
          </cell>
        </row>
        <row r="1382">
          <cell r="A1382" t="str">
            <v>PRIMESECU</v>
          </cell>
          <cell r="B1382" t="str">
            <v>EQ</v>
          </cell>
          <cell r="C1382">
            <v>100.9</v>
          </cell>
          <cell r="D1382">
            <v>100.9</v>
          </cell>
          <cell r="E1382">
            <v>96.25</v>
          </cell>
          <cell r="F1382">
            <v>98.95</v>
          </cell>
        </row>
        <row r="1383">
          <cell r="A1383" t="str">
            <v>PRINCEPIPE</v>
          </cell>
          <cell r="B1383" t="str">
            <v>EQ</v>
          </cell>
          <cell r="C1383">
            <v>578</v>
          </cell>
          <cell r="D1383">
            <v>579.79999999999995</v>
          </cell>
          <cell r="E1383">
            <v>573</v>
          </cell>
          <cell r="F1383">
            <v>578.1</v>
          </cell>
        </row>
        <row r="1384">
          <cell r="A1384" t="str">
            <v>PRITI</v>
          </cell>
          <cell r="B1384" t="str">
            <v>EQ</v>
          </cell>
          <cell r="C1384">
            <v>164.5</v>
          </cell>
          <cell r="D1384">
            <v>171.15</v>
          </cell>
          <cell r="E1384">
            <v>164.5</v>
          </cell>
          <cell r="F1384">
            <v>171.15</v>
          </cell>
        </row>
        <row r="1385">
          <cell r="A1385" t="str">
            <v>PRITIKAUTO</v>
          </cell>
          <cell r="B1385" t="str">
            <v>EQ</v>
          </cell>
          <cell r="C1385">
            <v>16.8</v>
          </cell>
          <cell r="D1385">
            <v>17.75</v>
          </cell>
          <cell r="E1385">
            <v>16.8</v>
          </cell>
          <cell r="F1385">
            <v>17.350000000000001</v>
          </cell>
        </row>
        <row r="1386">
          <cell r="A1386" t="str">
            <v>PRIVISCL</v>
          </cell>
          <cell r="B1386" t="str">
            <v>EQ</v>
          </cell>
          <cell r="C1386">
            <v>1400</v>
          </cell>
          <cell r="D1386">
            <v>1433.8</v>
          </cell>
          <cell r="E1386">
            <v>1369.05</v>
          </cell>
          <cell r="F1386">
            <v>1402.95</v>
          </cell>
        </row>
        <row r="1387">
          <cell r="A1387" t="str">
            <v>PROZONINTU</v>
          </cell>
          <cell r="B1387" t="str">
            <v>EQ</v>
          </cell>
          <cell r="C1387">
            <v>22.5</v>
          </cell>
          <cell r="D1387">
            <v>22.5</v>
          </cell>
          <cell r="E1387">
            <v>21.6</v>
          </cell>
          <cell r="F1387">
            <v>22.05</v>
          </cell>
        </row>
        <row r="1388">
          <cell r="A1388" t="str">
            <v>PRSMJOHNSN</v>
          </cell>
          <cell r="B1388" t="str">
            <v>EQ</v>
          </cell>
          <cell r="C1388">
            <v>124.65</v>
          </cell>
          <cell r="D1388">
            <v>126.6</v>
          </cell>
          <cell r="E1388">
            <v>123.8</v>
          </cell>
          <cell r="F1388">
            <v>124.25</v>
          </cell>
        </row>
        <row r="1389">
          <cell r="A1389" t="str">
            <v>PRUDENT</v>
          </cell>
          <cell r="B1389" t="str">
            <v>EQ</v>
          </cell>
          <cell r="C1389">
            <v>689.45</v>
          </cell>
          <cell r="D1389">
            <v>690</v>
          </cell>
          <cell r="E1389">
            <v>655.04999999999995</v>
          </cell>
          <cell r="F1389">
            <v>659.55</v>
          </cell>
        </row>
        <row r="1390">
          <cell r="A1390" t="str">
            <v>PSB</v>
          </cell>
          <cell r="B1390" t="str">
            <v>EQ</v>
          </cell>
          <cell r="C1390">
            <v>15.4</v>
          </cell>
          <cell r="D1390">
            <v>15.5</v>
          </cell>
          <cell r="E1390">
            <v>14.95</v>
          </cell>
          <cell r="F1390">
            <v>15.2</v>
          </cell>
        </row>
        <row r="1391">
          <cell r="A1391" t="str">
            <v>PSPPROJECT</v>
          </cell>
          <cell r="B1391" t="str">
            <v>EQ</v>
          </cell>
          <cell r="C1391">
            <v>649.85</v>
          </cell>
          <cell r="D1391">
            <v>653.85</v>
          </cell>
          <cell r="E1391">
            <v>628.5</v>
          </cell>
          <cell r="F1391">
            <v>645.04999999999995</v>
          </cell>
        </row>
        <row r="1392">
          <cell r="A1392" t="str">
            <v>PSUBNKBEES</v>
          </cell>
          <cell r="B1392" t="str">
            <v>EQ</v>
          </cell>
          <cell r="C1392">
            <v>32.79</v>
          </cell>
          <cell r="D1392">
            <v>33.22</v>
          </cell>
          <cell r="E1392">
            <v>31.04</v>
          </cell>
          <cell r="F1392">
            <v>33.07</v>
          </cell>
        </row>
        <row r="1393">
          <cell r="A1393" t="str">
            <v>PTC</v>
          </cell>
          <cell r="B1393" t="str">
            <v>EQ</v>
          </cell>
          <cell r="C1393">
            <v>77.400000000000006</v>
          </cell>
          <cell r="D1393">
            <v>77.849999999999994</v>
          </cell>
          <cell r="E1393">
            <v>76.099999999999994</v>
          </cell>
          <cell r="F1393">
            <v>76.400000000000006</v>
          </cell>
        </row>
        <row r="1394">
          <cell r="A1394" t="str">
            <v>PTL</v>
          </cell>
          <cell r="B1394" t="str">
            <v>EQ</v>
          </cell>
          <cell r="C1394">
            <v>30.45</v>
          </cell>
          <cell r="D1394">
            <v>30.5</v>
          </cell>
          <cell r="E1394">
            <v>30.25</v>
          </cell>
          <cell r="F1394">
            <v>30.35</v>
          </cell>
        </row>
        <row r="1395">
          <cell r="A1395" t="str">
            <v>PUNJABCHEM</v>
          </cell>
          <cell r="B1395" t="str">
            <v>EQ</v>
          </cell>
          <cell r="C1395">
            <v>1249.7</v>
          </cell>
          <cell r="D1395">
            <v>1259</v>
          </cell>
          <cell r="E1395">
            <v>1192.5999999999999</v>
          </cell>
          <cell r="F1395">
            <v>1199.75</v>
          </cell>
        </row>
        <row r="1396">
          <cell r="A1396" t="str">
            <v>PURVA</v>
          </cell>
          <cell r="B1396" t="str">
            <v>EQ</v>
          </cell>
          <cell r="C1396">
            <v>93.4</v>
          </cell>
          <cell r="D1396">
            <v>93.45</v>
          </cell>
          <cell r="E1396">
            <v>91.05</v>
          </cell>
          <cell r="F1396">
            <v>92.55</v>
          </cell>
        </row>
        <row r="1397">
          <cell r="A1397" t="str">
            <v>PVP</v>
          </cell>
          <cell r="B1397" t="str">
            <v>EQ</v>
          </cell>
          <cell r="C1397">
            <v>8.65</v>
          </cell>
          <cell r="D1397">
            <v>9.0500000000000007</v>
          </cell>
          <cell r="E1397">
            <v>8.3000000000000007</v>
          </cell>
          <cell r="F1397">
            <v>8.4</v>
          </cell>
        </row>
        <row r="1398">
          <cell r="A1398" t="str">
            <v>PVR</v>
          </cell>
          <cell r="B1398" t="str">
            <v>EQ</v>
          </cell>
          <cell r="C1398">
            <v>1719</v>
          </cell>
          <cell r="D1398">
            <v>1748.2</v>
          </cell>
          <cell r="E1398">
            <v>1695.95</v>
          </cell>
          <cell r="F1398">
            <v>1725.1</v>
          </cell>
        </row>
        <row r="1399">
          <cell r="A1399" t="str">
            <v>QGOLDHALF</v>
          </cell>
          <cell r="B1399" t="str">
            <v>EQ</v>
          </cell>
          <cell r="C1399">
            <v>43.22</v>
          </cell>
          <cell r="D1399">
            <v>43.35</v>
          </cell>
          <cell r="E1399">
            <v>43.07</v>
          </cell>
          <cell r="F1399">
            <v>43.31</v>
          </cell>
        </row>
        <row r="1400">
          <cell r="A1400" t="str">
            <v>QNIFTY</v>
          </cell>
          <cell r="B1400" t="str">
            <v>EQ</v>
          </cell>
          <cell r="C1400">
            <v>1796.01</v>
          </cell>
          <cell r="D1400">
            <v>1812</v>
          </cell>
          <cell r="E1400">
            <v>1794</v>
          </cell>
          <cell r="F1400">
            <v>1811.37</v>
          </cell>
        </row>
        <row r="1401">
          <cell r="A1401" t="str">
            <v>QUESS</v>
          </cell>
          <cell r="B1401" t="str">
            <v>EQ</v>
          </cell>
          <cell r="C1401">
            <v>607</v>
          </cell>
          <cell r="D1401">
            <v>609.75</v>
          </cell>
          <cell r="E1401">
            <v>595.29999999999995</v>
          </cell>
          <cell r="F1401">
            <v>597.70000000000005</v>
          </cell>
        </row>
        <row r="1402">
          <cell r="A1402" t="str">
            <v>QUICKHEAL</v>
          </cell>
          <cell r="B1402" t="str">
            <v>EQ</v>
          </cell>
          <cell r="C1402">
            <v>207.2</v>
          </cell>
          <cell r="D1402">
            <v>210</v>
          </cell>
          <cell r="E1402">
            <v>204</v>
          </cell>
          <cell r="F1402">
            <v>205.4</v>
          </cell>
        </row>
        <row r="1403">
          <cell r="A1403" t="str">
            <v>RADAAN</v>
          </cell>
          <cell r="B1403" t="str">
            <v>EQ</v>
          </cell>
          <cell r="C1403">
            <v>1.45</v>
          </cell>
          <cell r="D1403">
            <v>1.45</v>
          </cell>
          <cell r="E1403">
            <v>1.45</v>
          </cell>
          <cell r="F1403">
            <v>1.45</v>
          </cell>
        </row>
        <row r="1404">
          <cell r="A1404" t="str">
            <v>RADHIKAJWE</v>
          </cell>
          <cell r="B1404" t="str">
            <v>EQ</v>
          </cell>
          <cell r="C1404">
            <v>163</v>
          </cell>
          <cell r="D1404">
            <v>163</v>
          </cell>
          <cell r="E1404">
            <v>158.1</v>
          </cell>
          <cell r="F1404">
            <v>159.4</v>
          </cell>
        </row>
        <row r="1405">
          <cell r="A1405" t="str">
            <v>RADICO</v>
          </cell>
          <cell r="B1405" t="str">
            <v>EQ</v>
          </cell>
          <cell r="C1405">
            <v>1025.05</v>
          </cell>
          <cell r="D1405">
            <v>1050</v>
          </cell>
          <cell r="E1405">
            <v>1022</v>
          </cell>
          <cell r="F1405">
            <v>1045.3</v>
          </cell>
        </row>
        <row r="1406">
          <cell r="A1406" t="str">
            <v>RADIOCITY</v>
          </cell>
          <cell r="B1406" t="str">
            <v>EQ</v>
          </cell>
          <cell r="C1406">
            <v>24.6</v>
          </cell>
          <cell r="D1406">
            <v>24.75</v>
          </cell>
          <cell r="E1406">
            <v>24.45</v>
          </cell>
          <cell r="F1406">
            <v>24.65</v>
          </cell>
        </row>
        <row r="1407">
          <cell r="A1407" t="str">
            <v>RAILTEL</v>
          </cell>
          <cell r="B1407" t="str">
            <v>EQ</v>
          </cell>
          <cell r="C1407">
            <v>111.45</v>
          </cell>
          <cell r="D1407">
            <v>113.4</v>
          </cell>
          <cell r="E1407">
            <v>108.1</v>
          </cell>
          <cell r="F1407">
            <v>112.35</v>
          </cell>
        </row>
        <row r="1408">
          <cell r="A1408" t="str">
            <v>RAIN</v>
          </cell>
          <cell r="B1408" t="str">
            <v>EQ</v>
          </cell>
          <cell r="C1408">
            <v>166.8</v>
          </cell>
          <cell r="D1408">
            <v>170</v>
          </cell>
          <cell r="E1408">
            <v>165.45</v>
          </cell>
          <cell r="F1408">
            <v>169.45</v>
          </cell>
        </row>
        <row r="1409">
          <cell r="A1409" t="str">
            <v>RAINBOW</v>
          </cell>
          <cell r="B1409" t="str">
            <v>EQ</v>
          </cell>
          <cell r="C1409">
            <v>656.35</v>
          </cell>
          <cell r="D1409">
            <v>659.9</v>
          </cell>
          <cell r="E1409">
            <v>619.65</v>
          </cell>
          <cell r="F1409">
            <v>641.1</v>
          </cell>
        </row>
        <row r="1410">
          <cell r="A1410" t="str">
            <v>RAJESHEXPO</v>
          </cell>
          <cell r="B1410" t="str">
            <v>EQ</v>
          </cell>
          <cell r="C1410">
            <v>626</v>
          </cell>
          <cell r="D1410">
            <v>677.2</v>
          </cell>
          <cell r="E1410">
            <v>609</v>
          </cell>
          <cell r="F1410">
            <v>648.6</v>
          </cell>
        </row>
        <row r="1411">
          <cell r="A1411" t="str">
            <v>RAJMET</v>
          </cell>
          <cell r="B1411" t="str">
            <v>EQ</v>
          </cell>
          <cell r="C1411">
            <v>277.7</v>
          </cell>
          <cell r="D1411">
            <v>286.95</v>
          </cell>
          <cell r="E1411">
            <v>277.7</v>
          </cell>
          <cell r="F1411">
            <v>279.05</v>
          </cell>
        </row>
        <row r="1412">
          <cell r="A1412" t="str">
            <v>RAJRATAN</v>
          </cell>
          <cell r="B1412" t="str">
            <v>EQ</v>
          </cell>
          <cell r="C1412">
            <v>1215.05</v>
          </cell>
          <cell r="D1412">
            <v>1239.5999999999999</v>
          </cell>
          <cell r="E1412">
            <v>1208.05</v>
          </cell>
          <cell r="F1412">
            <v>1225.3</v>
          </cell>
        </row>
        <row r="1413">
          <cell r="A1413" t="str">
            <v>RAJRILTD</v>
          </cell>
          <cell r="B1413" t="str">
            <v>BE</v>
          </cell>
          <cell r="C1413">
            <v>19.45</v>
          </cell>
          <cell r="D1413">
            <v>19.45</v>
          </cell>
          <cell r="E1413">
            <v>19.45</v>
          </cell>
          <cell r="F1413">
            <v>19.45</v>
          </cell>
        </row>
        <row r="1414">
          <cell r="A1414" t="str">
            <v>RAJSREESUG</v>
          </cell>
          <cell r="B1414" t="str">
            <v>EQ</v>
          </cell>
          <cell r="C1414">
            <v>38</v>
          </cell>
          <cell r="D1414">
            <v>39</v>
          </cell>
          <cell r="E1414">
            <v>36.25</v>
          </cell>
          <cell r="F1414">
            <v>36.450000000000003</v>
          </cell>
        </row>
        <row r="1415">
          <cell r="A1415" t="str">
            <v>RAJTV</v>
          </cell>
          <cell r="B1415" t="str">
            <v>EQ</v>
          </cell>
          <cell r="C1415">
            <v>43</v>
          </cell>
          <cell r="D1415">
            <v>43</v>
          </cell>
          <cell r="E1415">
            <v>41.45</v>
          </cell>
          <cell r="F1415">
            <v>42.4</v>
          </cell>
        </row>
        <row r="1416">
          <cell r="A1416" t="str">
            <v>RALLIS</v>
          </cell>
          <cell r="B1416" t="str">
            <v>EQ</v>
          </cell>
          <cell r="C1416">
            <v>212</v>
          </cell>
          <cell r="D1416">
            <v>214.45</v>
          </cell>
          <cell r="E1416">
            <v>210</v>
          </cell>
          <cell r="F1416">
            <v>212.1</v>
          </cell>
        </row>
        <row r="1417">
          <cell r="A1417" t="str">
            <v>RAMANEWS</v>
          </cell>
          <cell r="B1417" t="str">
            <v>EQ</v>
          </cell>
          <cell r="C1417">
            <v>16.45</v>
          </cell>
          <cell r="D1417">
            <v>16.45</v>
          </cell>
          <cell r="E1417">
            <v>15.9</v>
          </cell>
          <cell r="F1417">
            <v>16</v>
          </cell>
        </row>
        <row r="1418">
          <cell r="A1418" t="str">
            <v>RAMAPHO</v>
          </cell>
          <cell r="B1418" t="str">
            <v>EQ</v>
          </cell>
          <cell r="C1418">
            <v>299.10000000000002</v>
          </cell>
          <cell r="D1418">
            <v>300.95</v>
          </cell>
          <cell r="E1418">
            <v>292.8</v>
          </cell>
          <cell r="F1418">
            <v>293.8</v>
          </cell>
        </row>
        <row r="1419">
          <cell r="A1419" t="str">
            <v>RAMASTEEL</v>
          </cell>
          <cell r="B1419" t="str">
            <v>EQ</v>
          </cell>
          <cell r="C1419">
            <v>106.2</v>
          </cell>
          <cell r="D1419">
            <v>108.9</v>
          </cell>
          <cell r="E1419">
            <v>104.15</v>
          </cell>
          <cell r="F1419">
            <v>105.5</v>
          </cell>
        </row>
        <row r="1420">
          <cell r="A1420" t="str">
            <v>RAMCOCEM</v>
          </cell>
          <cell r="B1420" t="str">
            <v>EQ</v>
          </cell>
          <cell r="C1420">
            <v>707.15</v>
          </cell>
          <cell r="D1420">
            <v>712.85</v>
          </cell>
          <cell r="E1420">
            <v>694.1</v>
          </cell>
          <cell r="F1420">
            <v>709.15</v>
          </cell>
        </row>
        <row r="1421">
          <cell r="A1421" t="str">
            <v>RAMCOIND</v>
          </cell>
          <cell r="B1421" t="str">
            <v>EQ</v>
          </cell>
          <cell r="C1421">
            <v>190.6</v>
          </cell>
          <cell r="D1421">
            <v>193.15</v>
          </cell>
          <cell r="E1421">
            <v>190.6</v>
          </cell>
          <cell r="F1421">
            <v>191.35</v>
          </cell>
        </row>
        <row r="1422">
          <cell r="A1422" t="str">
            <v>RAMCOSYS</v>
          </cell>
          <cell r="B1422" t="str">
            <v>EQ</v>
          </cell>
          <cell r="C1422">
            <v>263.7</v>
          </cell>
          <cell r="D1422">
            <v>265</v>
          </cell>
          <cell r="E1422">
            <v>255.85</v>
          </cell>
          <cell r="F1422">
            <v>260.64999999999998</v>
          </cell>
        </row>
        <row r="1423">
          <cell r="A1423" t="str">
            <v>RAMKY</v>
          </cell>
          <cell r="B1423" t="str">
            <v>EQ</v>
          </cell>
          <cell r="C1423">
            <v>212.9</v>
          </cell>
          <cell r="D1423">
            <v>214.5</v>
          </cell>
          <cell r="E1423">
            <v>208</v>
          </cell>
          <cell r="F1423">
            <v>213.1</v>
          </cell>
        </row>
        <row r="1424">
          <cell r="A1424" t="str">
            <v>RAMRAT</v>
          </cell>
          <cell r="B1424" t="str">
            <v>EQ</v>
          </cell>
          <cell r="C1424">
            <v>225</v>
          </cell>
          <cell r="D1424">
            <v>234.8</v>
          </cell>
          <cell r="E1424">
            <v>201.25</v>
          </cell>
          <cell r="F1424">
            <v>208.95</v>
          </cell>
        </row>
        <row r="1425">
          <cell r="A1425" t="str">
            <v>RANASUG</v>
          </cell>
          <cell r="B1425" t="str">
            <v>EQ</v>
          </cell>
          <cell r="C1425">
            <v>25</v>
          </cell>
          <cell r="D1425">
            <v>25.35</v>
          </cell>
          <cell r="E1425">
            <v>24.55</v>
          </cell>
          <cell r="F1425">
            <v>24.7</v>
          </cell>
        </row>
        <row r="1426">
          <cell r="A1426" t="str">
            <v>RANEENGINE</v>
          </cell>
          <cell r="B1426" t="str">
            <v>EQ</v>
          </cell>
          <cell r="C1426">
            <v>228.4</v>
          </cell>
          <cell r="D1426">
            <v>234</v>
          </cell>
          <cell r="E1426">
            <v>223.1</v>
          </cell>
          <cell r="F1426">
            <v>226.4</v>
          </cell>
        </row>
        <row r="1427">
          <cell r="A1427" t="str">
            <v>RANEHOLDIN</v>
          </cell>
          <cell r="B1427" t="str">
            <v>EQ</v>
          </cell>
          <cell r="C1427">
            <v>854.15</v>
          </cell>
          <cell r="D1427">
            <v>864</v>
          </cell>
          <cell r="E1427">
            <v>845.05</v>
          </cell>
          <cell r="F1427">
            <v>858.85</v>
          </cell>
        </row>
        <row r="1428">
          <cell r="A1428" t="str">
            <v>RATEGAIN</v>
          </cell>
          <cell r="B1428" t="str">
            <v>EQ</v>
          </cell>
          <cell r="C1428">
            <v>290.39999999999998</v>
          </cell>
          <cell r="D1428">
            <v>292.35000000000002</v>
          </cell>
          <cell r="E1428">
            <v>276.85000000000002</v>
          </cell>
          <cell r="F1428">
            <v>279.95</v>
          </cell>
        </row>
        <row r="1429">
          <cell r="A1429" t="str">
            <v>RATNAMANI</v>
          </cell>
          <cell r="B1429" t="str">
            <v>EQ</v>
          </cell>
          <cell r="C1429">
            <v>2004.3</v>
          </cell>
          <cell r="D1429">
            <v>2040</v>
          </cell>
          <cell r="E1429">
            <v>1976.1</v>
          </cell>
          <cell r="F1429">
            <v>2026.2</v>
          </cell>
        </row>
        <row r="1430">
          <cell r="A1430" t="str">
            <v>RAYMOND</v>
          </cell>
          <cell r="B1430" t="str">
            <v>EQ</v>
          </cell>
          <cell r="C1430">
            <v>1107.5</v>
          </cell>
          <cell r="D1430">
            <v>1284</v>
          </cell>
          <cell r="E1430">
            <v>1101</v>
          </cell>
          <cell r="F1430">
            <v>1258.2</v>
          </cell>
        </row>
        <row r="1431">
          <cell r="A1431" t="str">
            <v>RBA</v>
          </cell>
          <cell r="B1431" t="str">
            <v>EQ</v>
          </cell>
          <cell r="C1431">
            <v>125.8</v>
          </cell>
          <cell r="D1431">
            <v>127.25</v>
          </cell>
          <cell r="E1431">
            <v>123.9</v>
          </cell>
          <cell r="F1431">
            <v>126</v>
          </cell>
        </row>
        <row r="1432">
          <cell r="A1432" t="str">
            <v>RBL</v>
          </cell>
          <cell r="B1432" t="str">
            <v>EQ</v>
          </cell>
          <cell r="C1432">
            <v>740</v>
          </cell>
          <cell r="D1432">
            <v>745.5</v>
          </cell>
          <cell r="E1432">
            <v>720.5</v>
          </cell>
          <cell r="F1432">
            <v>735.6</v>
          </cell>
        </row>
        <row r="1433">
          <cell r="A1433" t="str">
            <v>RBLBANK</v>
          </cell>
          <cell r="B1433" t="str">
            <v>EQ</v>
          </cell>
          <cell r="C1433">
            <v>120.75</v>
          </cell>
          <cell r="D1433">
            <v>124.4</v>
          </cell>
          <cell r="E1433">
            <v>119.25</v>
          </cell>
          <cell r="F1433">
            <v>123.75</v>
          </cell>
        </row>
        <row r="1434">
          <cell r="A1434" t="str">
            <v>RCF</v>
          </cell>
          <cell r="B1434" t="str">
            <v>EQ</v>
          </cell>
          <cell r="C1434">
            <v>96.5</v>
          </cell>
          <cell r="D1434">
            <v>97.2</v>
          </cell>
          <cell r="E1434">
            <v>93.3</v>
          </cell>
          <cell r="F1434">
            <v>94.75</v>
          </cell>
        </row>
        <row r="1435">
          <cell r="A1435" t="str">
            <v>RCOM</v>
          </cell>
          <cell r="B1435" t="str">
            <v>BE</v>
          </cell>
          <cell r="C1435">
            <v>1.85</v>
          </cell>
          <cell r="D1435">
            <v>1.95</v>
          </cell>
          <cell r="E1435">
            <v>1.85</v>
          </cell>
          <cell r="F1435">
            <v>1.95</v>
          </cell>
        </row>
        <row r="1436">
          <cell r="A1436" t="str">
            <v>RECLTD</v>
          </cell>
          <cell r="B1436" t="str">
            <v>EQ</v>
          </cell>
          <cell r="C1436">
            <v>92.15</v>
          </cell>
          <cell r="D1436">
            <v>92.85</v>
          </cell>
          <cell r="E1436">
            <v>91.6</v>
          </cell>
          <cell r="F1436">
            <v>92.4</v>
          </cell>
        </row>
        <row r="1437">
          <cell r="A1437" t="str">
            <v>REDINGTON</v>
          </cell>
          <cell r="B1437" t="str">
            <v>EQ</v>
          </cell>
          <cell r="C1437">
            <v>137.5</v>
          </cell>
          <cell r="D1437">
            <v>137.94999999999999</v>
          </cell>
          <cell r="E1437">
            <v>135.5</v>
          </cell>
          <cell r="F1437">
            <v>135.9</v>
          </cell>
        </row>
        <row r="1438">
          <cell r="A1438" t="str">
            <v>REFEX</v>
          </cell>
          <cell r="B1438" t="str">
            <v>EQ</v>
          </cell>
          <cell r="C1438">
            <v>158.4</v>
          </cell>
          <cell r="D1438">
            <v>159.75</v>
          </cell>
          <cell r="E1438">
            <v>154.19999999999999</v>
          </cell>
          <cell r="F1438">
            <v>155.6</v>
          </cell>
        </row>
        <row r="1439">
          <cell r="A1439" t="str">
            <v>REGENCERAM</v>
          </cell>
          <cell r="B1439" t="str">
            <v>BE</v>
          </cell>
          <cell r="C1439">
            <v>27.9</v>
          </cell>
          <cell r="D1439">
            <v>27.9</v>
          </cell>
          <cell r="E1439">
            <v>27.9</v>
          </cell>
          <cell r="F1439">
            <v>27.9</v>
          </cell>
        </row>
        <row r="1440">
          <cell r="A1440" t="str">
            <v>RELAXO</v>
          </cell>
          <cell r="B1440" t="str">
            <v>EQ</v>
          </cell>
          <cell r="C1440">
            <v>994.85</v>
          </cell>
          <cell r="D1440">
            <v>995.95</v>
          </cell>
          <cell r="E1440">
            <v>982</v>
          </cell>
          <cell r="F1440">
            <v>984.25</v>
          </cell>
        </row>
        <row r="1441">
          <cell r="A1441" t="str">
            <v>RELCHEMQ</v>
          </cell>
          <cell r="B1441" t="str">
            <v>EQ</v>
          </cell>
          <cell r="C1441">
            <v>194.45</v>
          </cell>
          <cell r="D1441">
            <v>194.45</v>
          </cell>
          <cell r="E1441">
            <v>183.3</v>
          </cell>
          <cell r="F1441">
            <v>187.35</v>
          </cell>
        </row>
        <row r="1442">
          <cell r="A1442" t="str">
            <v>RELIANCE</v>
          </cell>
          <cell r="B1442" t="str">
            <v>EQ</v>
          </cell>
          <cell r="C1442">
            <v>2352</v>
          </cell>
          <cell r="D1442">
            <v>2381.6999999999998</v>
          </cell>
          <cell r="E1442">
            <v>2343.1</v>
          </cell>
          <cell r="F1442">
            <v>2375.25</v>
          </cell>
        </row>
        <row r="1443">
          <cell r="A1443" t="str">
            <v>RELIGARE</v>
          </cell>
          <cell r="B1443" t="str">
            <v>EQ</v>
          </cell>
          <cell r="C1443">
            <v>176.75</v>
          </cell>
          <cell r="D1443">
            <v>177.15</v>
          </cell>
          <cell r="E1443">
            <v>168.3</v>
          </cell>
          <cell r="F1443">
            <v>172.05</v>
          </cell>
        </row>
        <row r="1444">
          <cell r="A1444" t="str">
            <v>RELINFRA</v>
          </cell>
          <cell r="B1444" t="str">
            <v>BE</v>
          </cell>
          <cell r="C1444">
            <v>146</v>
          </cell>
          <cell r="D1444">
            <v>147</v>
          </cell>
          <cell r="E1444">
            <v>142.4</v>
          </cell>
          <cell r="F1444">
            <v>142.69999999999999</v>
          </cell>
        </row>
        <row r="1445">
          <cell r="A1445" t="str">
            <v>REMSONSIND</v>
          </cell>
          <cell r="B1445" t="str">
            <v>EQ</v>
          </cell>
          <cell r="C1445">
            <v>223.25</v>
          </cell>
          <cell r="D1445">
            <v>228.9</v>
          </cell>
          <cell r="E1445">
            <v>220.55</v>
          </cell>
          <cell r="F1445">
            <v>225.7</v>
          </cell>
        </row>
        <row r="1446">
          <cell r="A1446" t="str">
            <v>RENUKA</v>
          </cell>
          <cell r="B1446" t="str">
            <v>EQ</v>
          </cell>
          <cell r="C1446">
            <v>64.5</v>
          </cell>
          <cell r="D1446">
            <v>66</v>
          </cell>
          <cell r="E1446">
            <v>62.45</v>
          </cell>
          <cell r="F1446">
            <v>65.349999999999994</v>
          </cell>
        </row>
        <row r="1447">
          <cell r="A1447" t="str">
            <v>REPCOHOME</v>
          </cell>
          <cell r="B1447" t="str">
            <v>EQ</v>
          </cell>
          <cell r="C1447">
            <v>222</v>
          </cell>
          <cell r="D1447">
            <v>230</v>
          </cell>
          <cell r="E1447">
            <v>215.8</v>
          </cell>
          <cell r="F1447">
            <v>219.05</v>
          </cell>
        </row>
        <row r="1448">
          <cell r="A1448" t="str">
            <v>REPL</v>
          </cell>
          <cell r="B1448" t="str">
            <v>EQ</v>
          </cell>
          <cell r="C1448">
            <v>160.94999999999999</v>
          </cell>
          <cell r="D1448">
            <v>164.95</v>
          </cell>
          <cell r="E1448">
            <v>157.4</v>
          </cell>
          <cell r="F1448">
            <v>158.65</v>
          </cell>
        </row>
        <row r="1449">
          <cell r="A1449" t="str">
            <v>REPRO</v>
          </cell>
          <cell r="B1449" t="str">
            <v>EQ</v>
          </cell>
          <cell r="C1449">
            <v>448.4</v>
          </cell>
          <cell r="D1449">
            <v>449.5</v>
          </cell>
          <cell r="E1449">
            <v>435</v>
          </cell>
          <cell r="F1449">
            <v>438.15</v>
          </cell>
        </row>
        <row r="1450">
          <cell r="A1450" t="str">
            <v>RESPONIND</v>
          </cell>
          <cell r="B1450" t="str">
            <v>EQ</v>
          </cell>
          <cell r="C1450">
            <v>141.05000000000001</v>
          </cell>
          <cell r="D1450">
            <v>142.5</v>
          </cell>
          <cell r="E1450">
            <v>138.5</v>
          </cell>
          <cell r="F1450">
            <v>139.75</v>
          </cell>
        </row>
        <row r="1451">
          <cell r="A1451" t="str">
            <v>REVATHI</v>
          </cell>
          <cell r="B1451" t="str">
            <v>EQ</v>
          </cell>
          <cell r="C1451">
            <v>909.75</v>
          </cell>
          <cell r="D1451">
            <v>909.95</v>
          </cell>
          <cell r="E1451">
            <v>885</v>
          </cell>
          <cell r="F1451">
            <v>885.85</v>
          </cell>
        </row>
        <row r="1452">
          <cell r="A1452" t="str">
            <v>RGL</v>
          </cell>
          <cell r="B1452" t="str">
            <v>EQ</v>
          </cell>
          <cell r="C1452">
            <v>113.15</v>
          </cell>
          <cell r="D1452">
            <v>113.15</v>
          </cell>
          <cell r="E1452">
            <v>109.7</v>
          </cell>
          <cell r="F1452">
            <v>110.1</v>
          </cell>
        </row>
        <row r="1453">
          <cell r="A1453" t="str">
            <v>RHFL</v>
          </cell>
          <cell r="B1453" t="str">
            <v>BE</v>
          </cell>
          <cell r="C1453">
            <v>3.75</v>
          </cell>
          <cell r="D1453">
            <v>3.8</v>
          </cell>
          <cell r="E1453">
            <v>3.7</v>
          </cell>
          <cell r="F1453">
            <v>3.75</v>
          </cell>
        </row>
        <row r="1454">
          <cell r="A1454" t="str">
            <v>RHIM</v>
          </cell>
          <cell r="B1454" t="str">
            <v>EQ</v>
          </cell>
          <cell r="C1454">
            <v>661.25</v>
          </cell>
          <cell r="D1454">
            <v>673</v>
          </cell>
          <cell r="E1454">
            <v>650</v>
          </cell>
          <cell r="F1454">
            <v>667.3</v>
          </cell>
        </row>
        <row r="1455">
          <cell r="A1455" t="str">
            <v>RICOAUTO</v>
          </cell>
          <cell r="B1455" t="str">
            <v>EQ</v>
          </cell>
          <cell r="C1455">
            <v>57.9</v>
          </cell>
          <cell r="D1455">
            <v>58</v>
          </cell>
          <cell r="E1455">
            <v>55.85</v>
          </cell>
          <cell r="F1455">
            <v>56.65</v>
          </cell>
        </row>
        <row r="1456">
          <cell r="A1456" t="str">
            <v>RIIL</v>
          </cell>
          <cell r="B1456" t="str">
            <v>EQ</v>
          </cell>
          <cell r="C1456">
            <v>1207.55</v>
          </cell>
          <cell r="D1456">
            <v>1210.9000000000001</v>
          </cell>
          <cell r="E1456">
            <v>1113</v>
          </cell>
          <cell r="F1456">
            <v>1145.45</v>
          </cell>
        </row>
        <row r="1457">
          <cell r="A1457" t="str">
            <v>RITCO</v>
          </cell>
          <cell r="B1457" t="str">
            <v>BE</v>
          </cell>
          <cell r="C1457">
            <v>200</v>
          </cell>
          <cell r="D1457">
            <v>205</v>
          </cell>
          <cell r="E1457">
            <v>194.2</v>
          </cell>
          <cell r="F1457">
            <v>199.45</v>
          </cell>
        </row>
        <row r="1458">
          <cell r="A1458" t="str">
            <v>RITES</v>
          </cell>
          <cell r="B1458" t="str">
            <v>EQ</v>
          </cell>
          <cell r="C1458">
            <v>360</v>
          </cell>
          <cell r="D1458">
            <v>362.15</v>
          </cell>
          <cell r="E1458">
            <v>339.05</v>
          </cell>
          <cell r="F1458">
            <v>344.2</v>
          </cell>
        </row>
        <row r="1459">
          <cell r="A1459" t="str">
            <v>RKDL</v>
          </cell>
          <cell r="B1459" t="str">
            <v>EQ</v>
          </cell>
          <cell r="C1459">
            <v>17.95</v>
          </cell>
          <cell r="D1459">
            <v>17.95</v>
          </cell>
          <cell r="E1459">
            <v>16.55</v>
          </cell>
          <cell r="F1459">
            <v>17.95</v>
          </cell>
        </row>
        <row r="1460">
          <cell r="A1460" t="str">
            <v>RKEC</v>
          </cell>
          <cell r="B1460" t="str">
            <v>EQ</v>
          </cell>
          <cell r="C1460">
            <v>47.95</v>
          </cell>
          <cell r="D1460">
            <v>47.95</v>
          </cell>
          <cell r="E1460">
            <v>46.2</v>
          </cell>
          <cell r="F1460">
            <v>46.3</v>
          </cell>
        </row>
        <row r="1461">
          <cell r="A1461" t="str">
            <v>RKFORGE</v>
          </cell>
          <cell r="B1461" t="str">
            <v>EQ</v>
          </cell>
          <cell r="C1461">
            <v>206.9</v>
          </cell>
          <cell r="D1461">
            <v>209.35</v>
          </cell>
          <cell r="E1461">
            <v>203.5</v>
          </cell>
          <cell r="F1461">
            <v>206.75</v>
          </cell>
        </row>
        <row r="1462">
          <cell r="A1462" t="str">
            <v>RML</v>
          </cell>
          <cell r="B1462" t="str">
            <v>EQ</v>
          </cell>
          <cell r="C1462">
            <v>373.25</v>
          </cell>
          <cell r="D1462">
            <v>375</v>
          </cell>
          <cell r="E1462">
            <v>361</v>
          </cell>
          <cell r="F1462">
            <v>364</v>
          </cell>
        </row>
        <row r="1463">
          <cell r="A1463" t="str">
            <v>ROHLTD</v>
          </cell>
          <cell r="B1463" t="str">
            <v>EQ</v>
          </cell>
          <cell r="C1463">
            <v>277.5</v>
          </cell>
          <cell r="D1463">
            <v>280.35000000000002</v>
          </cell>
          <cell r="E1463">
            <v>253</v>
          </cell>
          <cell r="F1463">
            <v>270.25</v>
          </cell>
        </row>
        <row r="1464">
          <cell r="A1464" t="str">
            <v>ROLEXRINGS</v>
          </cell>
          <cell r="B1464" t="str">
            <v>EQ</v>
          </cell>
          <cell r="C1464">
            <v>2035.1</v>
          </cell>
          <cell r="D1464">
            <v>2044.75</v>
          </cell>
          <cell r="E1464">
            <v>1990</v>
          </cell>
          <cell r="F1464">
            <v>2016</v>
          </cell>
        </row>
        <row r="1465">
          <cell r="A1465" t="str">
            <v>ROLLT</v>
          </cell>
          <cell r="B1465" t="str">
            <v>EQ</v>
          </cell>
          <cell r="C1465">
            <v>1.3</v>
          </cell>
          <cell r="D1465">
            <v>1.35</v>
          </cell>
          <cell r="E1465">
            <v>1.3</v>
          </cell>
          <cell r="F1465">
            <v>1.3</v>
          </cell>
        </row>
        <row r="1466">
          <cell r="A1466" t="str">
            <v>ROLTA</v>
          </cell>
          <cell r="B1466" t="str">
            <v>BE</v>
          </cell>
          <cell r="C1466">
            <v>4.4000000000000004</v>
          </cell>
          <cell r="D1466">
            <v>4.4000000000000004</v>
          </cell>
          <cell r="E1466">
            <v>4.25</v>
          </cell>
          <cell r="F1466">
            <v>4.3</v>
          </cell>
        </row>
        <row r="1467">
          <cell r="A1467" t="str">
            <v>ROML</v>
          </cell>
          <cell r="B1467" t="str">
            <v>BE</v>
          </cell>
          <cell r="C1467">
            <v>56.6</v>
          </cell>
          <cell r="D1467">
            <v>57.9</v>
          </cell>
          <cell r="E1467">
            <v>56.2</v>
          </cell>
          <cell r="F1467">
            <v>57.65</v>
          </cell>
        </row>
        <row r="1468">
          <cell r="A1468" t="str">
            <v>ROSSARI</v>
          </cell>
          <cell r="B1468" t="str">
            <v>EQ</v>
          </cell>
          <cell r="C1468">
            <v>908</v>
          </cell>
          <cell r="D1468">
            <v>926.85</v>
          </cell>
          <cell r="E1468">
            <v>897.4</v>
          </cell>
          <cell r="F1468">
            <v>917.65</v>
          </cell>
        </row>
        <row r="1469">
          <cell r="A1469" t="str">
            <v>ROSSELLIND</v>
          </cell>
          <cell r="B1469" t="str">
            <v>EQ</v>
          </cell>
          <cell r="C1469">
            <v>290.89999999999998</v>
          </cell>
          <cell r="D1469">
            <v>296</v>
          </cell>
          <cell r="E1469">
            <v>276.14999999999998</v>
          </cell>
          <cell r="F1469">
            <v>286.75</v>
          </cell>
        </row>
        <row r="1470">
          <cell r="A1470" t="str">
            <v>ROTO</v>
          </cell>
          <cell r="B1470" t="str">
            <v>EQ</v>
          </cell>
          <cell r="C1470">
            <v>417.4</v>
          </cell>
          <cell r="D1470">
            <v>426.95</v>
          </cell>
          <cell r="E1470">
            <v>412.5</v>
          </cell>
          <cell r="F1470">
            <v>421</v>
          </cell>
        </row>
        <row r="1471">
          <cell r="A1471" t="str">
            <v>ROUTE</v>
          </cell>
          <cell r="B1471" t="str">
            <v>EQ</v>
          </cell>
          <cell r="C1471">
            <v>1400</v>
          </cell>
          <cell r="D1471">
            <v>1429.5</v>
          </cell>
          <cell r="E1471">
            <v>1382.7</v>
          </cell>
          <cell r="F1471">
            <v>1420.65</v>
          </cell>
        </row>
        <row r="1472">
          <cell r="A1472" t="str">
            <v>RPGLIFE</v>
          </cell>
          <cell r="B1472" t="str">
            <v>EQ</v>
          </cell>
          <cell r="C1472">
            <v>802.3</v>
          </cell>
          <cell r="D1472">
            <v>827</v>
          </cell>
          <cell r="E1472">
            <v>788.4</v>
          </cell>
          <cell r="F1472">
            <v>802</v>
          </cell>
        </row>
        <row r="1473">
          <cell r="A1473" t="str">
            <v>RPOWER</v>
          </cell>
          <cell r="B1473" t="str">
            <v>BE</v>
          </cell>
          <cell r="C1473">
            <v>16.8</v>
          </cell>
          <cell r="D1473">
            <v>17</v>
          </cell>
          <cell r="E1473">
            <v>16.149999999999999</v>
          </cell>
          <cell r="F1473">
            <v>16.350000000000001</v>
          </cell>
        </row>
        <row r="1474">
          <cell r="A1474" t="str">
            <v>RPPINFRA</v>
          </cell>
          <cell r="B1474" t="str">
            <v>EQ</v>
          </cell>
          <cell r="C1474">
            <v>35.549999999999997</v>
          </cell>
          <cell r="D1474">
            <v>36.5</v>
          </cell>
          <cell r="E1474">
            <v>35.4</v>
          </cell>
          <cell r="F1474">
            <v>36.299999999999997</v>
          </cell>
        </row>
        <row r="1475">
          <cell r="A1475" t="str">
            <v>RPPL</v>
          </cell>
          <cell r="B1475" t="str">
            <v>EQ</v>
          </cell>
          <cell r="C1475">
            <v>204.9</v>
          </cell>
          <cell r="D1475">
            <v>204.9</v>
          </cell>
          <cell r="E1475">
            <v>194.05</v>
          </cell>
          <cell r="F1475">
            <v>197.9</v>
          </cell>
        </row>
        <row r="1476">
          <cell r="A1476" t="str">
            <v>RPSGVENT</v>
          </cell>
          <cell r="B1476" t="str">
            <v>EQ</v>
          </cell>
          <cell r="C1476">
            <v>489.7</v>
          </cell>
          <cell r="D1476">
            <v>490.85</v>
          </cell>
          <cell r="E1476">
            <v>476.55</v>
          </cell>
          <cell r="F1476">
            <v>482.05</v>
          </cell>
        </row>
        <row r="1477">
          <cell r="A1477" t="str">
            <v>RSSOFTWARE</v>
          </cell>
          <cell r="B1477" t="str">
            <v>EQ</v>
          </cell>
          <cell r="C1477">
            <v>28.75</v>
          </cell>
          <cell r="D1477">
            <v>29.4</v>
          </cell>
          <cell r="E1477">
            <v>27.9</v>
          </cell>
          <cell r="F1477">
            <v>28.15</v>
          </cell>
        </row>
        <row r="1478">
          <cell r="A1478" t="str">
            <v>RSWM</v>
          </cell>
          <cell r="B1478" t="str">
            <v>EQ</v>
          </cell>
          <cell r="C1478">
            <v>326.39999999999998</v>
          </cell>
          <cell r="D1478">
            <v>329.25</v>
          </cell>
          <cell r="E1478">
            <v>321</v>
          </cell>
          <cell r="F1478">
            <v>326.85000000000002</v>
          </cell>
        </row>
        <row r="1479">
          <cell r="A1479" t="str">
            <v>RSYSTEMS</v>
          </cell>
          <cell r="B1479" t="str">
            <v>EQ</v>
          </cell>
          <cell r="C1479">
            <v>231.75</v>
          </cell>
          <cell r="D1479">
            <v>236.8</v>
          </cell>
          <cell r="E1479">
            <v>228</v>
          </cell>
          <cell r="F1479">
            <v>235</v>
          </cell>
        </row>
        <row r="1480">
          <cell r="A1480" t="str">
            <v>RTNINDIA</v>
          </cell>
          <cell r="B1480" t="str">
            <v>EQ</v>
          </cell>
          <cell r="C1480">
            <v>50.95</v>
          </cell>
          <cell r="D1480">
            <v>51.65</v>
          </cell>
          <cell r="E1480">
            <v>48.65</v>
          </cell>
          <cell r="F1480">
            <v>49.7</v>
          </cell>
        </row>
        <row r="1481">
          <cell r="A1481" t="str">
            <v>RTNPOWER</v>
          </cell>
          <cell r="B1481" t="str">
            <v>EQ</v>
          </cell>
          <cell r="C1481">
            <v>4.5</v>
          </cell>
          <cell r="D1481">
            <v>4.6500000000000004</v>
          </cell>
          <cell r="E1481">
            <v>4.4000000000000004</v>
          </cell>
          <cell r="F1481">
            <v>4.45</v>
          </cell>
        </row>
        <row r="1482">
          <cell r="A1482" t="str">
            <v>RUBYMILLS</v>
          </cell>
          <cell r="B1482" t="str">
            <v>EQ</v>
          </cell>
          <cell r="C1482">
            <v>254.85</v>
          </cell>
          <cell r="D1482">
            <v>255.05</v>
          </cell>
          <cell r="E1482">
            <v>246.4</v>
          </cell>
          <cell r="F1482">
            <v>249.2</v>
          </cell>
        </row>
        <row r="1483">
          <cell r="A1483" t="str">
            <v>RUCHINFRA</v>
          </cell>
          <cell r="B1483" t="str">
            <v>BE</v>
          </cell>
          <cell r="C1483">
            <v>9.25</v>
          </cell>
          <cell r="D1483">
            <v>9.35</v>
          </cell>
          <cell r="E1483">
            <v>9</v>
          </cell>
          <cell r="F1483">
            <v>9.0500000000000007</v>
          </cell>
        </row>
        <row r="1484">
          <cell r="A1484" t="str">
            <v>RUCHIRA</v>
          </cell>
          <cell r="B1484" t="str">
            <v>EQ</v>
          </cell>
          <cell r="C1484">
            <v>131.6</v>
          </cell>
          <cell r="D1484">
            <v>131.6</v>
          </cell>
          <cell r="E1484">
            <v>125.2</v>
          </cell>
          <cell r="F1484">
            <v>127.9</v>
          </cell>
        </row>
        <row r="1485">
          <cell r="A1485" t="str">
            <v>RUPA</v>
          </cell>
          <cell r="B1485" t="str">
            <v>EQ</v>
          </cell>
          <cell r="C1485">
            <v>312.7</v>
          </cell>
          <cell r="D1485">
            <v>313.10000000000002</v>
          </cell>
          <cell r="E1485">
            <v>306.3</v>
          </cell>
          <cell r="F1485">
            <v>311</v>
          </cell>
        </row>
        <row r="1486">
          <cell r="A1486" t="str">
            <v>RUSHIL</v>
          </cell>
          <cell r="B1486" t="str">
            <v>EQ</v>
          </cell>
          <cell r="C1486">
            <v>520</v>
          </cell>
          <cell r="D1486">
            <v>523</v>
          </cell>
          <cell r="E1486">
            <v>490</v>
          </cell>
          <cell r="F1486">
            <v>493.95</v>
          </cell>
        </row>
        <row r="1487">
          <cell r="A1487" t="str">
            <v>RVHL</v>
          </cell>
          <cell r="B1487" t="str">
            <v>EQ</v>
          </cell>
          <cell r="C1487">
            <v>26</v>
          </cell>
          <cell r="D1487">
            <v>29</v>
          </cell>
          <cell r="E1487">
            <v>26</v>
          </cell>
          <cell r="F1487">
            <v>28.3</v>
          </cell>
        </row>
        <row r="1488">
          <cell r="A1488" t="str">
            <v>RVNL</v>
          </cell>
          <cell r="B1488" t="str">
            <v>EQ</v>
          </cell>
          <cell r="C1488">
            <v>37</v>
          </cell>
          <cell r="D1488">
            <v>37.700000000000003</v>
          </cell>
          <cell r="E1488">
            <v>36.799999999999997</v>
          </cell>
          <cell r="F1488">
            <v>37</v>
          </cell>
        </row>
        <row r="1489">
          <cell r="A1489" t="str">
            <v>S&amp;SPOWER</v>
          </cell>
          <cell r="B1489" t="str">
            <v>BE</v>
          </cell>
          <cell r="C1489">
            <v>27.7</v>
          </cell>
          <cell r="D1489">
            <v>29</v>
          </cell>
          <cell r="E1489">
            <v>27.7</v>
          </cell>
          <cell r="F1489">
            <v>28.55</v>
          </cell>
        </row>
        <row r="1490">
          <cell r="A1490" t="str">
            <v>SABEVENTS</v>
          </cell>
          <cell r="B1490" t="str">
            <v>EQ</v>
          </cell>
          <cell r="C1490">
            <v>6.55</v>
          </cell>
          <cell r="D1490">
            <v>6.55</v>
          </cell>
          <cell r="E1490">
            <v>6.55</v>
          </cell>
          <cell r="F1490">
            <v>6.55</v>
          </cell>
        </row>
        <row r="1491">
          <cell r="A1491" t="str">
            <v>SADBHAV</v>
          </cell>
          <cell r="B1491" t="str">
            <v>EQ</v>
          </cell>
          <cell r="C1491">
            <v>13.55</v>
          </cell>
          <cell r="D1491">
            <v>13.55</v>
          </cell>
          <cell r="E1491">
            <v>12.7</v>
          </cell>
          <cell r="F1491">
            <v>12.95</v>
          </cell>
        </row>
        <row r="1492">
          <cell r="A1492" t="str">
            <v>SADBHIN</v>
          </cell>
          <cell r="B1492" t="str">
            <v>EQ</v>
          </cell>
          <cell r="C1492">
            <v>6.7</v>
          </cell>
          <cell r="D1492">
            <v>6.8</v>
          </cell>
          <cell r="E1492">
            <v>6.4</v>
          </cell>
          <cell r="F1492">
            <v>6.65</v>
          </cell>
        </row>
        <row r="1493">
          <cell r="A1493" t="str">
            <v>SAFARI</v>
          </cell>
          <cell r="B1493" t="str">
            <v>EQ</v>
          </cell>
          <cell r="C1493">
            <v>1751</v>
          </cell>
          <cell r="D1493">
            <v>1757.9</v>
          </cell>
          <cell r="E1493">
            <v>1716</v>
          </cell>
          <cell r="F1493">
            <v>1745.55</v>
          </cell>
        </row>
        <row r="1494">
          <cell r="A1494" t="str">
            <v>SAGARDEEP</v>
          </cell>
          <cell r="B1494" t="str">
            <v>EQ</v>
          </cell>
          <cell r="C1494">
            <v>29</v>
          </cell>
          <cell r="D1494">
            <v>29</v>
          </cell>
          <cell r="E1494">
            <v>28</v>
          </cell>
          <cell r="F1494">
            <v>28.35</v>
          </cell>
        </row>
        <row r="1495">
          <cell r="A1495" t="str">
            <v>SAGCEM</v>
          </cell>
          <cell r="B1495" t="str">
            <v>EQ</v>
          </cell>
          <cell r="C1495">
            <v>203.4</v>
          </cell>
          <cell r="D1495">
            <v>207</v>
          </cell>
          <cell r="E1495">
            <v>200.1</v>
          </cell>
          <cell r="F1495">
            <v>204.85</v>
          </cell>
        </row>
        <row r="1496">
          <cell r="A1496" t="str">
            <v>SAIL</v>
          </cell>
          <cell r="B1496" t="str">
            <v>EQ</v>
          </cell>
          <cell r="C1496">
            <v>79.5</v>
          </cell>
          <cell r="D1496">
            <v>80</v>
          </cell>
          <cell r="E1496">
            <v>78.150000000000006</v>
          </cell>
          <cell r="F1496">
            <v>79.5</v>
          </cell>
        </row>
        <row r="1497">
          <cell r="A1497" t="str">
            <v>SAKAR</v>
          </cell>
          <cell r="B1497" t="str">
            <v>EQ</v>
          </cell>
          <cell r="C1497">
            <v>282</v>
          </cell>
          <cell r="D1497">
            <v>288.85000000000002</v>
          </cell>
          <cell r="E1497">
            <v>271.25</v>
          </cell>
          <cell r="F1497">
            <v>276.35000000000002</v>
          </cell>
        </row>
        <row r="1498">
          <cell r="A1498" t="str">
            <v>SAKHTISUG</v>
          </cell>
          <cell r="B1498" t="str">
            <v>EQ</v>
          </cell>
          <cell r="C1498">
            <v>23.35</v>
          </cell>
          <cell r="D1498">
            <v>23.8</v>
          </cell>
          <cell r="E1498">
            <v>22.6</v>
          </cell>
          <cell r="F1498">
            <v>22.9</v>
          </cell>
        </row>
        <row r="1499">
          <cell r="A1499" t="str">
            <v>SAKSOFT</v>
          </cell>
          <cell r="B1499" t="str">
            <v>EQ</v>
          </cell>
          <cell r="C1499">
            <v>98.3</v>
          </cell>
          <cell r="D1499">
            <v>102</v>
          </cell>
          <cell r="E1499">
            <v>97.5</v>
          </cell>
          <cell r="F1499">
            <v>98.8</v>
          </cell>
        </row>
        <row r="1500">
          <cell r="A1500" t="str">
            <v>SAKUMA</v>
          </cell>
          <cell r="B1500" t="str">
            <v>EQ</v>
          </cell>
          <cell r="C1500">
            <v>14.45</v>
          </cell>
          <cell r="D1500">
            <v>14.45</v>
          </cell>
          <cell r="E1500">
            <v>14</v>
          </cell>
          <cell r="F1500">
            <v>14.1</v>
          </cell>
        </row>
        <row r="1501">
          <cell r="A1501" t="str">
            <v>SALASAR</v>
          </cell>
          <cell r="B1501" t="str">
            <v>EQ</v>
          </cell>
          <cell r="C1501">
            <v>29.8</v>
          </cell>
          <cell r="D1501">
            <v>29.9</v>
          </cell>
          <cell r="E1501">
            <v>28.6</v>
          </cell>
          <cell r="F1501">
            <v>28.95</v>
          </cell>
        </row>
        <row r="1502">
          <cell r="A1502" t="str">
            <v>SALONA</v>
          </cell>
          <cell r="B1502" t="str">
            <v>EQ</v>
          </cell>
          <cell r="C1502">
            <v>269.8</v>
          </cell>
          <cell r="D1502">
            <v>269.95</v>
          </cell>
          <cell r="E1502">
            <v>256.55</v>
          </cell>
          <cell r="F1502">
            <v>263.89999999999998</v>
          </cell>
        </row>
        <row r="1503">
          <cell r="A1503" t="str">
            <v>SALSTEEL</v>
          </cell>
          <cell r="B1503" t="str">
            <v>EQ</v>
          </cell>
          <cell r="C1503">
            <v>14.4</v>
          </cell>
          <cell r="D1503">
            <v>14.4</v>
          </cell>
          <cell r="E1503">
            <v>13.65</v>
          </cell>
          <cell r="F1503">
            <v>13.75</v>
          </cell>
        </row>
        <row r="1504">
          <cell r="A1504" t="str">
            <v>SALZERELEC</v>
          </cell>
          <cell r="B1504" t="str">
            <v>EQ</v>
          </cell>
          <cell r="C1504">
            <v>250.05</v>
          </cell>
          <cell r="D1504">
            <v>256.45</v>
          </cell>
          <cell r="E1504">
            <v>245.6</v>
          </cell>
          <cell r="F1504">
            <v>249.15</v>
          </cell>
        </row>
        <row r="1505">
          <cell r="A1505" t="str">
            <v>SAMBHAAV</v>
          </cell>
          <cell r="B1505" t="str">
            <v>BE</v>
          </cell>
          <cell r="C1505">
            <v>4.4000000000000004</v>
          </cell>
          <cell r="D1505">
            <v>4.4000000000000004</v>
          </cell>
          <cell r="E1505">
            <v>4.05</v>
          </cell>
          <cell r="F1505">
            <v>4.05</v>
          </cell>
        </row>
        <row r="1506">
          <cell r="A1506" t="str">
            <v>SANCO</v>
          </cell>
          <cell r="B1506" t="str">
            <v>BE</v>
          </cell>
          <cell r="C1506">
            <v>9.15</v>
          </cell>
          <cell r="D1506">
            <v>9.15</v>
          </cell>
          <cell r="E1506">
            <v>8.65</v>
          </cell>
          <cell r="F1506">
            <v>8.8000000000000007</v>
          </cell>
        </row>
        <row r="1507">
          <cell r="A1507" t="str">
            <v>SANDESH</v>
          </cell>
          <cell r="B1507" t="str">
            <v>EQ</v>
          </cell>
          <cell r="C1507">
            <v>753.85</v>
          </cell>
          <cell r="D1507">
            <v>776.85</v>
          </cell>
          <cell r="E1507">
            <v>751</v>
          </cell>
          <cell r="F1507">
            <v>766.55</v>
          </cell>
        </row>
        <row r="1508">
          <cell r="A1508" t="str">
            <v>SANDHAR</v>
          </cell>
          <cell r="B1508" t="str">
            <v>EQ</v>
          </cell>
          <cell r="C1508">
            <v>225.4</v>
          </cell>
          <cell r="D1508">
            <v>227.65</v>
          </cell>
          <cell r="E1508">
            <v>220</v>
          </cell>
          <cell r="F1508">
            <v>223.7</v>
          </cell>
        </row>
        <row r="1509">
          <cell r="A1509" t="str">
            <v>SANGAMIND</v>
          </cell>
          <cell r="B1509" t="str">
            <v>EQ</v>
          </cell>
          <cell r="C1509">
            <v>266.39999999999998</v>
          </cell>
          <cell r="D1509">
            <v>267.3</v>
          </cell>
          <cell r="E1509">
            <v>255.15</v>
          </cell>
          <cell r="F1509">
            <v>260.75</v>
          </cell>
        </row>
        <row r="1510">
          <cell r="A1510" t="str">
            <v>SANGHIIND</v>
          </cell>
          <cell r="B1510" t="str">
            <v>BE</v>
          </cell>
          <cell r="C1510">
            <v>51.7</v>
          </cell>
          <cell r="D1510">
            <v>52.9</v>
          </cell>
          <cell r="E1510">
            <v>51.3</v>
          </cell>
          <cell r="F1510">
            <v>52.65</v>
          </cell>
        </row>
        <row r="1511">
          <cell r="A1511" t="str">
            <v>SANGHVIMOV</v>
          </cell>
          <cell r="B1511" t="str">
            <v>EQ</v>
          </cell>
          <cell r="C1511">
            <v>228.8</v>
          </cell>
          <cell r="D1511">
            <v>230.9</v>
          </cell>
          <cell r="E1511">
            <v>222.05</v>
          </cell>
          <cell r="F1511">
            <v>229.3</v>
          </cell>
        </row>
        <row r="1512">
          <cell r="A1512" t="str">
            <v>SANGINITA</v>
          </cell>
          <cell r="B1512" t="str">
            <v>EQ</v>
          </cell>
          <cell r="C1512">
            <v>23.9</v>
          </cell>
          <cell r="D1512">
            <v>23.9</v>
          </cell>
          <cell r="E1512">
            <v>22.75</v>
          </cell>
          <cell r="F1512">
            <v>22.95</v>
          </cell>
        </row>
        <row r="1513">
          <cell r="A1513" t="str">
            <v>SANOFI</v>
          </cell>
          <cell r="B1513" t="str">
            <v>EQ</v>
          </cell>
          <cell r="C1513">
            <v>5851.55</v>
          </cell>
          <cell r="D1513">
            <v>5865</v>
          </cell>
          <cell r="E1513">
            <v>5827.6</v>
          </cell>
          <cell r="F1513">
            <v>5846.75</v>
          </cell>
        </row>
        <row r="1514">
          <cell r="A1514" t="str">
            <v>SANSERA</v>
          </cell>
          <cell r="B1514" t="str">
            <v>EQ</v>
          </cell>
          <cell r="C1514">
            <v>699.95</v>
          </cell>
          <cell r="D1514">
            <v>705</v>
          </cell>
          <cell r="E1514">
            <v>682.5</v>
          </cell>
          <cell r="F1514">
            <v>700.7</v>
          </cell>
        </row>
        <row r="1515">
          <cell r="A1515" t="str">
            <v>SAPPHIRE</v>
          </cell>
          <cell r="B1515" t="str">
            <v>EQ</v>
          </cell>
          <cell r="C1515">
            <v>1481</v>
          </cell>
          <cell r="D1515">
            <v>1481</v>
          </cell>
          <cell r="E1515">
            <v>1441.2</v>
          </cell>
          <cell r="F1515">
            <v>1448.45</v>
          </cell>
        </row>
        <row r="1516">
          <cell r="A1516" t="str">
            <v>SARDAEN</v>
          </cell>
          <cell r="B1516" t="str">
            <v>EQ</v>
          </cell>
          <cell r="C1516">
            <v>851.9</v>
          </cell>
          <cell r="D1516">
            <v>852</v>
          </cell>
          <cell r="E1516">
            <v>839</v>
          </cell>
          <cell r="F1516">
            <v>841.25</v>
          </cell>
        </row>
        <row r="1517">
          <cell r="A1517" t="str">
            <v>SAREGAMA</v>
          </cell>
          <cell r="B1517" t="str">
            <v>EQ</v>
          </cell>
          <cell r="C1517">
            <v>375</v>
          </cell>
          <cell r="D1517">
            <v>378.2</v>
          </cell>
          <cell r="E1517">
            <v>366.95</v>
          </cell>
          <cell r="F1517">
            <v>375.35</v>
          </cell>
        </row>
        <row r="1518">
          <cell r="A1518" t="str">
            <v>SARLAPOLY</v>
          </cell>
          <cell r="B1518" t="str">
            <v>EQ</v>
          </cell>
          <cell r="C1518">
            <v>48.1</v>
          </cell>
          <cell r="D1518">
            <v>49.2</v>
          </cell>
          <cell r="E1518">
            <v>47.75</v>
          </cell>
          <cell r="F1518">
            <v>48.85</v>
          </cell>
        </row>
        <row r="1519">
          <cell r="A1519" t="str">
            <v>SASKEN</v>
          </cell>
          <cell r="B1519" t="str">
            <v>EQ</v>
          </cell>
          <cell r="C1519">
            <v>834.6</v>
          </cell>
          <cell r="D1519">
            <v>834.6</v>
          </cell>
          <cell r="E1519">
            <v>815</v>
          </cell>
          <cell r="F1519">
            <v>817.35</v>
          </cell>
        </row>
        <row r="1520">
          <cell r="A1520" t="str">
            <v>SASTASUNDR</v>
          </cell>
          <cell r="B1520" t="str">
            <v>EQ</v>
          </cell>
          <cell r="C1520">
            <v>312.7</v>
          </cell>
          <cell r="D1520">
            <v>312.7</v>
          </cell>
          <cell r="E1520">
            <v>303.60000000000002</v>
          </cell>
          <cell r="F1520">
            <v>307.89999999999998</v>
          </cell>
        </row>
        <row r="1521">
          <cell r="A1521" t="str">
            <v>SATIA</v>
          </cell>
          <cell r="B1521" t="str">
            <v>EQ</v>
          </cell>
          <cell r="C1521">
            <v>138</v>
          </cell>
          <cell r="D1521">
            <v>140</v>
          </cell>
          <cell r="E1521">
            <v>133.75</v>
          </cell>
          <cell r="F1521">
            <v>139.05000000000001</v>
          </cell>
        </row>
        <row r="1522">
          <cell r="A1522" t="str">
            <v>SATIN</v>
          </cell>
          <cell r="B1522" t="str">
            <v>EQ</v>
          </cell>
          <cell r="C1522">
            <v>129.9</v>
          </cell>
          <cell r="D1522">
            <v>134.1</v>
          </cell>
          <cell r="E1522">
            <v>128.85</v>
          </cell>
          <cell r="F1522">
            <v>132.9</v>
          </cell>
        </row>
        <row r="1523">
          <cell r="A1523" t="str">
            <v>SBC</v>
          </cell>
          <cell r="B1523" t="str">
            <v>EQ</v>
          </cell>
          <cell r="C1523">
            <v>8.8000000000000007</v>
          </cell>
          <cell r="D1523">
            <v>8.8000000000000007</v>
          </cell>
          <cell r="E1523">
            <v>8.3000000000000007</v>
          </cell>
          <cell r="F1523">
            <v>8.5</v>
          </cell>
        </row>
        <row r="1524">
          <cell r="A1524" t="str">
            <v>SBCL</v>
          </cell>
          <cell r="B1524" t="str">
            <v>EQ</v>
          </cell>
          <cell r="C1524">
            <v>497</v>
          </cell>
          <cell r="D1524">
            <v>504.85</v>
          </cell>
          <cell r="E1524">
            <v>447</v>
          </cell>
          <cell r="F1524">
            <v>454.55</v>
          </cell>
        </row>
        <row r="1525">
          <cell r="A1525" t="str">
            <v>SBICARD</v>
          </cell>
          <cell r="B1525" t="str">
            <v>EQ</v>
          </cell>
          <cell r="C1525">
            <v>875</v>
          </cell>
          <cell r="D1525">
            <v>878.9</v>
          </cell>
          <cell r="E1525">
            <v>861.2</v>
          </cell>
          <cell r="F1525">
            <v>874.05</v>
          </cell>
        </row>
        <row r="1526">
          <cell r="A1526" t="str">
            <v>SBIETFCON</v>
          </cell>
          <cell r="B1526" t="str">
            <v>EQ</v>
          </cell>
          <cell r="C1526">
            <v>78.78</v>
          </cell>
          <cell r="D1526">
            <v>78.78</v>
          </cell>
          <cell r="E1526">
            <v>76.8</v>
          </cell>
          <cell r="F1526">
            <v>77.569999999999993</v>
          </cell>
        </row>
        <row r="1527">
          <cell r="A1527" t="str">
            <v>SBIETFIT</v>
          </cell>
          <cell r="B1527" t="str">
            <v>EQ</v>
          </cell>
          <cell r="C1527">
            <v>288.97000000000003</v>
          </cell>
          <cell r="D1527">
            <v>288.97000000000003</v>
          </cell>
          <cell r="E1527">
            <v>283.2</v>
          </cell>
          <cell r="F1527">
            <v>286.69</v>
          </cell>
        </row>
        <row r="1528">
          <cell r="A1528" t="str">
            <v>SBIETFPB</v>
          </cell>
          <cell r="B1528" t="str">
            <v>EQ</v>
          </cell>
          <cell r="C1528">
            <v>204.47</v>
          </cell>
          <cell r="D1528">
            <v>204.47</v>
          </cell>
          <cell r="E1528">
            <v>201.55</v>
          </cell>
          <cell r="F1528">
            <v>203.22</v>
          </cell>
        </row>
        <row r="1529">
          <cell r="A1529" t="str">
            <v>SBIETFQLTY</v>
          </cell>
          <cell r="B1529" t="str">
            <v>EQ</v>
          </cell>
          <cell r="C1529">
            <v>149.88999999999999</v>
          </cell>
          <cell r="D1529">
            <v>149.88999999999999</v>
          </cell>
          <cell r="E1529">
            <v>147.69999999999999</v>
          </cell>
          <cell r="F1529">
            <v>148.82</v>
          </cell>
        </row>
        <row r="1530">
          <cell r="A1530" t="str">
            <v>SBILIFE</v>
          </cell>
          <cell r="B1530" t="str">
            <v>EQ</v>
          </cell>
          <cell r="C1530">
            <v>1206</v>
          </cell>
          <cell r="D1530">
            <v>1220.45</v>
          </cell>
          <cell r="E1530">
            <v>1200.3</v>
          </cell>
          <cell r="F1530">
            <v>1212.2</v>
          </cell>
        </row>
        <row r="1531">
          <cell r="A1531" t="str">
            <v>SBIN</v>
          </cell>
          <cell r="B1531" t="str">
            <v>EQ</v>
          </cell>
          <cell r="C1531">
            <v>530</v>
          </cell>
          <cell r="D1531">
            <v>535</v>
          </cell>
          <cell r="E1531">
            <v>526</v>
          </cell>
          <cell r="F1531">
            <v>533.79999999999995</v>
          </cell>
        </row>
        <row r="1532">
          <cell r="A1532" t="str">
            <v>SCAPDVR</v>
          </cell>
          <cell r="B1532" t="str">
            <v>EQ</v>
          </cell>
          <cell r="C1532">
            <v>15.35</v>
          </cell>
          <cell r="D1532">
            <v>15.4</v>
          </cell>
          <cell r="E1532">
            <v>14.6</v>
          </cell>
          <cell r="F1532">
            <v>14.7</v>
          </cell>
        </row>
        <row r="1533">
          <cell r="A1533" t="str">
            <v>SCHAEFFLER</v>
          </cell>
          <cell r="B1533" t="str">
            <v>EQ</v>
          </cell>
          <cell r="C1533">
            <v>3300</v>
          </cell>
          <cell r="D1533">
            <v>3333.85</v>
          </cell>
          <cell r="E1533">
            <v>3267.4</v>
          </cell>
          <cell r="F1533">
            <v>3291.1</v>
          </cell>
        </row>
        <row r="1534">
          <cell r="A1534" t="str">
            <v>SCHAND</v>
          </cell>
          <cell r="B1534" t="str">
            <v>EQ</v>
          </cell>
          <cell r="C1534">
            <v>179</v>
          </cell>
          <cell r="D1534">
            <v>184.15</v>
          </cell>
          <cell r="E1534">
            <v>175.85</v>
          </cell>
          <cell r="F1534">
            <v>179.75</v>
          </cell>
        </row>
        <row r="1535">
          <cell r="A1535" t="str">
            <v>SCHNEIDER</v>
          </cell>
          <cell r="B1535" t="str">
            <v>EQ</v>
          </cell>
          <cell r="C1535">
            <v>179.2</v>
          </cell>
          <cell r="D1535">
            <v>180.45</v>
          </cell>
          <cell r="E1535">
            <v>171</v>
          </cell>
          <cell r="F1535">
            <v>179.1</v>
          </cell>
        </row>
        <row r="1536">
          <cell r="A1536" t="str">
            <v>SCI</v>
          </cell>
          <cell r="B1536" t="str">
            <v>EQ</v>
          </cell>
          <cell r="C1536">
            <v>119.8</v>
          </cell>
          <cell r="D1536">
            <v>121.5</v>
          </cell>
          <cell r="E1536">
            <v>117.2</v>
          </cell>
          <cell r="F1536">
            <v>120.4</v>
          </cell>
        </row>
        <row r="1537">
          <cell r="A1537" t="str">
            <v>SDBL</v>
          </cell>
          <cell r="B1537" t="str">
            <v>EQ</v>
          </cell>
          <cell r="C1537">
            <v>118</v>
          </cell>
          <cell r="D1537">
            <v>123.85</v>
          </cell>
          <cell r="E1537">
            <v>113.2</v>
          </cell>
          <cell r="F1537">
            <v>121.4</v>
          </cell>
        </row>
        <row r="1538">
          <cell r="A1538" t="str">
            <v>SDL24BEES</v>
          </cell>
          <cell r="B1538" t="str">
            <v>EQ</v>
          </cell>
          <cell r="C1538">
            <v>108.53</v>
          </cell>
          <cell r="D1538">
            <v>108.53</v>
          </cell>
          <cell r="E1538">
            <v>108.3</v>
          </cell>
          <cell r="F1538">
            <v>108.3</v>
          </cell>
        </row>
        <row r="1539">
          <cell r="A1539" t="str">
            <v>SDL26BEES</v>
          </cell>
          <cell r="B1539" t="str">
            <v>EQ</v>
          </cell>
          <cell r="C1539">
            <v>107.64</v>
          </cell>
          <cell r="D1539">
            <v>107.64</v>
          </cell>
          <cell r="E1539">
            <v>107.46</v>
          </cell>
          <cell r="F1539">
            <v>107.46</v>
          </cell>
        </row>
        <row r="1540">
          <cell r="A1540" t="str">
            <v>SEAMECLTD</v>
          </cell>
          <cell r="B1540" t="str">
            <v>EQ</v>
          </cell>
          <cell r="C1540">
            <v>1116</v>
          </cell>
          <cell r="D1540">
            <v>1142.25</v>
          </cell>
          <cell r="E1540">
            <v>1116</v>
          </cell>
          <cell r="F1540">
            <v>1141.5999999999999</v>
          </cell>
        </row>
        <row r="1541">
          <cell r="A1541" t="str">
            <v>SECURKLOUD</v>
          </cell>
          <cell r="B1541" t="str">
            <v>EQ</v>
          </cell>
          <cell r="C1541">
            <v>64.95</v>
          </cell>
          <cell r="D1541">
            <v>66.95</v>
          </cell>
          <cell r="E1541">
            <v>64</v>
          </cell>
          <cell r="F1541">
            <v>64.8</v>
          </cell>
        </row>
        <row r="1542">
          <cell r="A1542" t="str">
            <v>SELAN</v>
          </cell>
          <cell r="B1542" t="str">
            <v>EQ</v>
          </cell>
          <cell r="C1542">
            <v>320.7</v>
          </cell>
          <cell r="D1542">
            <v>327.75</v>
          </cell>
          <cell r="E1542">
            <v>311</v>
          </cell>
          <cell r="F1542">
            <v>319.85000000000002</v>
          </cell>
        </row>
        <row r="1543">
          <cell r="A1543" t="str">
            <v>SELMC</v>
          </cell>
          <cell r="B1543" t="str">
            <v>BE</v>
          </cell>
          <cell r="C1543">
            <v>700.75</v>
          </cell>
          <cell r="D1543">
            <v>700.75</v>
          </cell>
          <cell r="E1543">
            <v>700</v>
          </cell>
          <cell r="F1543">
            <v>700.75</v>
          </cell>
        </row>
        <row r="1544">
          <cell r="A1544" t="str">
            <v>SEPC</v>
          </cell>
          <cell r="B1544" t="str">
            <v>EQ</v>
          </cell>
          <cell r="C1544">
            <v>8.35</v>
          </cell>
          <cell r="D1544">
            <v>8.35</v>
          </cell>
          <cell r="E1544">
            <v>8.1</v>
          </cell>
          <cell r="F1544">
            <v>8.3000000000000007</v>
          </cell>
        </row>
        <row r="1545">
          <cell r="A1545" t="str">
            <v>SEPOWER</v>
          </cell>
          <cell r="B1545" t="str">
            <v>EQ</v>
          </cell>
          <cell r="C1545">
            <v>19</v>
          </cell>
          <cell r="D1545">
            <v>19</v>
          </cell>
          <cell r="E1545">
            <v>18.05</v>
          </cell>
          <cell r="F1545">
            <v>18.2</v>
          </cell>
        </row>
        <row r="1546">
          <cell r="A1546" t="str">
            <v>SEQUENT</v>
          </cell>
          <cell r="B1546" t="str">
            <v>EQ</v>
          </cell>
          <cell r="C1546">
            <v>106</v>
          </cell>
          <cell r="D1546">
            <v>106.05</v>
          </cell>
          <cell r="E1546">
            <v>102.9</v>
          </cell>
          <cell r="F1546">
            <v>104.2</v>
          </cell>
        </row>
        <row r="1547">
          <cell r="A1547" t="str">
            <v>SERVOTECH</v>
          </cell>
          <cell r="B1547" t="str">
            <v>BE</v>
          </cell>
          <cell r="C1547">
            <v>187.95</v>
          </cell>
          <cell r="D1547">
            <v>187.95</v>
          </cell>
          <cell r="E1547">
            <v>178</v>
          </cell>
          <cell r="F1547">
            <v>179.95</v>
          </cell>
        </row>
        <row r="1548">
          <cell r="A1548" t="str">
            <v>SESHAPAPER</v>
          </cell>
          <cell r="B1548" t="str">
            <v>EQ</v>
          </cell>
          <cell r="C1548">
            <v>287</v>
          </cell>
          <cell r="D1548">
            <v>289.35000000000002</v>
          </cell>
          <cell r="E1548">
            <v>268.25</v>
          </cell>
          <cell r="F1548">
            <v>277.64999999999998</v>
          </cell>
        </row>
        <row r="1549">
          <cell r="A1549" t="str">
            <v>SETCO</v>
          </cell>
          <cell r="B1549" t="str">
            <v>EQ</v>
          </cell>
          <cell r="C1549">
            <v>11.35</v>
          </cell>
          <cell r="D1549">
            <v>11.5</v>
          </cell>
          <cell r="E1549">
            <v>11.05</v>
          </cell>
          <cell r="F1549">
            <v>11.15</v>
          </cell>
        </row>
        <row r="1550">
          <cell r="A1550" t="str">
            <v>SETF10GILT</v>
          </cell>
          <cell r="B1550" t="str">
            <v>EQ</v>
          </cell>
          <cell r="C1550">
            <v>202</v>
          </cell>
          <cell r="D1550">
            <v>202.1</v>
          </cell>
          <cell r="E1550">
            <v>200.85</v>
          </cell>
          <cell r="F1550">
            <v>200.88</v>
          </cell>
        </row>
        <row r="1551">
          <cell r="A1551" t="str">
            <v>SETFGOLD</v>
          </cell>
          <cell r="B1551" t="str">
            <v>EQ</v>
          </cell>
          <cell r="C1551">
            <v>44.89</v>
          </cell>
          <cell r="D1551">
            <v>44.9</v>
          </cell>
          <cell r="E1551">
            <v>44.53</v>
          </cell>
          <cell r="F1551">
            <v>44.78</v>
          </cell>
        </row>
        <row r="1552">
          <cell r="A1552" t="str">
            <v>SETFNIF50</v>
          </cell>
          <cell r="B1552" t="str">
            <v>EQ</v>
          </cell>
          <cell r="C1552">
            <v>176.29</v>
          </cell>
          <cell r="D1552">
            <v>177.43</v>
          </cell>
          <cell r="E1552">
            <v>175.45</v>
          </cell>
          <cell r="F1552">
            <v>177.27</v>
          </cell>
        </row>
        <row r="1553">
          <cell r="A1553" t="str">
            <v>SETFNIFBK</v>
          </cell>
          <cell r="B1553" t="str">
            <v>EQ</v>
          </cell>
          <cell r="C1553">
            <v>389.1</v>
          </cell>
          <cell r="D1553">
            <v>393.06</v>
          </cell>
          <cell r="E1553">
            <v>388.18</v>
          </cell>
          <cell r="F1553">
            <v>392.64</v>
          </cell>
        </row>
        <row r="1554">
          <cell r="A1554" t="str">
            <v>SETFNN50</v>
          </cell>
          <cell r="B1554" t="str">
            <v>EQ</v>
          </cell>
          <cell r="C1554">
            <v>437</v>
          </cell>
          <cell r="D1554">
            <v>439</v>
          </cell>
          <cell r="E1554">
            <v>432</v>
          </cell>
          <cell r="F1554">
            <v>438.33</v>
          </cell>
        </row>
        <row r="1555">
          <cell r="A1555" t="str">
            <v>SETUINFRA</v>
          </cell>
          <cell r="B1555" t="str">
            <v>EQ</v>
          </cell>
          <cell r="C1555">
            <v>1.75</v>
          </cell>
          <cell r="D1555">
            <v>1.8</v>
          </cell>
          <cell r="E1555">
            <v>1.7</v>
          </cell>
          <cell r="F1555">
            <v>1.75</v>
          </cell>
        </row>
        <row r="1556">
          <cell r="A1556" t="str">
            <v>SFL</v>
          </cell>
          <cell r="B1556" t="str">
            <v>EQ</v>
          </cell>
          <cell r="C1556">
            <v>2650</v>
          </cell>
          <cell r="D1556">
            <v>2695</v>
          </cell>
          <cell r="E1556">
            <v>2615.1999999999998</v>
          </cell>
          <cell r="F1556">
            <v>2634.15</v>
          </cell>
        </row>
        <row r="1557">
          <cell r="A1557" t="str">
            <v>SGIL</v>
          </cell>
          <cell r="B1557" t="str">
            <v>EQ</v>
          </cell>
          <cell r="C1557">
            <v>154.25</v>
          </cell>
          <cell r="D1557">
            <v>154.25</v>
          </cell>
          <cell r="E1557">
            <v>146.6</v>
          </cell>
          <cell r="F1557">
            <v>148</v>
          </cell>
        </row>
        <row r="1558">
          <cell r="A1558" t="str">
            <v>SGL</v>
          </cell>
          <cell r="B1558" t="str">
            <v>EQ</v>
          </cell>
          <cell r="C1558">
            <v>22.75</v>
          </cell>
          <cell r="D1558">
            <v>24.5</v>
          </cell>
          <cell r="E1558">
            <v>22.7</v>
          </cell>
          <cell r="F1558">
            <v>23.8</v>
          </cell>
        </row>
        <row r="1559">
          <cell r="A1559" t="str">
            <v>SHAHALLOYS</v>
          </cell>
          <cell r="B1559" t="str">
            <v>EQ</v>
          </cell>
          <cell r="C1559">
            <v>65.95</v>
          </cell>
          <cell r="D1559">
            <v>66.5</v>
          </cell>
          <cell r="E1559">
            <v>63.25</v>
          </cell>
          <cell r="F1559">
            <v>64.349999999999994</v>
          </cell>
        </row>
        <row r="1560">
          <cell r="A1560" t="str">
            <v>SHAILY</v>
          </cell>
          <cell r="B1560" t="str">
            <v>EQ</v>
          </cell>
          <cell r="C1560">
            <v>1864.4</v>
          </cell>
          <cell r="D1560">
            <v>1869.1</v>
          </cell>
          <cell r="E1560">
            <v>1812.1</v>
          </cell>
          <cell r="F1560">
            <v>1822.95</v>
          </cell>
        </row>
        <row r="1561">
          <cell r="A1561" t="str">
            <v>SHAKTIPUMP</v>
          </cell>
          <cell r="B1561" t="str">
            <v>EQ</v>
          </cell>
          <cell r="C1561">
            <v>511.95</v>
          </cell>
          <cell r="D1561">
            <v>515.15</v>
          </cell>
          <cell r="E1561">
            <v>493.1</v>
          </cell>
          <cell r="F1561">
            <v>503.05</v>
          </cell>
        </row>
        <row r="1562">
          <cell r="A1562" t="str">
            <v>SHALBY</v>
          </cell>
          <cell r="B1562" t="str">
            <v>EQ</v>
          </cell>
          <cell r="C1562">
            <v>135.65</v>
          </cell>
          <cell r="D1562">
            <v>135.85</v>
          </cell>
          <cell r="E1562">
            <v>133.05000000000001</v>
          </cell>
          <cell r="F1562">
            <v>133.55000000000001</v>
          </cell>
        </row>
        <row r="1563">
          <cell r="A1563" t="str">
            <v>SHALPAINTS</v>
          </cell>
          <cell r="B1563" t="str">
            <v>EQ</v>
          </cell>
          <cell r="C1563">
            <v>169.9</v>
          </cell>
          <cell r="D1563">
            <v>170</v>
          </cell>
          <cell r="E1563">
            <v>166.5</v>
          </cell>
          <cell r="F1563">
            <v>167</v>
          </cell>
        </row>
        <row r="1564">
          <cell r="A1564" t="str">
            <v>SHANKARA</v>
          </cell>
          <cell r="B1564" t="str">
            <v>EQ</v>
          </cell>
          <cell r="C1564">
            <v>715</v>
          </cell>
          <cell r="D1564">
            <v>715</v>
          </cell>
          <cell r="E1564">
            <v>693.05</v>
          </cell>
          <cell r="F1564">
            <v>697.55</v>
          </cell>
        </row>
        <row r="1565">
          <cell r="A1565" t="str">
            <v>SHANTI</v>
          </cell>
          <cell r="B1565" t="str">
            <v>EQ</v>
          </cell>
          <cell r="C1565">
            <v>22.45</v>
          </cell>
          <cell r="D1565">
            <v>22.45</v>
          </cell>
          <cell r="E1565">
            <v>21.5</v>
          </cell>
          <cell r="F1565">
            <v>21.6</v>
          </cell>
        </row>
        <row r="1566">
          <cell r="A1566" t="str">
            <v>SHANTIGEAR</v>
          </cell>
          <cell r="B1566" t="str">
            <v>EQ</v>
          </cell>
          <cell r="C1566">
            <v>359</v>
          </cell>
          <cell r="D1566">
            <v>363.75</v>
          </cell>
          <cell r="E1566">
            <v>350.1</v>
          </cell>
          <cell r="F1566">
            <v>359.3</v>
          </cell>
        </row>
        <row r="1567">
          <cell r="A1567" t="str">
            <v>SHARDACROP</v>
          </cell>
          <cell r="B1567" t="str">
            <v>EQ</v>
          </cell>
          <cell r="C1567">
            <v>437.9</v>
          </cell>
          <cell r="D1567">
            <v>441.6</v>
          </cell>
          <cell r="E1567">
            <v>434</v>
          </cell>
          <cell r="F1567">
            <v>435.9</v>
          </cell>
        </row>
        <row r="1568">
          <cell r="A1568" t="str">
            <v>SHARDAMOTR</v>
          </cell>
          <cell r="B1568" t="str">
            <v>EQ</v>
          </cell>
          <cell r="C1568">
            <v>806</v>
          </cell>
          <cell r="D1568">
            <v>814.95</v>
          </cell>
          <cell r="E1568">
            <v>777.15</v>
          </cell>
          <cell r="F1568">
            <v>785.2</v>
          </cell>
        </row>
        <row r="1569">
          <cell r="A1569" t="str">
            <v>SHAREINDIA</v>
          </cell>
          <cell r="B1569" t="str">
            <v>EQ</v>
          </cell>
          <cell r="C1569">
            <v>1260</v>
          </cell>
          <cell r="D1569">
            <v>1265</v>
          </cell>
          <cell r="E1569">
            <v>1239.95</v>
          </cell>
          <cell r="F1569">
            <v>1256.1500000000001</v>
          </cell>
        </row>
        <row r="1570">
          <cell r="A1570" t="str">
            <v>SHARIABEES</v>
          </cell>
          <cell r="B1570" t="str">
            <v>EQ</v>
          </cell>
          <cell r="C1570">
            <v>399.18</v>
          </cell>
          <cell r="D1570">
            <v>399.18</v>
          </cell>
          <cell r="E1570">
            <v>390.11</v>
          </cell>
          <cell r="F1570">
            <v>396.19</v>
          </cell>
        </row>
        <row r="1571">
          <cell r="A1571" t="str">
            <v>SHEMAROO</v>
          </cell>
          <cell r="B1571" t="str">
            <v>EQ</v>
          </cell>
          <cell r="C1571">
            <v>152.75</v>
          </cell>
          <cell r="D1571">
            <v>167</v>
          </cell>
          <cell r="E1571">
            <v>152.55000000000001</v>
          </cell>
          <cell r="F1571">
            <v>160.15</v>
          </cell>
        </row>
        <row r="1572">
          <cell r="A1572" t="str">
            <v>SHILPAMED</v>
          </cell>
          <cell r="B1572" t="str">
            <v>EQ</v>
          </cell>
          <cell r="C1572">
            <v>357.9</v>
          </cell>
          <cell r="D1572">
            <v>359.95</v>
          </cell>
          <cell r="E1572">
            <v>354</v>
          </cell>
          <cell r="F1572">
            <v>356.35</v>
          </cell>
        </row>
        <row r="1573">
          <cell r="A1573" t="str">
            <v>SHIVALIK</v>
          </cell>
          <cell r="B1573" t="str">
            <v>EQ</v>
          </cell>
          <cell r="C1573">
            <v>830.2</v>
          </cell>
          <cell r="D1573">
            <v>853.4</v>
          </cell>
          <cell r="E1573">
            <v>821</v>
          </cell>
          <cell r="F1573">
            <v>824.25</v>
          </cell>
        </row>
        <row r="1574">
          <cell r="A1574" t="str">
            <v>SHIVAMAUTO</v>
          </cell>
          <cell r="B1574" t="str">
            <v>EQ</v>
          </cell>
          <cell r="C1574">
            <v>37.85</v>
          </cell>
          <cell r="D1574">
            <v>38</v>
          </cell>
          <cell r="E1574">
            <v>37.1</v>
          </cell>
          <cell r="F1574">
            <v>37.25</v>
          </cell>
        </row>
        <row r="1575">
          <cell r="A1575" t="str">
            <v>SHIVAMILLS</v>
          </cell>
          <cell r="B1575" t="str">
            <v>EQ</v>
          </cell>
          <cell r="C1575">
            <v>123.1</v>
          </cell>
          <cell r="D1575">
            <v>124.95</v>
          </cell>
          <cell r="E1575">
            <v>120.5</v>
          </cell>
          <cell r="F1575">
            <v>121.75</v>
          </cell>
        </row>
        <row r="1576">
          <cell r="A1576" t="str">
            <v>SHIVATEX</v>
          </cell>
          <cell r="B1576" t="str">
            <v>EQ</v>
          </cell>
          <cell r="C1576">
            <v>160</v>
          </cell>
          <cell r="D1576">
            <v>160</v>
          </cell>
          <cell r="E1576">
            <v>156</v>
          </cell>
          <cell r="F1576">
            <v>157.35</v>
          </cell>
        </row>
        <row r="1577">
          <cell r="A1577" t="str">
            <v>SHK</v>
          </cell>
          <cell r="B1577" t="str">
            <v>EQ</v>
          </cell>
          <cell r="C1577">
            <v>144</v>
          </cell>
          <cell r="D1577">
            <v>144</v>
          </cell>
          <cell r="E1577">
            <v>140.6</v>
          </cell>
          <cell r="F1577">
            <v>141.55000000000001</v>
          </cell>
        </row>
        <row r="1578">
          <cell r="A1578" t="str">
            <v>SHOPERSTOP</v>
          </cell>
          <cell r="B1578" t="str">
            <v>EQ</v>
          </cell>
          <cell r="C1578">
            <v>758.85</v>
          </cell>
          <cell r="D1578">
            <v>779.95</v>
          </cell>
          <cell r="E1578">
            <v>758</v>
          </cell>
          <cell r="F1578">
            <v>771.5</v>
          </cell>
        </row>
        <row r="1579">
          <cell r="A1579" t="str">
            <v>SHRADHA</v>
          </cell>
          <cell r="B1579" t="str">
            <v>BE</v>
          </cell>
          <cell r="C1579">
            <v>64.95</v>
          </cell>
          <cell r="D1579">
            <v>66.599999999999994</v>
          </cell>
          <cell r="E1579">
            <v>64</v>
          </cell>
          <cell r="F1579">
            <v>64.05</v>
          </cell>
        </row>
        <row r="1580">
          <cell r="A1580" t="str">
            <v>SHREDIGCEM</v>
          </cell>
          <cell r="B1580" t="str">
            <v>EQ</v>
          </cell>
          <cell r="C1580">
            <v>66.7</v>
          </cell>
          <cell r="D1580">
            <v>67.2</v>
          </cell>
          <cell r="E1580">
            <v>66</v>
          </cell>
          <cell r="F1580">
            <v>66.849999999999994</v>
          </cell>
        </row>
        <row r="1581">
          <cell r="A1581" t="str">
            <v>SHREECEM</v>
          </cell>
          <cell r="B1581" t="str">
            <v>EQ</v>
          </cell>
          <cell r="C1581">
            <v>20906.150000000001</v>
          </cell>
          <cell r="D1581">
            <v>21097.5</v>
          </cell>
          <cell r="E1581">
            <v>20685</v>
          </cell>
          <cell r="F1581">
            <v>21012.15</v>
          </cell>
        </row>
        <row r="1582">
          <cell r="A1582" t="str">
            <v>SHREEPUSHK</v>
          </cell>
          <cell r="B1582" t="str">
            <v>EQ</v>
          </cell>
          <cell r="C1582">
            <v>231.5</v>
          </cell>
          <cell r="D1582">
            <v>248.7</v>
          </cell>
          <cell r="E1582">
            <v>230.05</v>
          </cell>
          <cell r="F1582">
            <v>243.7</v>
          </cell>
        </row>
        <row r="1583">
          <cell r="A1583" t="str">
            <v>SHREERAMA</v>
          </cell>
          <cell r="B1583" t="str">
            <v>BE</v>
          </cell>
          <cell r="C1583">
            <v>13.85</v>
          </cell>
          <cell r="D1583">
            <v>14.6</v>
          </cell>
          <cell r="E1583">
            <v>13.55</v>
          </cell>
          <cell r="F1583">
            <v>14.05</v>
          </cell>
        </row>
        <row r="1584">
          <cell r="A1584" t="str">
            <v>SHRENIK</v>
          </cell>
          <cell r="B1584" t="str">
            <v>EQ</v>
          </cell>
          <cell r="C1584">
            <v>2</v>
          </cell>
          <cell r="D1584">
            <v>2.0499999999999998</v>
          </cell>
          <cell r="E1584">
            <v>1.9</v>
          </cell>
          <cell r="F1584">
            <v>1.95</v>
          </cell>
        </row>
        <row r="1585">
          <cell r="A1585" t="str">
            <v>SHREYANIND</v>
          </cell>
          <cell r="B1585" t="str">
            <v>EQ</v>
          </cell>
          <cell r="C1585">
            <v>128.35</v>
          </cell>
          <cell r="D1585">
            <v>130.9</v>
          </cell>
          <cell r="E1585">
            <v>127.5</v>
          </cell>
          <cell r="F1585">
            <v>128.4</v>
          </cell>
        </row>
        <row r="1586">
          <cell r="A1586" t="str">
            <v>SHREYAS</v>
          </cell>
          <cell r="B1586" t="str">
            <v>EQ</v>
          </cell>
          <cell r="C1586">
            <v>334.2</v>
          </cell>
          <cell r="D1586">
            <v>348.85</v>
          </cell>
          <cell r="E1586">
            <v>331.55</v>
          </cell>
          <cell r="F1586">
            <v>343</v>
          </cell>
        </row>
        <row r="1587">
          <cell r="A1587" t="str">
            <v>SHRIPISTON</v>
          </cell>
          <cell r="B1587" t="str">
            <v>BE</v>
          </cell>
          <cell r="C1587">
            <v>831</v>
          </cell>
          <cell r="D1587">
            <v>831</v>
          </cell>
          <cell r="E1587">
            <v>771.15</v>
          </cell>
          <cell r="F1587">
            <v>772.8</v>
          </cell>
        </row>
        <row r="1588">
          <cell r="A1588" t="str">
            <v>SHRIRAMCIT</v>
          </cell>
          <cell r="B1588" t="str">
            <v>EQ</v>
          </cell>
          <cell r="C1588">
            <v>1731.45</v>
          </cell>
          <cell r="D1588">
            <v>1757.55</v>
          </cell>
          <cell r="E1588">
            <v>1719.45</v>
          </cell>
          <cell r="F1588">
            <v>1752.8</v>
          </cell>
        </row>
        <row r="1589">
          <cell r="A1589" t="str">
            <v>SHRIRAMPPS</v>
          </cell>
          <cell r="B1589" t="str">
            <v>EQ</v>
          </cell>
          <cell r="C1589">
            <v>76.45</v>
          </cell>
          <cell r="D1589">
            <v>77.900000000000006</v>
          </cell>
          <cell r="E1589">
            <v>75.3</v>
          </cell>
          <cell r="F1589">
            <v>77.099999999999994</v>
          </cell>
        </row>
        <row r="1590">
          <cell r="A1590" t="str">
            <v>SHYAMCENT</v>
          </cell>
          <cell r="B1590" t="str">
            <v>EQ</v>
          </cell>
          <cell r="C1590">
            <v>22.95</v>
          </cell>
          <cell r="D1590">
            <v>23.2</v>
          </cell>
          <cell r="E1590">
            <v>22.55</v>
          </cell>
          <cell r="F1590">
            <v>22.7</v>
          </cell>
        </row>
        <row r="1591">
          <cell r="A1591" t="str">
            <v>SHYAMMETL</v>
          </cell>
          <cell r="B1591" t="str">
            <v>EQ</v>
          </cell>
          <cell r="C1591">
            <v>281.95</v>
          </cell>
          <cell r="D1591">
            <v>285</v>
          </cell>
          <cell r="E1591">
            <v>280.05</v>
          </cell>
          <cell r="F1591">
            <v>284.05</v>
          </cell>
        </row>
        <row r="1592">
          <cell r="A1592" t="str">
            <v>SHYAMTEL</v>
          </cell>
          <cell r="B1592" t="str">
            <v>BE</v>
          </cell>
          <cell r="C1592">
            <v>10.199999999999999</v>
          </cell>
          <cell r="D1592">
            <v>10.5</v>
          </cell>
          <cell r="E1592">
            <v>9.5</v>
          </cell>
          <cell r="F1592">
            <v>9.65</v>
          </cell>
        </row>
        <row r="1593">
          <cell r="A1593" t="str">
            <v>SIEMENS</v>
          </cell>
          <cell r="B1593" t="str">
            <v>EQ</v>
          </cell>
          <cell r="C1593">
            <v>2740</v>
          </cell>
          <cell r="D1593">
            <v>2779.8</v>
          </cell>
          <cell r="E1593">
            <v>2701.6</v>
          </cell>
          <cell r="F1593">
            <v>2769.95</v>
          </cell>
        </row>
        <row r="1594">
          <cell r="A1594" t="str">
            <v>SIGACHI</v>
          </cell>
          <cell r="B1594" t="str">
            <v>EQ</v>
          </cell>
          <cell r="C1594">
            <v>266.75</v>
          </cell>
          <cell r="D1594">
            <v>271</v>
          </cell>
          <cell r="E1594">
            <v>263.55</v>
          </cell>
          <cell r="F1594">
            <v>266.39999999999998</v>
          </cell>
        </row>
        <row r="1595">
          <cell r="A1595" t="str">
            <v>SIGIND</v>
          </cell>
          <cell r="B1595" t="str">
            <v>EQ</v>
          </cell>
          <cell r="C1595">
            <v>39.450000000000003</v>
          </cell>
          <cell r="D1595">
            <v>40.200000000000003</v>
          </cell>
          <cell r="E1595">
            <v>38.799999999999997</v>
          </cell>
          <cell r="F1595">
            <v>39.200000000000003</v>
          </cell>
        </row>
        <row r="1596">
          <cell r="A1596" t="str">
            <v>SIKKO</v>
          </cell>
          <cell r="B1596" t="str">
            <v>EQ</v>
          </cell>
          <cell r="C1596">
            <v>145.55000000000001</v>
          </cell>
          <cell r="D1596">
            <v>145.55000000000001</v>
          </cell>
          <cell r="E1596">
            <v>142</v>
          </cell>
          <cell r="F1596">
            <v>145.55000000000001</v>
          </cell>
        </row>
        <row r="1597">
          <cell r="A1597" t="str">
            <v>SIL</v>
          </cell>
          <cell r="B1597" t="str">
            <v>BE</v>
          </cell>
          <cell r="C1597">
            <v>22.05</v>
          </cell>
          <cell r="D1597">
            <v>22.4</v>
          </cell>
          <cell r="E1597">
            <v>21.85</v>
          </cell>
          <cell r="F1597">
            <v>22.1</v>
          </cell>
        </row>
        <row r="1598">
          <cell r="A1598" t="str">
            <v>SILGO</v>
          </cell>
          <cell r="B1598" t="str">
            <v>EQ</v>
          </cell>
          <cell r="C1598">
            <v>24.75</v>
          </cell>
          <cell r="D1598">
            <v>25.5</v>
          </cell>
          <cell r="E1598">
            <v>24.1</v>
          </cell>
          <cell r="F1598">
            <v>24.3</v>
          </cell>
        </row>
        <row r="1599">
          <cell r="A1599" t="str">
            <v>SILINV</v>
          </cell>
          <cell r="B1599" t="str">
            <v>EQ</v>
          </cell>
          <cell r="C1599">
            <v>311.10000000000002</v>
          </cell>
          <cell r="D1599">
            <v>318</v>
          </cell>
          <cell r="E1599">
            <v>301.60000000000002</v>
          </cell>
          <cell r="F1599">
            <v>311.45</v>
          </cell>
        </row>
        <row r="1600">
          <cell r="A1600" t="str">
            <v>SILLYMONKS</v>
          </cell>
          <cell r="B1600" t="str">
            <v>EQ</v>
          </cell>
          <cell r="C1600">
            <v>29.8</v>
          </cell>
          <cell r="D1600">
            <v>31.25</v>
          </cell>
          <cell r="E1600">
            <v>27.5</v>
          </cell>
          <cell r="F1600">
            <v>29.45</v>
          </cell>
        </row>
        <row r="1601">
          <cell r="A1601" t="str">
            <v>SILVER</v>
          </cell>
          <cell r="B1601" t="str">
            <v>EQ</v>
          </cell>
          <cell r="C1601">
            <v>59.04</v>
          </cell>
          <cell r="D1601">
            <v>59.29</v>
          </cell>
          <cell r="E1601">
            <v>58.81</v>
          </cell>
          <cell r="F1601">
            <v>59.13</v>
          </cell>
        </row>
        <row r="1602">
          <cell r="A1602" t="str">
            <v>SILVERBEES</v>
          </cell>
          <cell r="B1602" t="str">
            <v>EQ</v>
          </cell>
          <cell r="C1602">
            <v>56.94</v>
          </cell>
          <cell r="D1602">
            <v>57.2</v>
          </cell>
          <cell r="E1602">
            <v>56.73</v>
          </cell>
          <cell r="F1602">
            <v>57.15</v>
          </cell>
        </row>
        <row r="1603">
          <cell r="A1603" t="str">
            <v>SILVERTUC</v>
          </cell>
          <cell r="B1603" t="str">
            <v>BE</v>
          </cell>
          <cell r="C1603">
            <v>352.05</v>
          </cell>
          <cell r="D1603">
            <v>386.45</v>
          </cell>
          <cell r="E1603">
            <v>352.05</v>
          </cell>
          <cell r="F1603">
            <v>359.45</v>
          </cell>
        </row>
        <row r="1604">
          <cell r="A1604" t="str">
            <v>SIMBHALS</v>
          </cell>
          <cell r="B1604" t="str">
            <v>EQ</v>
          </cell>
          <cell r="C1604">
            <v>21.1</v>
          </cell>
          <cell r="D1604">
            <v>21.1</v>
          </cell>
          <cell r="E1604">
            <v>20.5</v>
          </cell>
          <cell r="F1604">
            <v>20.6</v>
          </cell>
        </row>
        <row r="1605">
          <cell r="A1605" t="str">
            <v>SIMPLEXINF</v>
          </cell>
          <cell r="B1605" t="str">
            <v>EQ</v>
          </cell>
          <cell r="C1605">
            <v>59.75</v>
          </cell>
          <cell r="D1605">
            <v>60.85</v>
          </cell>
          <cell r="E1605">
            <v>57.15</v>
          </cell>
          <cell r="F1605">
            <v>57.9</v>
          </cell>
        </row>
        <row r="1606">
          <cell r="A1606" t="str">
            <v>SINTERCOM</v>
          </cell>
          <cell r="B1606" t="str">
            <v>EQ</v>
          </cell>
          <cell r="C1606">
            <v>83.8</v>
          </cell>
          <cell r="D1606">
            <v>84</v>
          </cell>
          <cell r="E1606">
            <v>82</v>
          </cell>
          <cell r="F1606">
            <v>83.35</v>
          </cell>
        </row>
        <row r="1607">
          <cell r="A1607" t="str">
            <v>SIRCA</v>
          </cell>
          <cell r="B1607" t="str">
            <v>EQ</v>
          </cell>
          <cell r="C1607">
            <v>613.9</v>
          </cell>
          <cell r="D1607">
            <v>614.1</v>
          </cell>
          <cell r="E1607">
            <v>604.70000000000005</v>
          </cell>
          <cell r="F1607">
            <v>609.04999999999995</v>
          </cell>
        </row>
        <row r="1608">
          <cell r="A1608" t="str">
            <v>SIS</v>
          </cell>
          <cell r="B1608" t="str">
            <v>EQ</v>
          </cell>
          <cell r="C1608">
            <v>419</v>
          </cell>
          <cell r="D1608">
            <v>423.45</v>
          </cell>
          <cell r="E1608">
            <v>414.5</v>
          </cell>
          <cell r="F1608">
            <v>416.3</v>
          </cell>
        </row>
        <row r="1609">
          <cell r="A1609" t="str">
            <v>SITINET</v>
          </cell>
          <cell r="B1609" t="str">
            <v>EQ</v>
          </cell>
          <cell r="C1609">
            <v>1.95</v>
          </cell>
          <cell r="D1609">
            <v>2</v>
          </cell>
          <cell r="E1609">
            <v>1.75</v>
          </cell>
          <cell r="F1609">
            <v>1.8</v>
          </cell>
        </row>
        <row r="1610">
          <cell r="A1610" t="str">
            <v>SIYSIL</v>
          </cell>
          <cell r="B1610" t="str">
            <v>EQ</v>
          </cell>
          <cell r="C1610">
            <v>467.3</v>
          </cell>
          <cell r="D1610">
            <v>471.85</v>
          </cell>
          <cell r="E1610">
            <v>456.8</v>
          </cell>
          <cell r="F1610">
            <v>462.6</v>
          </cell>
        </row>
        <row r="1611">
          <cell r="A1611" t="str">
            <v>SJS</v>
          </cell>
          <cell r="B1611" t="str">
            <v>EQ</v>
          </cell>
          <cell r="C1611">
            <v>430</v>
          </cell>
          <cell r="D1611">
            <v>436.9</v>
          </cell>
          <cell r="E1611">
            <v>420.35</v>
          </cell>
          <cell r="F1611">
            <v>423.1</v>
          </cell>
        </row>
        <row r="1612">
          <cell r="A1612" t="str">
            <v>SJVN</v>
          </cell>
          <cell r="B1612" t="str">
            <v>EQ</v>
          </cell>
          <cell r="C1612">
            <v>32.85</v>
          </cell>
          <cell r="D1612">
            <v>33</v>
          </cell>
          <cell r="E1612">
            <v>32.450000000000003</v>
          </cell>
          <cell r="F1612">
            <v>32.799999999999997</v>
          </cell>
        </row>
        <row r="1613">
          <cell r="A1613" t="str">
            <v>SKFINDIA</v>
          </cell>
          <cell r="B1613" t="str">
            <v>EQ</v>
          </cell>
          <cell r="C1613">
            <v>4599.05</v>
          </cell>
          <cell r="D1613">
            <v>4619.95</v>
          </cell>
          <cell r="E1613">
            <v>4522.55</v>
          </cell>
          <cell r="F1613">
            <v>4548.8999999999996</v>
          </cell>
        </row>
        <row r="1614">
          <cell r="A1614" t="str">
            <v>SKIPPER</v>
          </cell>
          <cell r="B1614" t="str">
            <v>EQ</v>
          </cell>
          <cell r="C1614">
            <v>70.25</v>
          </cell>
          <cell r="D1614">
            <v>71.599999999999994</v>
          </cell>
          <cell r="E1614">
            <v>68.900000000000006</v>
          </cell>
          <cell r="F1614">
            <v>70.05</v>
          </cell>
        </row>
        <row r="1615">
          <cell r="A1615" t="str">
            <v>SKMEGGPROD</v>
          </cell>
          <cell r="B1615" t="str">
            <v>BE</v>
          </cell>
          <cell r="C1615">
            <v>114.25</v>
          </cell>
          <cell r="D1615">
            <v>117</v>
          </cell>
          <cell r="E1615">
            <v>113.65</v>
          </cell>
          <cell r="F1615">
            <v>113.65</v>
          </cell>
        </row>
        <row r="1616">
          <cell r="A1616" t="str">
            <v>SMARTLINK</v>
          </cell>
          <cell r="B1616" t="str">
            <v>EQ</v>
          </cell>
          <cell r="C1616">
            <v>130.9</v>
          </cell>
          <cell r="D1616">
            <v>130.9</v>
          </cell>
          <cell r="E1616">
            <v>125.2</v>
          </cell>
          <cell r="F1616">
            <v>130.1</v>
          </cell>
        </row>
        <row r="1617">
          <cell r="A1617" t="str">
            <v>SMCGLOBAL</v>
          </cell>
          <cell r="B1617" t="str">
            <v>EQ</v>
          </cell>
          <cell r="C1617">
            <v>79.7</v>
          </cell>
          <cell r="D1617">
            <v>79.7</v>
          </cell>
          <cell r="E1617">
            <v>75</v>
          </cell>
          <cell r="F1617">
            <v>76.599999999999994</v>
          </cell>
        </row>
        <row r="1618">
          <cell r="A1618" t="str">
            <v>SMLISUZU</v>
          </cell>
          <cell r="B1618" t="str">
            <v>EQ</v>
          </cell>
          <cell r="C1618">
            <v>800</v>
          </cell>
          <cell r="D1618">
            <v>814</v>
          </cell>
          <cell r="E1618">
            <v>780.1</v>
          </cell>
          <cell r="F1618">
            <v>787.4</v>
          </cell>
        </row>
        <row r="1619">
          <cell r="A1619" t="str">
            <v>SMLT</v>
          </cell>
          <cell r="B1619" t="str">
            <v>EQ</v>
          </cell>
          <cell r="C1619">
            <v>127</v>
          </cell>
          <cell r="D1619">
            <v>128.9</v>
          </cell>
          <cell r="E1619">
            <v>122.7</v>
          </cell>
          <cell r="F1619">
            <v>123.4</v>
          </cell>
        </row>
        <row r="1620">
          <cell r="A1620" t="str">
            <v>SMSLIFE</v>
          </cell>
          <cell r="B1620" t="str">
            <v>EQ</v>
          </cell>
          <cell r="C1620">
            <v>678</v>
          </cell>
          <cell r="D1620">
            <v>678</v>
          </cell>
          <cell r="E1620">
            <v>658</v>
          </cell>
          <cell r="F1620">
            <v>658.35</v>
          </cell>
        </row>
        <row r="1621">
          <cell r="A1621" t="str">
            <v>SMSPHARMA</v>
          </cell>
          <cell r="B1621" t="str">
            <v>EQ</v>
          </cell>
          <cell r="C1621">
            <v>87.35</v>
          </cell>
          <cell r="D1621">
            <v>88.9</v>
          </cell>
          <cell r="E1621">
            <v>87.1</v>
          </cell>
          <cell r="F1621">
            <v>88.35</v>
          </cell>
        </row>
        <row r="1622">
          <cell r="A1622" t="str">
            <v>SNOWMAN</v>
          </cell>
          <cell r="B1622" t="str">
            <v>EQ</v>
          </cell>
          <cell r="C1622">
            <v>35.75</v>
          </cell>
          <cell r="D1622">
            <v>36.049999999999997</v>
          </cell>
          <cell r="E1622">
            <v>35.200000000000003</v>
          </cell>
          <cell r="F1622">
            <v>35.4</v>
          </cell>
        </row>
        <row r="1623">
          <cell r="A1623" t="str">
            <v>SOBHA</v>
          </cell>
          <cell r="B1623" t="str">
            <v>EQ</v>
          </cell>
          <cell r="C1623">
            <v>627</v>
          </cell>
          <cell r="D1623">
            <v>635.6</v>
          </cell>
          <cell r="E1623">
            <v>623.70000000000005</v>
          </cell>
          <cell r="F1623">
            <v>629.79999999999995</v>
          </cell>
        </row>
        <row r="1624">
          <cell r="A1624" t="str">
            <v>SOFTTECH</v>
          </cell>
          <cell r="B1624" t="str">
            <v>EQ</v>
          </cell>
          <cell r="C1624">
            <v>172.2</v>
          </cell>
          <cell r="D1624">
            <v>174.5</v>
          </cell>
          <cell r="E1624">
            <v>162.6</v>
          </cell>
          <cell r="F1624">
            <v>171.8</v>
          </cell>
        </row>
        <row r="1625">
          <cell r="A1625" t="str">
            <v>SOLARA</v>
          </cell>
          <cell r="B1625" t="str">
            <v>EQ</v>
          </cell>
          <cell r="C1625">
            <v>426.1</v>
          </cell>
          <cell r="D1625">
            <v>431.5</v>
          </cell>
          <cell r="E1625">
            <v>414.65</v>
          </cell>
          <cell r="F1625">
            <v>417.7</v>
          </cell>
        </row>
        <row r="1626">
          <cell r="A1626" t="str">
            <v>SOLARINDS</v>
          </cell>
          <cell r="B1626" t="str">
            <v>EQ</v>
          </cell>
          <cell r="C1626">
            <v>3870</v>
          </cell>
          <cell r="D1626">
            <v>3899.65</v>
          </cell>
          <cell r="E1626">
            <v>3837.05</v>
          </cell>
          <cell r="F1626">
            <v>3855.6</v>
          </cell>
        </row>
        <row r="1627">
          <cell r="A1627" t="str">
            <v>SOMANYCERA</v>
          </cell>
          <cell r="B1627" t="str">
            <v>EQ</v>
          </cell>
          <cell r="C1627">
            <v>576.04999999999995</v>
          </cell>
          <cell r="D1627">
            <v>582</v>
          </cell>
          <cell r="E1627">
            <v>546.29999999999995</v>
          </cell>
          <cell r="F1627">
            <v>554.65</v>
          </cell>
        </row>
        <row r="1628">
          <cell r="A1628" t="str">
            <v>SOMATEX</v>
          </cell>
          <cell r="B1628" t="str">
            <v>EQ</v>
          </cell>
          <cell r="C1628">
            <v>7.75</v>
          </cell>
          <cell r="D1628">
            <v>7.75</v>
          </cell>
          <cell r="E1628">
            <v>7.35</v>
          </cell>
          <cell r="F1628">
            <v>7.6</v>
          </cell>
        </row>
        <row r="1629">
          <cell r="A1629" t="str">
            <v>SOMICONVEY</v>
          </cell>
          <cell r="B1629" t="str">
            <v>BE</v>
          </cell>
          <cell r="C1629">
            <v>43.9</v>
          </cell>
          <cell r="D1629">
            <v>46.2</v>
          </cell>
          <cell r="E1629">
            <v>43.85</v>
          </cell>
          <cell r="F1629">
            <v>43.9</v>
          </cell>
        </row>
        <row r="1630">
          <cell r="A1630" t="str">
            <v>SONACOMS</v>
          </cell>
          <cell r="B1630" t="str">
            <v>EQ</v>
          </cell>
          <cell r="C1630">
            <v>461.5</v>
          </cell>
          <cell r="D1630">
            <v>465.55</v>
          </cell>
          <cell r="E1630">
            <v>455.25</v>
          </cell>
          <cell r="F1630">
            <v>462.95</v>
          </cell>
        </row>
        <row r="1631">
          <cell r="A1631" t="str">
            <v>SONAMCLOCK</v>
          </cell>
          <cell r="B1631" t="str">
            <v>EQ</v>
          </cell>
          <cell r="C1631">
            <v>37.049999999999997</v>
          </cell>
          <cell r="D1631">
            <v>38.700000000000003</v>
          </cell>
          <cell r="E1631">
            <v>36.950000000000003</v>
          </cell>
          <cell r="F1631">
            <v>37.799999999999997</v>
          </cell>
        </row>
        <row r="1632">
          <cell r="A1632" t="str">
            <v>SONATSOFTW</v>
          </cell>
          <cell r="B1632" t="str">
            <v>EQ</v>
          </cell>
          <cell r="C1632">
            <v>514.4</v>
          </cell>
          <cell r="D1632">
            <v>521.04999999999995</v>
          </cell>
          <cell r="E1632">
            <v>508.8</v>
          </cell>
          <cell r="F1632">
            <v>514.4</v>
          </cell>
        </row>
        <row r="1633">
          <cell r="A1633" t="str">
            <v>SOTL</v>
          </cell>
          <cell r="B1633" t="str">
            <v>EQ</v>
          </cell>
          <cell r="C1633">
            <v>292.5</v>
          </cell>
          <cell r="D1633">
            <v>293.5</v>
          </cell>
          <cell r="E1633">
            <v>285.10000000000002</v>
          </cell>
          <cell r="F1633">
            <v>288.35000000000002</v>
          </cell>
        </row>
        <row r="1634">
          <cell r="A1634" t="str">
            <v>SOUTHBANK</v>
          </cell>
          <cell r="B1634" t="str">
            <v>EQ</v>
          </cell>
          <cell r="C1634">
            <v>9.85</v>
          </cell>
          <cell r="D1634">
            <v>9.9499999999999993</v>
          </cell>
          <cell r="E1634">
            <v>9.75</v>
          </cell>
          <cell r="F1634">
            <v>9.8000000000000007</v>
          </cell>
        </row>
        <row r="1635">
          <cell r="A1635" t="str">
            <v>SOUTHWEST</v>
          </cell>
          <cell r="B1635" t="str">
            <v>EQ</v>
          </cell>
          <cell r="C1635">
            <v>150.35</v>
          </cell>
          <cell r="D1635">
            <v>150.35</v>
          </cell>
          <cell r="E1635">
            <v>146.25</v>
          </cell>
          <cell r="F1635">
            <v>147.65</v>
          </cell>
        </row>
        <row r="1636">
          <cell r="A1636" t="str">
            <v>SPAL</v>
          </cell>
          <cell r="B1636" t="str">
            <v>EQ</v>
          </cell>
          <cell r="C1636">
            <v>429.8</v>
          </cell>
          <cell r="D1636">
            <v>429.8</v>
          </cell>
          <cell r="E1636">
            <v>391.35</v>
          </cell>
          <cell r="F1636">
            <v>399.65</v>
          </cell>
        </row>
        <row r="1637">
          <cell r="A1637" t="str">
            <v>SPANDANA</v>
          </cell>
          <cell r="B1637" t="str">
            <v>BE</v>
          </cell>
          <cell r="C1637">
            <v>554</v>
          </cell>
          <cell r="D1637">
            <v>575.95000000000005</v>
          </cell>
          <cell r="E1637">
            <v>554</v>
          </cell>
          <cell r="F1637">
            <v>571.79999999999995</v>
          </cell>
        </row>
        <row r="1638">
          <cell r="A1638" t="str">
            <v>SPARC</v>
          </cell>
          <cell r="B1638" t="str">
            <v>EQ</v>
          </cell>
          <cell r="C1638">
            <v>228.7</v>
          </cell>
          <cell r="D1638">
            <v>233</v>
          </cell>
          <cell r="E1638">
            <v>220.1</v>
          </cell>
          <cell r="F1638">
            <v>229.65</v>
          </cell>
        </row>
        <row r="1639">
          <cell r="A1639" t="str">
            <v>SPCENET</v>
          </cell>
          <cell r="B1639" t="str">
            <v>BE</v>
          </cell>
          <cell r="C1639">
            <v>18.600000000000001</v>
          </cell>
          <cell r="D1639">
            <v>19.100000000000001</v>
          </cell>
          <cell r="E1639">
            <v>18.05</v>
          </cell>
          <cell r="F1639">
            <v>18.25</v>
          </cell>
        </row>
        <row r="1640">
          <cell r="A1640" t="str">
            <v>SPECIALITY</v>
          </cell>
          <cell r="B1640" t="str">
            <v>EQ</v>
          </cell>
          <cell r="C1640">
            <v>216.5</v>
          </cell>
          <cell r="D1640">
            <v>217.35</v>
          </cell>
          <cell r="E1640">
            <v>208</v>
          </cell>
          <cell r="F1640">
            <v>214.4</v>
          </cell>
        </row>
        <row r="1641">
          <cell r="A1641" t="str">
            <v>SPENCERS</v>
          </cell>
          <cell r="B1641" t="str">
            <v>EQ</v>
          </cell>
          <cell r="C1641">
            <v>75.2</v>
          </cell>
          <cell r="D1641">
            <v>75.5</v>
          </cell>
          <cell r="E1641">
            <v>73.150000000000006</v>
          </cell>
          <cell r="F1641">
            <v>74.05</v>
          </cell>
        </row>
        <row r="1642">
          <cell r="A1642" t="str">
            <v>SPIC</v>
          </cell>
          <cell r="B1642" t="str">
            <v>EQ</v>
          </cell>
          <cell r="C1642">
            <v>54.15</v>
          </cell>
          <cell r="D1642">
            <v>55.3</v>
          </cell>
          <cell r="E1642">
            <v>53.1</v>
          </cell>
          <cell r="F1642">
            <v>54.7</v>
          </cell>
        </row>
        <row r="1643">
          <cell r="A1643" t="str">
            <v>SPICEJET</v>
          </cell>
          <cell r="B1643" t="str">
            <v>EQ</v>
          </cell>
          <cell r="C1643">
            <v>39.5</v>
          </cell>
          <cell r="D1643">
            <v>40</v>
          </cell>
          <cell r="E1643">
            <v>39.200000000000003</v>
          </cell>
          <cell r="F1643">
            <v>39.549999999999997</v>
          </cell>
        </row>
        <row r="1644">
          <cell r="A1644" t="str">
            <v>SPLIL</v>
          </cell>
          <cell r="B1644" t="str">
            <v>EQ</v>
          </cell>
          <cell r="C1644">
            <v>57</v>
          </cell>
          <cell r="D1644">
            <v>57.3</v>
          </cell>
          <cell r="E1644">
            <v>55.65</v>
          </cell>
          <cell r="F1644">
            <v>56.65</v>
          </cell>
        </row>
        <row r="1645">
          <cell r="A1645" t="str">
            <v>SPLPETRO</v>
          </cell>
          <cell r="B1645" t="str">
            <v>EQ</v>
          </cell>
          <cell r="C1645">
            <v>773</v>
          </cell>
          <cell r="D1645">
            <v>782.45</v>
          </cell>
          <cell r="E1645">
            <v>760.25</v>
          </cell>
          <cell r="F1645">
            <v>764.7</v>
          </cell>
        </row>
        <row r="1646">
          <cell r="A1646" t="str">
            <v>SPMLINFRA</v>
          </cell>
          <cell r="B1646" t="str">
            <v>EQ</v>
          </cell>
          <cell r="C1646">
            <v>34.5</v>
          </cell>
          <cell r="D1646">
            <v>35.299999999999997</v>
          </cell>
          <cell r="E1646">
            <v>33.950000000000003</v>
          </cell>
          <cell r="F1646">
            <v>34.5</v>
          </cell>
        </row>
        <row r="1647">
          <cell r="A1647" t="str">
            <v>SPORTKING</v>
          </cell>
          <cell r="B1647" t="str">
            <v>EQ</v>
          </cell>
          <cell r="C1647">
            <v>867</v>
          </cell>
          <cell r="D1647">
            <v>909.5</v>
          </cell>
          <cell r="E1647">
            <v>837.95</v>
          </cell>
          <cell r="F1647">
            <v>845.4</v>
          </cell>
        </row>
        <row r="1648">
          <cell r="A1648" t="str">
            <v>SPTL</v>
          </cell>
          <cell r="B1648" t="str">
            <v>BE</v>
          </cell>
          <cell r="C1648">
            <v>3.4</v>
          </cell>
          <cell r="D1648">
            <v>3.45</v>
          </cell>
          <cell r="E1648">
            <v>3.35</v>
          </cell>
          <cell r="F1648">
            <v>3.35</v>
          </cell>
        </row>
        <row r="1649">
          <cell r="A1649" t="str">
            <v>SREEL</v>
          </cell>
          <cell r="B1649" t="str">
            <v>EQ</v>
          </cell>
          <cell r="C1649">
            <v>238.9</v>
          </cell>
          <cell r="D1649">
            <v>248.5</v>
          </cell>
          <cell r="E1649">
            <v>225</v>
          </cell>
          <cell r="F1649">
            <v>228.4</v>
          </cell>
        </row>
        <row r="1650">
          <cell r="A1650" t="str">
            <v>SRF</v>
          </cell>
          <cell r="B1650" t="str">
            <v>EQ</v>
          </cell>
          <cell r="C1650">
            <v>2519.15</v>
          </cell>
          <cell r="D1650">
            <v>2539.85</v>
          </cell>
          <cell r="E1650">
            <v>2480.0500000000002</v>
          </cell>
          <cell r="F1650">
            <v>2529.1999999999998</v>
          </cell>
        </row>
        <row r="1651">
          <cell r="A1651" t="str">
            <v>SRHHYPOLTD</v>
          </cell>
          <cell r="B1651" t="str">
            <v>EQ</v>
          </cell>
          <cell r="C1651">
            <v>779</v>
          </cell>
          <cell r="D1651">
            <v>784.05</v>
          </cell>
          <cell r="E1651">
            <v>750</v>
          </cell>
          <cell r="F1651">
            <v>767.3</v>
          </cell>
        </row>
        <row r="1652">
          <cell r="A1652" t="str">
            <v>SRPL</v>
          </cell>
          <cell r="B1652" t="str">
            <v>EQ</v>
          </cell>
          <cell r="C1652">
            <v>75.2</v>
          </cell>
          <cell r="D1652">
            <v>82.65</v>
          </cell>
          <cell r="E1652">
            <v>74.8</v>
          </cell>
          <cell r="F1652">
            <v>81.900000000000006</v>
          </cell>
        </row>
        <row r="1653">
          <cell r="A1653" t="str">
            <v>SRTRANSFIN</v>
          </cell>
          <cell r="B1653" t="str">
            <v>EQ</v>
          </cell>
          <cell r="C1653">
            <v>1179.75</v>
          </cell>
          <cell r="D1653">
            <v>1217.8499999999999</v>
          </cell>
          <cell r="E1653">
            <v>1171.6500000000001</v>
          </cell>
          <cell r="F1653">
            <v>1212</v>
          </cell>
        </row>
        <row r="1654">
          <cell r="A1654" t="str">
            <v>SSWL</v>
          </cell>
          <cell r="B1654" t="str">
            <v>EQ</v>
          </cell>
          <cell r="C1654">
            <v>791.5</v>
          </cell>
          <cell r="D1654">
            <v>798.95</v>
          </cell>
          <cell r="E1654">
            <v>764</v>
          </cell>
          <cell r="F1654">
            <v>774.5</v>
          </cell>
        </row>
        <row r="1655">
          <cell r="A1655" t="str">
            <v>STAR</v>
          </cell>
          <cell r="B1655" t="str">
            <v>EQ</v>
          </cell>
          <cell r="C1655">
            <v>320</v>
          </cell>
          <cell r="D1655">
            <v>322.39999999999998</v>
          </cell>
          <cell r="E1655">
            <v>311</v>
          </cell>
          <cell r="F1655">
            <v>318.2</v>
          </cell>
        </row>
        <row r="1656">
          <cell r="A1656" t="str">
            <v>STARCEMENT</v>
          </cell>
          <cell r="B1656" t="str">
            <v>EQ</v>
          </cell>
          <cell r="C1656">
            <v>110.65</v>
          </cell>
          <cell r="D1656">
            <v>111.3</v>
          </cell>
          <cell r="E1656">
            <v>103.1</v>
          </cell>
          <cell r="F1656">
            <v>108.9</v>
          </cell>
        </row>
        <row r="1657">
          <cell r="A1657" t="str">
            <v>STARHEALTH</v>
          </cell>
          <cell r="B1657" t="str">
            <v>EQ</v>
          </cell>
          <cell r="C1657">
            <v>721</v>
          </cell>
          <cell r="D1657">
            <v>728</v>
          </cell>
          <cell r="E1657">
            <v>701.45</v>
          </cell>
          <cell r="F1657">
            <v>721</v>
          </cell>
        </row>
        <row r="1658">
          <cell r="A1658" t="str">
            <v>STARPAPER</v>
          </cell>
          <cell r="B1658" t="str">
            <v>EQ</v>
          </cell>
          <cell r="C1658">
            <v>197.4</v>
          </cell>
          <cell r="D1658">
            <v>197.4</v>
          </cell>
          <cell r="E1658">
            <v>192.8</v>
          </cell>
          <cell r="F1658">
            <v>195.05</v>
          </cell>
        </row>
        <row r="1659">
          <cell r="A1659" t="str">
            <v>STARTECK</v>
          </cell>
          <cell r="B1659" t="str">
            <v>EQ</v>
          </cell>
          <cell r="C1659">
            <v>132.05000000000001</v>
          </cell>
          <cell r="D1659">
            <v>136.05000000000001</v>
          </cell>
          <cell r="E1659">
            <v>131</v>
          </cell>
          <cell r="F1659">
            <v>133.75</v>
          </cell>
        </row>
        <row r="1660">
          <cell r="A1660" t="str">
            <v>STCINDIA</v>
          </cell>
          <cell r="B1660" t="str">
            <v>EQ</v>
          </cell>
          <cell r="C1660">
            <v>83.5</v>
          </cell>
          <cell r="D1660">
            <v>86.5</v>
          </cell>
          <cell r="E1660">
            <v>83.1</v>
          </cell>
          <cell r="F1660">
            <v>85.2</v>
          </cell>
        </row>
        <row r="1661">
          <cell r="A1661" t="str">
            <v>STEELCAS</v>
          </cell>
          <cell r="B1661" t="str">
            <v>EQ</v>
          </cell>
          <cell r="C1661">
            <v>429.6</v>
          </cell>
          <cell r="D1661">
            <v>435.85</v>
          </cell>
          <cell r="E1661">
            <v>426.2</v>
          </cell>
          <cell r="F1661">
            <v>430.9</v>
          </cell>
        </row>
        <row r="1662">
          <cell r="A1662" t="str">
            <v>STEELCITY</v>
          </cell>
          <cell r="B1662" t="str">
            <v>EQ</v>
          </cell>
          <cell r="C1662">
            <v>57.25</v>
          </cell>
          <cell r="D1662">
            <v>59.35</v>
          </cell>
          <cell r="E1662">
            <v>57.25</v>
          </cell>
          <cell r="F1662">
            <v>58.5</v>
          </cell>
        </row>
        <row r="1663">
          <cell r="A1663" t="str">
            <v>STEELXIND</v>
          </cell>
          <cell r="B1663" t="str">
            <v>EQ</v>
          </cell>
          <cell r="C1663">
            <v>13.1</v>
          </cell>
          <cell r="D1663">
            <v>13.2</v>
          </cell>
          <cell r="E1663">
            <v>12.7</v>
          </cell>
          <cell r="F1663">
            <v>13.05</v>
          </cell>
        </row>
        <row r="1664">
          <cell r="A1664" t="str">
            <v>STEL</v>
          </cell>
          <cell r="B1664" t="str">
            <v>EQ</v>
          </cell>
          <cell r="C1664">
            <v>134.30000000000001</v>
          </cell>
          <cell r="D1664">
            <v>137.19999999999999</v>
          </cell>
          <cell r="E1664">
            <v>128</v>
          </cell>
          <cell r="F1664">
            <v>130.30000000000001</v>
          </cell>
        </row>
        <row r="1665">
          <cell r="A1665" t="str">
            <v>STERTOOLS</v>
          </cell>
          <cell r="B1665" t="str">
            <v>EQ</v>
          </cell>
          <cell r="C1665">
            <v>212</v>
          </cell>
          <cell r="D1665">
            <v>216</v>
          </cell>
          <cell r="E1665">
            <v>206.15</v>
          </cell>
          <cell r="F1665">
            <v>209.3</v>
          </cell>
        </row>
        <row r="1666">
          <cell r="A1666" t="str">
            <v>STLTECH</v>
          </cell>
          <cell r="B1666" t="str">
            <v>EQ</v>
          </cell>
          <cell r="C1666">
            <v>174.7</v>
          </cell>
          <cell r="D1666">
            <v>174.7</v>
          </cell>
          <cell r="E1666">
            <v>169</v>
          </cell>
          <cell r="F1666">
            <v>171.9</v>
          </cell>
        </row>
        <row r="1667">
          <cell r="A1667" t="str">
            <v>STOVEKRAFT</v>
          </cell>
          <cell r="B1667" t="str">
            <v>EQ</v>
          </cell>
          <cell r="C1667">
            <v>671.2</v>
          </cell>
          <cell r="D1667">
            <v>677.6</v>
          </cell>
          <cell r="E1667">
            <v>668</v>
          </cell>
          <cell r="F1667">
            <v>670.1</v>
          </cell>
        </row>
        <row r="1668">
          <cell r="A1668" t="str">
            <v>STYLAMIND</v>
          </cell>
          <cell r="B1668" t="str">
            <v>EQ</v>
          </cell>
          <cell r="C1668">
            <v>1104</v>
          </cell>
          <cell r="D1668">
            <v>1115.2</v>
          </cell>
          <cell r="E1668">
            <v>1076.5999999999999</v>
          </cell>
          <cell r="F1668">
            <v>1092.3499999999999</v>
          </cell>
        </row>
        <row r="1669">
          <cell r="A1669" t="str">
            <v>SUBCAPCITY</v>
          </cell>
          <cell r="B1669" t="str">
            <v>EQ</v>
          </cell>
          <cell r="C1669">
            <v>129.6</v>
          </cell>
          <cell r="D1669">
            <v>129.6</v>
          </cell>
          <cell r="E1669">
            <v>125.95</v>
          </cell>
          <cell r="F1669">
            <v>129.6</v>
          </cell>
        </row>
        <row r="1670">
          <cell r="A1670" t="str">
            <v>SUBEXLTD</v>
          </cell>
          <cell r="B1670" t="str">
            <v>EQ</v>
          </cell>
          <cell r="C1670">
            <v>32.5</v>
          </cell>
          <cell r="D1670">
            <v>32.700000000000003</v>
          </cell>
          <cell r="E1670">
            <v>31.8</v>
          </cell>
          <cell r="F1670">
            <v>31.9</v>
          </cell>
        </row>
        <row r="1671">
          <cell r="A1671" t="str">
            <v>SUBROS</v>
          </cell>
          <cell r="B1671" t="str">
            <v>EQ</v>
          </cell>
          <cell r="C1671">
            <v>370</v>
          </cell>
          <cell r="D1671">
            <v>385</v>
          </cell>
          <cell r="E1671">
            <v>363</v>
          </cell>
          <cell r="F1671">
            <v>374.55</v>
          </cell>
        </row>
        <row r="1672">
          <cell r="A1672" t="str">
            <v>SUDARSCHEM</v>
          </cell>
          <cell r="B1672" t="str">
            <v>EQ</v>
          </cell>
          <cell r="C1672">
            <v>416</v>
          </cell>
          <cell r="D1672">
            <v>420.25</v>
          </cell>
          <cell r="E1672">
            <v>412</v>
          </cell>
          <cell r="F1672">
            <v>412.7</v>
          </cell>
        </row>
        <row r="1673">
          <cell r="A1673" t="str">
            <v>SUMEETINDS</v>
          </cell>
          <cell r="B1673" t="str">
            <v>EQ</v>
          </cell>
          <cell r="C1673">
            <v>6.25</v>
          </cell>
          <cell r="D1673">
            <v>6.5</v>
          </cell>
          <cell r="E1673">
            <v>6.1</v>
          </cell>
          <cell r="F1673">
            <v>6.15</v>
          </cell>
        </row>
        <row r="1674">
          <cell r="A1674" t="str">
            <v>SUMICHEM</v>
          </cell>
          <cell r="B1674" t="str">
            <v>EQ</v>
          </cell>
          <cell r="C1674">
            <v>502.9</v>
          </cell>
          <cell r="D1674">
            <v>506.6</v>
          </cell>
          <cell r="E1674">
            <v>495.7</v>
          </cell>
          <cell r="F1674">
            <v>500.9</v>
          </cell>
        </row>
        <row r="1675">
          <cell r="A1675" t="str">
            <v>SUMIT</v>
          </cell>
          <cell r="B1675" t="str">
            <v>BE</v>
          </cell>
          <cell r="C1675">
            <v>12.7</v>
          </cell>
          <cell r="D1675">
            <v>12.7</v>
          </cell>
          <cell r="E1675">
            <v>12.1</v>
          </cell>
          <cell r="F1675">
            <v>12.65</v>
          </cell>
        </row>
        <row r="1676">
          <cell r="A1676" t="str">
            <v>SUMMITSEC</v>
          </cell>
          <cell r="B1676" t="str">
            <v>EQ</v>
          </cell>
          <cell r="C1676">
            <v>660.45</v>
          </cell>
          <cell r="D1676">
            <v>660.45</v>
          </cell>
          <cell r="E1676">
            <v>606.5</v>
          </cell>
          <cell r="F1676">
            <v>616.25</v>
          </cell>
        </row>
        <row r="1677">
          <cell r="A1677" t="str">
            <v>SUNCLAYLTD</v>
          </cell>
          <cell r="B1677" t="str">
            <v>EQ</v>
          </cell>
          <cell r="C1677">
            <v>4432.6000000000004</v>
          </cell>
          <cell r="D1677">
            <v>4452.45</v>
          </cell>
          <cell r="E1677">
            <v>4410</v>
          </cell>
          <cell r="F1677">
            <v>4432.6499999999996</v>
          </cell>
        </row>
        <row r="1678">
          <cell r="A1678" t="str">
            <v>SUNDARAM</v>
          </cell>
          <cell r="B1678" t="str">
            <v>EQ</v>
          </cell>
          <cell r="C1678">
            <v>2.95</v>
          </cell>
          <cell r="D1678">
            <v>3</v>
          </cell>
          <cell r="E1678">
            <v>2.85</v>
          </cell>
          <cell r="F1678">
            <v>2.85</v>
          </cell>
        </row>
        <row r="1679">
          <cell r="A1679" t="str">
            <v>SUNDARMFIN</v>
          </cell>
          <cell r="B1679" t="str">
            <v>EQ</v>
          </cell>
          <cell r="C1679">
            <v>2154.85</v>
          </cell>
          <cell r="D1679">
            <v>2208.4499999999998</v>
          </cell>
          <cell r="E1679">
            <v>2140.15</v>
          </cell>
          <cell r="F1679">
            <v>2201.65</v>
          </cell>
        </row>
        <row r="1680">
          <cell r="A1680" t="str">
            <v>SUNDARMHLD</v>
          </cell>
          <cell r="B1680" t="str">
            <v>EQ</v>
          </cell>
          <cell r="C1680">
            <v>93.9</v>
          </cell>
          <cell r="D1680">
            <v>97</v>
          </cell>
          <cell r="E1680">
            <v>92.25</v>
          </cell>
          <cell r="F1680">
            <v>96.55</v>
          </cell>
        </row>
        <row r="1681">
          <cell r="A1681" t="str">
            <v>SUNDRMBRAK</v>
          </cell>
          <cell r="B1681" t="str">
            <v>EQ</v>
          </cell>
          <cell r="C1681">
            <v>347.4</v>
          </cell>
          <cell r="D1681">
            <v>349</v>
          </cell>
          <cell r="E1681">
            <v>346</v>
          </cell>
          <cell r="F1681">
            <v>346.15</v>
          </cell>
        </row>
        <row r="1682">
          <cell r="A1682" t="str">
            <v>SUNDRMFAST</v>
          </cell>
          <cell r="B1682" t="str">
            <v>EQ</v>
          </cell>
          <cell r="C1682">
            <v>930.15</v>
          </cell>
          <cell r="D1682">
            <v>945</v>
          </cell>
          <cell r="E1682">
            <v>923.6</v>
          </cell>
          <cell r="F1682">
            <v>929.35</v>
          </cell>
        </row>
        <row r="1683">
          <cell r="A1683" t="str">
            <v>SUNFLAG</v>
          </cell>
          <cell r="B1683" t="str">
            <v>EQ</v>
          </cell>
          <cell r="C1683">
            <v>83.55</v>
          </cell>
          <cell r="D1683">
            <v>84.6</v>
          </cell>
          <cell r="E1683">
            <v>80.150000000000006</v>
          </cell>
          <cell r="F1683">
            <v>83.45</v>
          </cell>
        </row>
        <row r="1684">
          <cell r="A1684" t="str">
            <v>SUNPHARMA</v>
          </cell>
          <cell r="B1684" t="str">
            <v>EQ</v>
          </cell>
          <cell r="C1684">
            <v>946</v>
          </cell>
          <cell r="D1684">
            <v>960</v>
          </cell>
          <cell r="E1684">
            <v>941.05</v>
          </cell>
          <cell r="F1684">
            <v>955.55</v>
          </cell>
        </row>
        <row r="1685">
          <cell r="A1685" t="str">
            <v>SUNTECK</v>
          </cell>
          <cell r="B1685" t="str">
            <v>EQ</v>
          </cell>
          <cell r="C1685">
            <v>402.45</v>
          </cell>
          <cell r="D1685">
            <v>403.9</v>
          </cell>
          <cell r="E1685">
            <v>384.25</v>
          </cell>
          <cell r="F1685">
            <v>399.1</v>
          </cell>
        </row>
        <row r="1686">
          <cell r="A1686" t="str">
            <v>SUNTV</v>
          </cell>
          <cell r="B1686" t="str">
            <v>EQ</v>
          </cell>
          <cell r="C1686">
            <v>530</v>
          </cell>
          <cell r="D1686">
            <v>540.95000000000005</v>
          </cell>
          <cell r="E1686">
            <v>523.1</v>
          </cell>
          <cell r="F1686">
            <v>538.79999999999995</v>
          </cell>
        </row>
        <row r="1687">
          <cell r="A1687" t="str">
            <v>SUPERHOUSE</v>
          </cell>
          <cell r="B1687" t="str">
            <v>EQ</v>
          </cell>
          <cell r="C1687">
            <v>244</v>
          </cell>
          <cell r="D1687">
            <v>251.5</v>
          </cell>
          <cell r="E1687">
            <v>237.05</v>
          </cell>
          <cell r="F1687">
            <v>241.5</v>
          </cell>
        </row>
        <row r="1688">
          <cell r="A1688" t="str">
            <v>SUPERSPIN</v>
          </cell>
          <cell r="B1688" t="str">
            <v>EQ</v>
          </cell>
          <cell r="C1688">
            <v>10.5</v>
          </cell>
          <cell r="D1688">
            <v>10.6</v>
          </cell>
          <cell r="E1688">
            <v>10.1</v>
          </cell>
          <cell r="F1688">
            <v>10.4</v>
          </cell>
        </row>
        <row r="1689">
          <cell r="A1689" t="str">
            <v>SUPRAJIT</v>
          </cell>
          <cell r="B1689" t="str">
            <v>EQ</v>
          </cell>
          <cell r="C1689">
            <v>325.60000000000002</v>
          </cell>
          <cell r="D1689">
            <v>327.9</v>
          </cell>
          <cell r="E1689">
            <v>320.10000000000002</v>
          </cell>
          <cell r="F1689">
            <v>325.45</v>
          </cell>
        </row>
        <row r="1690">
          <cell r="A1690" t="str">
            <v>SUPREMEENG</v>
          </cell>
          <cell r="B1690" t="str">
            <v>EQ</v>
          </cell>
          <cell r="C1690">
            <v>1.8</v>
          </cell>
          <cell r="D1690">
            <v>1.85</v>
          </cell>
          <cell r="E1690">
            <v>1.75</v>
          </cell>
          <cell r="F1690">
            <v>1.75</v>
          </cell>
        </row>
        <row r="1691">
          <cell r="A1691" t="str">
            <v>SUPREMEIND</v>
          </cell>
          <cell r="B1691" t="str">
            <v>EQ</v>
          </cell>
          <cell r="C1691">
            <v>1971.55</v>
          </cell>
          <cell r="D1691">
            <v>2035</v>
          </cell>
          <cell r="E1691">
            <v>1965.3</v>
          </cell>
          <cell r="F1691">
            <v>2021.9</v>
          </cell>
        </row>
        <row r="1692">
          <cell r="A1692" t="str">
            <v>SUPREMEINF</v>
          </cell>
          <cell r="B1692" t="str">
            <v>BE</v>
          </cell>
          <cell r="C1692">
            <v>32.35</v>
          </cell>
          <cell r="D1692">
            <v>32.35</v>
          </cell>
          <cell r="E1692">
            <v>29.35</v>
          </cell>
          <cell r="F1692">
            <v>29.35</v>
          </cell>
        </row>
        <row r="1693">
          <cell r="A1693" t="str">
            <v>SUPRIYA</v>
          </cell>
          <cell r="B1693" t="str">
            <v>EQ</v>
          </cell>
          <cell r="C1693">
            <v>291.45</v>
          </cell>
          <cell r="D1693">
            <v>295</v>
          </cell>
          <cell r="E1693">
            <v>282.2</v>
          </cell>
          <cell r="F1693">
            <v>287.85000000000002</v>
          </cell>
        </row>
        <row r="1694">
          <cell r="A1694" t="str">
            <v>SURANASOL</v>
          </cell>
          <cell r="B1694" t="str">
            <v>EQ</v>
          </cell>
          <cell r="C1694">
            <v>24.3</v>
          </cell>
          <cell r="D1694">
            <v>24.4</v>
          </cell>
          <cell r="E1694">
            <v>23.15</v>
          </cell>
          <cell r="F1694">
            <v>23.45</v>
          </cell>
        </row>
        <row r="1695">
          <cell r="A1695" t="str">
            <v>SURANAT&amp;P</v>
          </cell>
          <cell r="B1695" t="str">
            <v>EQ</v>
          </cell>
          <cell r="C1695">
            <v>11.7</v>
          </cell>
          <cell r="D1695">
            <v>11.75</v>
          </cell>
          <cell r="E1695">
            <v>11.2</v>
          </cell>
          <cell r="F1695">
            <v>11.3</v>
          </cell>
        </row>
        <row r="1696">
          <cell r="A1696" t="str">
            <v>SURYALAXMI</v>
          </cell>
          <cell r="B1696" t="str">
            <v>EQ</v>
          </cell>
          <cell r="C1696">
            <v>66.900000000000006</v>
          </cell>
          <cell r="D1696">
            <v>67.400000000000006</v>
          </cell>
          <cell r="E1696">
            <v>63.5</v>
          </cell>
          <cell r="F1696">
            <v>64</v>
          </cell>
        </row>
        <row r="1697">
          <cell r="A1697" t="str">
            <v>SURYAROSNI</v>
          </cell>
          <cell r="B1697" t="str">
            <v>EQ</v>
          </cell>
          <cell r="C1697">
            <v>469</v>
          </cell>
          <cell r="D1697">
            <v>470.45</v>
          </cell>
          <cell r="E1697">
            <v>455</v>
          </cell>
          <cell r="F1697">
            <v>467.35</v>
          </cell>
        </row>
        <row r="1698">
          <cell r="A1698" t="str">
            <v>SURYODAY</v>
          </cell>
          <cell r="B1698" t="str">
            <v>EQ</v>
          </cell>
          <cell r="C1698">
            <v>98.7</v>
          </cell>
          <cell r="D1698">
            <v>101.25</v>
          </cell>
          <cell r="E1698">
            <v>96</v>
          </cell>
          <cell r="F1698">
            <v>96.35</v>
          </cell>
        </row>
        <row r="1699">
          <cell r="A1699" t="str">
            <v>SUTLEJTEX</v>
          </cell>
          <cell r="B1699" t="str">
            <v>EQ</v>
          </cell>
          <cell r="C1699">
            <v>67.099999999999994</v>
          </cell>
          <cell r="D1699">
            <v>67.95</v>
          </cell>
          <cell r="E1699">
            <v>65.849999999999994</v>
          </cell>
          <cell r="F1699">
            <v>67.349999999999994</v>
          </cell>
        </row>
        <row r="1700">
          <cell r="A1700" t="str">
            <v>SUULD</v>
          </cell>
          <cell r="B1700" t="str">
            <v>EQ</v>
          </cell>
          <cell r="C1700">
            <v>45.1</v>
          </cell>
          <cell r="D1700">
            <v>45.5</v>
          </cell>
          <cell r="E1700">
            <v>43.5</v>
          </cell>
          <cell r="F1700">
            <v>43.75</v>
          </cell>
        </row>
        <row r="1701">
          <cell r="A1701" t="str">
            <v>SUVEN</v>
          </cell>
          <cell r="B1701" t="str">
            <v>EQ</v>
          </cell>
          <cell r="C1701">
            <v>71.45</v>
          </cell>
          <cell r="D1701">
            <v>71.599999999999994</v>
          </cell>
          <cell r="E1701">
            <v>70.3</v>
          </cell>
          <cell r="F1701">
            <v>70.8</v>
          </cell>
        </row>
        <row r="1702">
          <cell r="A1702" t="str">
            <v>SUVENPHAR</v>
          </cell>
          <cell r="B1702" t="str">
            <v>EQ</v>
          </cell>
          <cell r="C1702">
            <v>417</v>
          </cell>
          <cell r="D1702">
            <v>417.25</v>
          </cell>
          <cell r="E1702">
            <v>408.2</v>
          </cell>
          <cell r="F1702">
            <v>411.4</v>
          </cell>
        </row>
        <row r="1703">
          <cell r="A1703" t="str">
            <v>SUVIDHAA</v>
          </cell>
          <cell r="B1703" t="str">
            <v>EQ</v>
          </cell>
          <cell r="C1703">
            <v>5.85</v>
          </cell>
          <cell r="D1703">
            <v>5.85</v>
          </cell>
          <cell r="E1703">
            <v>5.75</v>
          </cell>
          <cell r="F1703">
            <v>5.75</v>
          </cell>
        </row>
        <row r="1704">
          <cell r="A1704" t="str">
            <v>SUZLON</v>
          </cell>
          <cell r="B1704" t="str">
            <v>EQ</v>
          </cell>
          <cell r="C1704">
            <v>7.25</v>
          </cell>
          <cell r="D1704">
            <v>7.4</v>
          </cell>
          <cell r="E1704">
            <v>6.9</v>
          </cell>
          <cell r="F1704">
            <v>6.95</v>
          </cell>
        </row>
        <row r="1705">
          <cell r="A1705" t="str">
            <v>SUZLON-RE</v>
          </cell>
          <cell r="B1705" t="str">
            <v>BE</v>
          </cell>
          <cell r="C1705">
            <v>1.75</v>
          </cell>
          <cell r="D1705">
            <v>1.8</v>
          </cell>
          <cell r="E1705">
            <v>1.1000000000000001</v>
          </cell>
          <cell r="F1705">
            <v>1.1499999999999999</v>
          </cell>
        </row>
        <row r="1706">
          <cell r="A1706" t="str">
            <v>SVPGLOB</v>
          </cell>
          <cell r="B1706" t="str">
            <v>EQ</v>
          </cell>
          <cell r="C1706">
            <v>28.75</v>
          </cell>
          <cell r="D1706">
            <v>29.35</v>
          </cell>
          <cell r="E1706">
            <v>28.05</v>
          </cell>
          <cell r="F1706">
            <v>28.3</v>
          </cell>
        </row>
        <row r="1707">
          <cell r="A1707" t="str">
            <v>SWANENERGY</v>
          </cell>
          <cell r="B1707" t="str">
            <v>EQ</v>
          </cell>
          <cell r="C1707">
            <v>218</v>
          </cell>
          <cell r="D1707">
            <v>219.55</v>
          </cell>
          <cell r="E1707">
            <v>212.95</v>
          </cell>
          <cell r="F1707">
            <v>213.35</v>
          </cell>
        </row>
        <row r="1708">
          <cell r="A1708" t="str">
            <v>SWARAJENG</v>
          </cell>
          <cell r="B1708" t="str">
            <v>EQ</v>
          </cell>
          <cell r="C1708">
            <v>1680</v>
          </cell>
          <cell r="D1708">
            <v>1683.45</v>
          </cell>
          <cell r="E1708">
            <v>1622.05</v>
          </cell>
          <cell r="F1708">
            <v>1655.3</v>
          </cell>
        </row>
        <row r="1709">
          <cell r="A1709" t="str">
            <v>SWELECTES</v>
          </cell>
          <cell r="B1709" t="str">
            <v>EQ</v>
          </cell>
          <cell r="C1709">
            <v>332.75</v>
          </cell>
          <cell r="D1709">
            <v>344.9</v>
          </cell>
          <cell r="E1709">
            <v>332.75</v>
          </cell>
          <cell r="F1709">
            <v>339.25</v>
          </cell>
        </row>
        <row r="1710">
          <cell r="A1710" t="str">
            <v>SWSOLAR</v>
          </cell>
          <cell r="B1710" t="str">
            <v>EQ</v>
          </cell>
          <cell r="C1710">
            <v>298</v>
          </cell>
          <cell r="D1710">
            <v>308.8</v>
          </cell>
          <cell r="E1710">
            <v>298</v>
          </cell>
          <cell r="F1710">
            <v>303.05</v>
          </cell>
        </row>
        <row r="1711">
          <cell r="A1711" t="str">
            <v>SYMPHONY</v>
          </cell>
          <cell r="B1711" t="str">
            <v>EQ</v>
          </cell>
          <cell r="C1711">
            <v>860.85</v>
          </cell>
          <cell r="D1711">
            <v>867.6</v>
          </cell>
          <cell r="E1711">
            <v>850</v>
          </cell>
          <cell r="F1711">
            <v>855.15</v>
          </cell>
        </row>
        <row r="1712">
          <cell r="A1712" t="str">
            <v>SYNGENE</v>
          </cell>
          <cell r="B1712" t="str">
            <v>EQ</v>
          </cell>
          <cell r="C1712">
            <v>564.9</v>
          </cell>
          <cell r="D1712">
            <v>565.45000000000005</v>
          </cell>
          <cell r="E1712">
            <v>553.15</v>
          </cell>
          <cell r="F1712">
            <v>555.15</v>
          </cell>
        </row>
        <row r="1713">
          <cell r="A1713" t="str">
            <v>SYRMA</v>
          </cell>
          <cell r="B1713" t="str">
            <v>EQ</v>
          </cell>
          <cell r="C1713">
            <v>293</v>
          </cell>
          <cell r="D1713">
            <v>295.55</v>
          </cell>
          <cell r="E1713">
            <v>288.05</v>
          </cell>
          <cell r="F1713">
            <v>293</v>
          </cell>
        </row>
        <row r="1714">
          <cell r="A1714" t="str">
            <v>TAINWALCHM</v>
          </cell>
          <cell r="B1714" t="str">
            <v>EQ</v>
          </cell>
          <cell r="C1714">
            <v>91.7</v>
          </cell>
          <cell r="D1714">
            <v>91.9</v>
          </cell>
          <cell r="E1714">
            <v>88.7</v>
          </cell>
          <cell r="F1714">
            <v>90.35</v>
          </cell>
        </row>
        <row r="1715">
          <cell r="A1715" t="str">
            <v>TAJGVK</v>
          </cell>
          <cell r="B1715" t="str">
            <v>EQ</v>
          </cell>
          <cell r="C1715">
            <v>196</v>
          </cell>
          <cell r="D1715">
            <v>197.7</v>
          </cell>
          <cell r="E1715">
            <v>187.85</v>
          </cell>
          <cell r="F1715">
            <v>193.5</v>
          </cell>
        </row>
        <row r="1716">
          <cell r="A1716" t="str">
            <v>TAKE</v>
          </cell>
          <cell r="B1716" t="str">
            <v>EQ</v>
          </cell>
          <cell r="C1716">
            <v>25</v>
          </cell>
          <cell r="D1716">
            <v>25.1</v>
          </cell>
          <cell r="E1716">
            <v>24.3</v>
          </cell>
          <cell r="F1716">
            <v>24.65</v>
          </cell>
        </row>
        <row r="1717">
          <cell r="A1717" t="str">
            <v>TALBROAUTO</v>
          </cell>
          <cell r="B1717" t="str">
            <v>EQ</v>
          </cell>
          <cell r="C1717">
            <v>483.75</v>
          </cell>
          <cell r="D1717">
            <v>483.75</v>
          </cell>
          <cell r="E1717">
            <v>464.45</v>
          </cell>
          <cell r="F1717">
            <v>470.4</v>
          </cell>
        </row>
        <row r="1718">
          <cell r="A1718" t="str">
            <v>TANLA</v>
          </cell>
          <cell r="B1718" t="str">
            <v>EQ</v>
          </cell>
          <cell r="C1718">
            <v>784</v>
          </cell>
          <cell r="D1718">
            <v>798</v>
          </cell>
          <cell r="E1718">
            <v>775.1</v>
          </cell>
          <cell r="F1718">
            <v>783.75</v>
          </cell>
        </row>
        <row r="1719">
          <cell r="A1719" t="str">
            <v>TARAPUR</v>
          </cell>
          <cell r="B1719" t="str">
            <v>EQ</v>
          </cell>
          <cell r="C1719">
            <v>4.5</v>
          </cell>
          <cell r="D1719">
            <v>4.55</v>
          </cell>
          <cell r="E1719">
            <v>4.5</v>
          </cell>
          <cell r="F1719">
            <v>4.5</v>
          </cell>
        </row>
        <row r="1720">
          <cell r="A1720" t="str">
            <v>TARC</v>
          </cell>
          <cell r="B1720" t="str">
            <v>EQ</v>
          </cell>
          <cell r="C1720">
            <v>42.75</v>
          </cell>
          <cell r="D1720">
            <v>43.4</v>
          </cell>
          <cell r="E1720">
            <v>41.8</v>
          </cell>
          <cell r="F1720">
            <v>42.85</v>
          </cell>
        </row>
        <row r="1721">
          <cell r="A1721" t="str">
            <v>TARMAT</v>
          </cell>
          <cell r="B1721" t="str">
            <v>EQ</v>
          </cell>
          <cell r="C1721">
            <v>53.95</v>
          </cell>
          <cell r="D1721">
            <v>53.95</v>
          </cell>
          <cell r="E1721">
            <v>51.5</v>
          </cell>
          <cell r="F1721">
            <v>52.5</v>
          </cell>
        </row>
        <row r="1722">
          <cell r="A1722" t="str">
            <v>TARSONS</v>
          </cell>
          <cell r="B1722" t="str">
            <v>EQ</v>
          </cell>
          <cell r="C1722">
            <v>787.85</v>
          </cell>
          <cell r="D1722">
            <v>816</v>
          </cell>
          <cell r="E1722">
            <v>777.05</v>
          </cell>
          <cell r="F1722">
            <v>810.4</v>
          </cell>
        </row>
        <row r="1723">
          <cell r="A1723" t="str">
            <v>TASTYBITE</v>
          </cell>
          <cell r="B1723" t="str">
            <v>EQ</v>
          </cell>
          <cell r="C1723">
            <v>12300</v>
          </cell>
          <cell r="D1723">
            <v>12425</v>
          </cell>
          <cell r="E1723">
            <v>12180.55</v>
          </cell>
          <cell r="F1723">
            <v>12214</v>
          </cell>
        </row>
        <row r="1724">
          <cell r="A1724" t="str">
            <v>TATACHEM</v>
          </cell>
          <cell r="B1724" t="str">
            <v>EQ</v>
          </cell>
          <cell r="C1724">
            <v>1170.2</v>
          </cell>
          <cell r="D1724">
            <v>1173</v>
          </cell>
          <cell r="E1724">
            <v>1146.5</v>
          </cell>
          <cell r="F1724">
            <v>1162.95</v>
          </cell>
        </row>
        <row r="1725">
          <cell r="A1725" t="str">
            <v>TATACOFFEE</v>
          </cell>
          <cell r="B1725" t="str">
            <v>EQ</v>
          </cell>
          <cell r="C1725">
            <v>212.7</v>
          </cell>
          <cell r="D1725">
            <v>216.45</v>
          </cell>
          <cell r="E1725">
            <v>210.95</v>
          </cell>
          <cell r="F1725">
            <v>215.45</v>
          </cell>
        </row>
        <row r="1726">
          <cell r="A1726" t="str">
            <v>TATACOMM</v>
          </cell>
          <cell r="B1726" t="str">
            <v>EQ</v>
          </cell>
          <cell r="C1726">
            <v>1182.7</v>
          </cell>
          <cell r="D1726">
            <v>1187.75</v>
          </cell>
          <cell r="E1726">
            <v>1163.5</v>
          </cell>
          <cell r="F1726">
            <v>1183.25</v>
          </cell>
        </row>
        <row r="1727">
          <cell r="A1727" t="str">
            <v>TATACONSUM</v>
          </cell>
          <cell r="B1727" t="str">
            <v>EQ</v>
          </cell>
          <cell r="C1727">
            <v>745.5</v>
          </cell>
          <cell r="D1727">
            <v>759</v>
          </cell>
          <cell r="E1727">
            <v>738.8</v>
          </cell>
          <cell r="F1727">
            <v>757.35</v>
          </cell>
        </row>
        <row r="1728">
          <cell r="A1728" t="str">
            <v>TATAELXSI</v>
          </cell>
          <cell r="B1728" t="str">
            <v>EQ</v>
          </cell>
          <cell r="C1728">
            <v>8509.9</v>
          </cell>
          <cell r="D1728">
            <v>8549</v>
          </cell>
          <cell r="E1728">
            <v>8330</v>
          </cell>
          <cell r="F1728">
            <v>8360.65</v>
          </cell>
        </row>
        <row r="1729">
          <cell r="A1729" t="str">
            <v>TATAINVEST</v>
          </cell>
          <cell r="B1729" t="str">
            <v>EQ</v>
          </cell>
          <cell r="C1729">
            <v>2347</v>
          </cell>
          <cell r="D1729">
            <v>2348.9</v>
          </cell>
          <cell r="E1729">
            <v>2266.1999999999998</v>
          </cell>
          <cell r="F1729">
            <v>2324.1</v>
          </cell>
        </row>
        <row r="1730">
          <cell r="A1730" t="str">
            <v>TATAMETALI</v>
          </cell>
          <cell r="B1730" t="str">
            <v>EQ</v>
          </cell>
          <cell r="C1730">
            <v>735.85</v>
          </cell>
          <cell r="D1730">
            <v>736</v>
          </cell>
          <cell r="E1730">
            <v>723.3</v>
          </cell>
          <cell r="F1730">
            <v>728.8</v>
          </cell>
        </row>
        <row r="1731">
          <cell r="A1731" t="str">
            <v>TATAMOTORS</v>
          </cell>
          <cell r="B1731" t="str">
            <v>EQ</v>
          </cell>
          <cell r="C1731">
            <v>394.55</v>
          </cell>
          <cell r="D1731">
            <v>398.2</v>
          </cell>
          <cell r="E1731">
            <v>391.1</v>
          </cell>
          <cell r="F1731">
            <v>396.55</v>
          </cell>
        </row>
        <row r="1732">
          <cell r="A1732" t="str">
            <v>TATAMTRDVR</v>
          </cell>
          <cell r="B1732" t="str">
            <v>EQ</v>
          </cell>
          <cell r="C1732">
            <v>192.6</v>
          </cell>
          <cell r="D1732">
            <v>193.9</v>
          </cell>
          <cell r="E1732">
            <v>189.5</v>
          </cell>
          <cell r="F1732">
            <v>192.55</v>
          </cell>
        </row>
        <row r="1733">
          <cell r="A1733" t="str">
            <v>TATAPOWER</v>
          </cell>
          <cell r="B1733" t="str">
            <v>EQ</v>
          </cell>
          <cell r="C1733">
            <v>218</v>
          </cell>
          <cell r="D1733">
            <v>219.4</v>
          </cell>
          <cell r="E1733">
            <v>215.05</v>
          </cell>
          <cell r="F1733">
            <v>217.95</v>
          </cell>
        </row>
        <row r="1734">
          <cell r="A1734" t="str">
            <v>TATASTEEL</v>
          </cell>
          <cell r="B1734" t="str">
            <v>EQ</v>
          </cell>
          <cell r="C1734">
            <v>100.35</v>
          </cell>
          <cell r="D1734">
            <v>101.2</v>
          </cell>
          <cell r="E1734">
            <v>99</v>
          </cell>
          <cell r="F1734">
            <v>100.55</v>
          </cell>
        </row>
        <row r="1735">
          <cell r="A1735" t="str">
            <v>TATASTLLP</v>
          </cell>
          <cell r="B1735" t="str">
            <v>EQ</v>
          </cell>
          <cell r="C1735">
            <v>617.5</v>
          </cell>
          <cell r="D1735">
            <v>618</v>
          </cell>
          <cell r="E1735">
            <v>605.15</v>
          </cell>
          <cell r="F1735">
            <v>616.29999999999995</v>
          </cell>
        </row>
        <row r="1736">
          <cell r="A1736" t="str">
            <v>TATVA</v>
          </cell>
          <cell r="B1736" t="str">
            <v>EQ</v>
          </cell>
          <cell r="C1736">
            <v>2480.5</v>
          </cell>
          <cell r="D1736">
            <v>2502</v>
          </cell>
          <cell r="E1736">
            <v>2424.8000000000002</v>
          </cell>
          <cell r="F1736">
            <v>2486</v>
          </cell>
        </row>
        <row r="1737">
          <cell r="A1737" t="str">
            <v>TBZ</v>
          </cell>
          <cell r="B1737" t="str">
            <v>EQ</v>
          </cell>
          <cell r="C1737">
            <v>80.349999999999994</v>
          </cell>
          <cell r="D1737">
            <v>80.8</v>
          </cell>
          <cell r="E1737">
            <v>78.25</v>
          </cell>
          <cell r="F1737">
            <v>80.400000000000006</v>
          </cell>
        </row>
        <row r="1738">
          <cell r="A1738" t="str">
            <v>TCI</v>
          </cell>
          <cell r="B1738" t="str">
            <v>EQ</v>
          </cell>
          <cell r="C1738">
            <v>760.8</v>
          </cell>
          <cell r="D1738">
            <v>792</v>
          </cell>
          <cell r="E1738">
            <v>757.65</v>
          </cell>
          <cell r="F1738">
            <v>779.4</v>
          </cell>
        </row>
        <row r="1739">
          <cell r="A1739" t="str">
            <v>TCIDEVELOP</v>
          </cell>
          <cell r="B1739" t="str">
            <v>EQ</v>
          </cell>
          <cell r="C1739">
            <v>382.6</v>
          </cell>
          <cell r="D1739">
            <v>391.95</v>
          </cell>
          <cell r="E1739">
            <v>382.5</v>
          </cell>
          <cell r="F1739">
            <v>387</v>
          </cell>
        </row>
        <row r="1740">
          <cell r="A1740" t="str">
            <v>TCIEXP</v>
          </cell>
          <cell r="B1740" t="str">
            <v>EQ</v>
          </cell>
          <cell r="C1740">
            <v>1883.9</v>
          </cell>
          <cell r="D1740">
            <v>1906.75</v>
          </cell>
          <cell r="E1740">
            <v>1861.6</v>
          </cell>
          <cell r="F1740">
            <v>1903.9</v>
          </cell>
        </row>
        <row r="1741">
          <cell r="A1741" t="str">
            <v>TCNSBRANDS</v>
          </cell>
          <cell r="B1741" t="str">
            <v>EQ</v>
          </cell>
          <cell r="C1741">
            <v>630.70000000000005</v>
          </cell>
          <cell r="D1741">
            <v>650</v>
          </cell>
          <cell r="E1741">
            <v>625.85</v>
          </cell>
          <cell r="F1741">
            <v>642.15</v>
          </cell>
        </row>
        <row r="1742">
          <cell r="A1742" t="str">
            <v>TCPLPACK</v>
          </cell>
          <cell r="B1742" t="str">
            <v>EQ</v>
          </cell>
          <cell r="C1742">
            <v>1211.95</v>
          </cell>
          <cell r="D1742">
            <v>1241.95</v>
          </cell>
          <cell r="E1742">
            <v>1183.3</v>
          </cell>
          <cell r="F1742">
            <v>1226.5999999999999</v>
          </cell>
        </row>
        <row r="1743">
          <cell r="A1743" t="str">
            <v>TCS</v>
          </cell>
          <cell r="B1743" t="str">
            <v>EQ</v>
          </cell>
          <cell r="C1743">
            <v>3084.9</v>
          </cell>
          <cell r="D1743">
            <v>3109.9</v>
          </cell>
          <cell r="E1743">
            <v>3062.05</v>
          </cell>
          <cell r="F1743">
            <v>3100.75</v>
          </cell>
        </row>
        <row r="1744">
          <cell r="A1744" t="str">
            <v>TDPOWERSYS</v>
          </cell>
          <cell r="B1744" t="str">
            <v>EQ</v>
          </cell>
          <cell r="C1744">
            <v>629.1</v>
          </cell>
          <cell r="D1744">
            <v>642.20000000000005</v>
          </cell>
          <cell r="E1744">
            <v>608</v>
          </cell>
          <cell r="F1744">
            <v>621.15</v>
          </cell>
        </row>
        <row r="1745">
          <cell r="A1745" t="str">
            <v>TEAMLEASE</v>
          </cell>
          <cell r="B1745" t="str">
            <v>EQ</v>
          </cell>
          <cell r="C1745">
            <v>3061</v>
          </cell>
          <cell r="D1745">
            <v>3098</v>
          </cell>
          <cell r="E1745">
            <v>3027.1</v>
          </cell>
          <cell r="F1745">
            <v>3040.9</v>
          </cell>
        </row>
        <row r="1746">
          <cell r="A1746" t="str">
            <v>TECH</v>
          </cell>
          <cell r="B1746" t="str">
            <v>EQ</v>
          </cell>
          <cell r="C1746">
            <v>28.3</v>
          </cell>
          <cell r="D1746">
            <v>28.44</v>
          </cell>
          <cell r="E1746">
            <v>27.75</v>
          </cell>
          <cell r="F1746">
            <v>27.99</v>
          </cell>
        </row>
        <row r="1747">
          <cell r="A1747" t="str">
            <v>TECHIN</v>
          </cell>
          <cell r="B1747" t="str">
            <v>EQ</v>
          </cell>
          <cell r="C1747">
            <v>9.9</v>
          </cell>
          <cell r="D1747">
            <v>10.25</v>
          </cell>
          <cell r="E1747">
            <v>9.6999999999999993</v>
          </cell>
          <cell r="F1747">
            <v>9.9</v>
          </cell>
        </row>
        <row r="1748">
          <cell r="A1748" t="str">
            <v>TECHM</v>
          </cell>
          <cell r="B1748" t="str">
            <v>EQ</v>
          </cell>
          <cell r="C1748">
            <v>1007.8</v>
          </cell>
          <cell r="D1748">
            <v>1018.8</v>
          </cell>
          <cell r="E1748">
            <v>998.2</v>
          </cell>
          <cell r="F1748">
            <v>1015.9</v>
          </cell>
        </row>
        <row r="1749">
          <cell r="A1749" t="str">
            <v>TECHNOE</v>
          </cell>
          <cell r="B1749" t="str">
            <v>EQ</v>
          </cell>
          <cell r="C1749">
            <v>278.89999999999998</v>
          </cell>
          <cell r="D1749">
            <v>282.89999999999998</v>
          </cell>
          <cell r="E1749">
            <v>276.55</v>
          </cell>
          <cell r="F1749">
            <v>280.64999999999998</v>
          </cell>
        </row>
        <row r="1750">
          <cell r="A1750" t="str">
            <v>TEGA</v>
          </cell>
          <cell r="B1750" t="str">
            <v>EQ</v>
          </cell>
          <cell r="C1750">
            <v>549</v>
          </cell>
          <cell r="D1750">
            <v>550</v>
          </cell>
          <cell r="E1750">
            <v>530</v>
          </cell>
          <cell r="F1750">
            <v>536.45000000000005</v>
          </cell>
        </row>
        <row r="1751">
          <cell r="A1751" t="str">
            <v>TEJASNET</v>
          </cell>
          <cell r="B1751" t="str">
            <v>EQ</v>
          </cell>
          <cell r="C1751">
            <v>719.5</v>
          </cell>
          <cell r="D1751">
            <v>731.8</v>
          </cell>
          <cell r="E1751">
            <v>698</v>
          </cell>
          <cell r="F1751">
            <v>714.9</v>
          </cell>
        </row>
        <row r="1752">
          <cell r="A1752" t="str">
            <v>TEMBO</v>
          </cell>
          <cell r="B1752" t="str">
            <v>EQ</v>
          </cell>
          <cell r="C1752">
            <v>98.5</v>
          </cell>
          <cell r="D1752">
            <v>100.35</v>
          </cell>
          <cell r="E1752">
            <v>93.55</v>
          </cell>
          <cell r="F1752">
            <v>94.5</v>
          </cell>
        </row>
        <row r="1753">
          <cell r="A1753" t="str">
            <v>TERASOFT</v>
          </cell>
          <cell r="B1753" t="str">
            <v>EQ</v>
          </cell>
          <cell r="C1753">
            <v>49.2</v>
          </cell>
          <cell r="D1753">
            <v>50.7</v>
          </cell>
          <cell r="E1753">
            <v>47</v>
          </cell>
          <cell r="F1753">
            <v>47.45</v>
          </cell>
        </row>
        <row r="1754">
          <cell r="A1754" t="str">
            <v>TEXINFRA</v>
          </cell>
          <cell r="B1754" t="str">
            <v>EQ</v>
          </cell>
          <cell r="C1754">
            <v>60.5</v>
          </cell>
          <cell r="D1754">
            <v>61</v>
          </cell>
          <cell r="E1754">
            <v>59.65</v>
          </cell>
          <cell r="F1754">
            <v>60.25</v>
          </cell>
        </row>
        <row r="1755">
          <cell r="A1755" t="str">
            <v>TEXMOPIPES</v>
          </cell>
          <cell r="B1755" t="str">
            <v>EQ</v>
          </cell>
          <cell r="C1755">
            <v>63.2</v>
          </cell>
          <cell r="D1755">
            <v>63.45</v>
          </cell>
          <cell r="E1755">
            <v>62.2</v>
          </cell>
          <cell r="F1755">
            <v>62.75</v>
          </cell>
        </row>
        <row r="1756">
          <cell r="A1756" t="str">
            <v>TEXRAIL</v>
          </cell>
          <cell r="B1756" t="str">
            <v>EQ</v>
          </cell>
          <cell r="C1756">
            <v>49.4</v>
          </cell>
          <cell r="D1756">
            <v>51.6</v>
          </cell>
          <cell r="E1756">
            <v>46.75</v>
          </cell>
          <cell r="F1756">
            <v>47.55</v>
          </cell>
        </row>
        <row r="1757">
          <cell r="A1757" t="str">
            <v>TFCILTD</v>
          </cell>
          <cell r="B1757" t="str">
            <v>EQ</v>
          </cell>
          <cell r="C1757">
            <v>67.7</v>
          </cell>
          <cell r="D1757">
            <v>68.099999999999994</v>
          </cell>
          <cell r="E1757">
            <v>66.25</v>
          </cell>
          <cell r="F1757">
            <v>67.099999999999994</v>
          </cell>
        </row>
        <row r="1758">
          <cell r="A1758" t="str">
            <v>TFL</v>
          </cell>
          <cell r="B1758" t="str">
            <v>BE</v>
          </cell>
          <cell r="C1758">
            <v>9.6</v>
          </cell>
          <cell r="D1758">
            <v>9.6</v>
          </cell>
          <cell r="E1758">
            <v>9.1</v>
          </cell>
          <cell r="F1758">
            <v>9.15</v>
          </cell>
        </row>
        <row r="1759">
          <cell r="A1759" t="str">
            <v>TGBHOTELS</v>
          </cell>
          <cell r="B1759" t="str">
            <v>EQ</v>
          </cell>
          <cell r="C1759">
            <v>11.3</v>
          </cell>
          <cell r="D1759">
            <v>11.5</v>
          </cell>
          <cell r="E1759">
            <v>10.95</v>
          </cell>
          <cell r="F1759">
            <v>11.1</v>
          </cell>
        </row>
        <row r="1760">
          <cell r="A1760" t="str">
            <v>THANGAMAYL</v>
          </cell>
          <cell r="B1760" t="str">
            <v>EQ</v>
          </cell>
          <cell r="C1760">
            <v>1263.8</v>
          </cell>
          <cell r="D1760">
            <v>1290</v>
          </cell>
          <cell r="E1760">
            <v>1250</v>
          </cell>
          <cell r="F1760">
            <v>1258.45</v>
          </cell>
        </row>
        <row r="1761">
          <cell r="A1761" t="str">
            <v>THEINVEST</v>
          </cell>
          <cell r="B1761" t="str">
            <v>EQ</v>
          </cell>
          <cell r="C1761">
            <v>93.85</v>
          </cell>
          <cell r="D1761">
            <v>94.45</v>
          </cell>
          <cell r="E1761">
            <v>92.3</v>
          </cell>
          <cell r="F1761">
            <v>92.65</v>
          </cell>
        </row>
        <row r="1762">
          <cell r="A1762" t="str">
            <v>THEMISMED</v>
          </cell>
          <cell r="B1762" t="str">
            <v>EQ</v>
          </cell>
          <cell r="C1762">
            <v>1008.7</v>
          </cell>
          <cell r="D1762">
            <v>1015.9</v>
          </cell>
          <cell r="E1762">
            <v>981</v>
          </cell>
          <cell r="F1762">
            <v>993.8</v>
          </cell>
        </row>
        <row r="1763">
          <cell r="A1763" t="str">
            <v>THERMAX</v>
          </cell>
          <cell r="B1763" t="str">
            <v>EQ</v>
          </cell>
          <cell r="C1763">
            <v>2092</v>
          </cell>
          <cell r="D1763">
            <v>2105.25</v>
          </cell>
          <cell r="E1763">
            <v>1953.75</v>
          </cell>
          <cell r="F1763">
            <v>2063.75</v>
          </cell>
        </row>
        <row r="1764">
          <cell r="A1764" t="str">
            <v>THOMASCOOK</v>
          </cell>
          <cell r="B1764" t="str">
            <v>EQ</v>
          </cell>
          <cell r="C1764">
            <v>77.95</v>
          </cell>
          <cell r="D1764">
            <v>79.900000000000006</v>
          </cell>
          <cell r="E1764">
            <v>77.05</v>
          </cell>
          <cell r="F1764">
            <v>77.599999999999994</v>
          </cell>
        </row>
        <row r="1765">
          <cell r="A1765" t="str">
            <v>THOMASCOTT</v>
          </cell>
          <cell r="B1765" t="str">
            <v>BE</v>
          </cell>
          <cell r="C1765">
            <v>38.950000000000003</v>
          </cell>
          <cell r="D1765">
            <v>38.950000000000003</v>
          </cell>
          <cell r="E1765">
            <v>36.5</v>
          </cell>
          <cell r="F1765">
            <v>38.700000000000003</v>
          </cell>
        </row>
        <row r="1766">
          <cell r="A1766" t="str">
            <v>THYROCARE</v>
          </cell>
          <cell r="B1766" t="str">
            <v>EQ</v>
          </cell>
          <cell r="C1766">
            <v>688</v>
          </cell>
          <cell r="D1766">
            <v>689</v>
          </cell>
          <cell r="E1766">
            <v>670</v>
          </cell>
          <cell r="F1766">
            <v>679.2</v>
          </cell>
        </row>
        <row r="1767">
          <cell r="A1767" t="str">
            <v>TI</v>
          </cell>
          <cell r="B1767" t="str">
            <v>EQ</v>
          </cell>
          <cell r="C1767">
            <v>101.2</v>
          </cell>
          <cell r="D1767">
            <v>104.8</v>
          </cell>
          <cell r="E1767">
            <v>98.1</v>
          </cell>
          <cell r="F1767">
            <v>100.8</v>
          </cell>
        </row>
        <row r="1768">
          <cell r="A1768" t="str">
            <v>TIDEWATER</v>
          </cell>
          <cell r="B1768" t="str">
            <v>EQ</v>
          </cell>
          <cell r="C1768">
            <v>1033.0999999999999</v>
          </cell>
          <cell r="D1768">
            <v>1048.9000000000001</v>
          </cell>
          <cell r="E1768">
            <v>1026</v>
          </cell>
          <cell r="F1768">
            <v>1039.2</v>
          </cell>
        </row>
        <row r="1769">
          <cell r="A1769" t="str">
            <v>TIIL</v>
          </cell>
          <cell r="B1769" t="str">
            <v>EQ</v>
          </cell>
          <cell r="C1769">
            <v>752.25</v>
          </cell>
          <cell r="D1769">
            <v>765.5</v>
          </cell>
          <cell r="E1769">
            <v>750.05</v>
          </cell>
          <cell r="F1769">
            <v>756.6</v>
          </cell>
        </row>
        <row r="1770">
          <cell r="A1770" t="str">
            <v>TIINDIA</v>
          </cell>
          <cell r="B1770" t="str">
            <v>EQ</v>
          </cell>
          <cell r="C1770">
            <v>2696</v>
          </cell>
          <cell r="D1770">
            <v>2699.85</v>
          </cell>
          <cell r="E1770">
            <v>2621.85</v>
          </cell>
          <cell r="F1770">
            <v>2648.8</v>
          </cell>
        </row>
        <row r="1771">
          <cell r="A1771" t="str">
            <v>TIJARIA</v>
          </cell>
          <cell r="B1771" t="str">
            <v>EQ</v>
          </cell>
          <cell r="C1771">
            <v>4.6500000000000004</v>
          </cell>
          <cell r="D1771">
            <v>4.8</v>
          </cell>
          <cell r="E1771">
            <v>4.5999999999999996</v>
          </cell>
          <cell r="F1771">
            <v>4.6500000000000004</v>
          </cell>
        </row>
        <row r="1772">
          <cell r="A1772" t="str">
            <v>TIL</v>
          </cell>
          <cell r="B1772" t="str">
            <v>EQ</v>
          </cell>
          <cell r="C1772">
            <v>119.7</v>
          </cell>
          <cell r="D1772">
            <v>120.55</v>
          </cell>
          <cell r="E1772">
            <v>113.25</v>
          </cell>
          <cell r="F1772">
            <v>114.5</v>
          </cell>
        </row>
        <row r="1773">
          <cell r="A1773" t="str">
            <v>TIMESGTY</v>
          </cell>
          <cell r="B1773" t="str">
            <v>EQ</v>
          </cell>
          <cell r="C1773">
            <v>52.35</v>
          </cell>
          <cell r="D1773">
            <v>52.35</v>
          </cell>
          <cell r="E1773">
            <v>50.25</v>
          </cell>
          <cell r="F1773">
            <v>51.75</v>
          </cell>
        </row>
        <row r="1774">
          <cell r="A1774" t="str">
            <v>TIMETECHNO</v>
          </cell>
          <cell r="B1774" t="str">
            <v>EQ</v>
          </cell>
          <cell r="C1774">
            <v>107.85</v>
          </cell>
          <cell r="D1774">
            <v>107.9</v>
          </cell>
          <cell r="E1774">
            <v>104.9</v>
          </cell>
          <cell r="F1774">
            <v>105.4</v>
          </cell>
        </row>
        <row r="1775">
          <cell r="A1775" t="str">
            <v>TIMKEN</v>
          </cell>
          <cell r="B1775" t="str">
            <v>EQ</v>
          </cell>
          <cell r="C1775">
            <v>3321.9</v>
          </cell>
          <cell r="D1775">
            <v>3385</v>
          </cell>
          <cell r="E1775">
            <v>3192.35</v>
          </cell>
          <cell r="F1775">
            <v>3245</v>
          </cell>
        </row>
        <row r="1776">
          <cell r="A1776" t="str">
            <v>TINPLATE</v>
          </cell>
          <cell r="B1776" t="str">
            <v>EQ</v>
          </cell>
          <cell r="C1776">
            <v>303.7</v>
          </cell>
          <cell r="D1776">
            <v>304.85000000000002</v>
          </cell>
          <cell r="E1776">
            <v>299.10000000000002</v>
          </cell>
          <cell r="F1776">
            <v>302.95</v>
          </cell>
        </row>
        <row r="1777">
          <cell r="A1777" t="str">
            <v>TIPSFILMS</v>
          </cell>
          <cell r="B1777" t="str">
            <v>BE</v>
          </cell>
          <cell r="C1777">
            <v>348.3</v>
          </cell>
          <cell r="D1777">
            <v>348.3</v>
          </cell>
          <cell r="E1777">
            <v>348.3</v>
          </cell>
          <cell r="F1777">
            <v>348.3</v>
          </cell>
        </row>
        <row r="1778">
          <cell r="A1778" t="str">
            <v>TIPSINDLTD</v>
          </cell>
          <cell r="B1778" t="str">
            <v>EQ</v>
          </cell>
          <cell r="C1778">
            <v>1514.95</v>
          </cell>
          <cell r="D1778">
            <v>1574.75</v>
          </cell>
          <cell r="E1778">
            <v>1485.25</v>
          </cell>
          <cell r="F1778">
            <v>1570.6</v>
          </cell>
        </row>
        <row r="1779">
          <cell r="A1779" t="str">
            <v>TIRUMALCHM</v>
          </cell>
          <cell r="B1779" t="str">
            <v>EQ</v>
          </cell>
          <cell r="C1779">
            <v>219</v>
          </cell>
          <cell r="D1779">
            <v>219.9</v>
          </cell>
          <cell r="E1779">
            <v>213.15</v>
          </cell>
          <cell r="F1779">
            <v>215.1</v>
          </cell>
        </row>
        <row r="1780">
          <cell r="A1780" t="str">
            <v>TIRUPATIFL</v>
          </cell>
          <cell r="B1780" t="str">
            <v>EQ</v>
          </cell>
          <cell r="C1780">
            <v>15.55</v>
          </cell>
          <cell r="D1780">
            <v>15.55</v>
          </cell>
          <cell r="E1780">
            <v>14.95</v>
          </cell>
          <cell r="F1780">
            <v>15.2</v>
          </cell>
        </row>
        <row r="1781">
          <cell r="A1781" t="str">
            <v>TITAN</v>
          </cell>
          <cell r="B1781" t="str">
            <v>EQ</v>
          </cell>
          <cell r="C1781">
            <v>2630</v>
          </cell>
          <cell r="D1781">
            <v>2644.9</v>
          </cell>
          <cell r="E1781">
            <v>2606</v>
          </cell>
          <cell r="F1781">
            <v>2621.35</v>
          </cell>
        </row>
        <row r="1782">
          <cell r="A1782" t="str">
            <v>TMB</v>
          </cell>
          <cell r="B1782" t="str">
            <v>EQ</v>
          </cell>
          <cell r="C1782">
            <v>468</v>
          </cell>
          <cell r="D1782">
            <v>471.05</v>
          </cell>
          <cell r="E1782">
            <v>464.45</v>
          </cell>
          <cell r="F1782">
            <v>467</v>
          </cell>
        </row>
        <row r="1783">
          <cell r="A1783" t="str">
            <v>TNIDETF</v>
          </cell>
          <cell r="B1783" t="str">
            <v>EQ</v>
          </cell>
          <cell r="C1783">
            <v>55.72</v>
          </cell>
          <cell r="D1783">
            <v>55.99</v>
          </cell>
          <cell r="E1783">
            <v>54.69</v>
          </cell>
          <cell r="F1783">
            <v>55.57</v>
          </cell>
        </row>
        <row r="1784">
          <cell r="A1784" t="str">
            <v>TNPETRO</v>
          </cell>
          <cell r="B1784" t="str">
            <v>EQ</v>
          </cell>
          <cell r="C1784">
            <v>99.45</v>
          </cell>
          <cell r="D1784">
            <v>99.45</v>
          </cell>
          <cell r="E1784">
            <v>97.8</v>
          </cell>
          <cell r="F1784">
            <v>98.15</v>
          </cell>
        </row>
        <row r="1785">
          <cell r="A1785" t="str">
            <v>TNPL</v>
          </cell>
          <cell r="B1785" t="str">
            <v>EQ</v>
          </cell>
          <cell r="C1785">
            <v>235.4</v>
          </cell>
          <cell r="D1785">
            <v>239.4</v>
          </cell>
          <cell r="E1785">
            <v>228.05</v>
          </cell>
          <cell r="F1785">
            <v>232.05</v>
          </cell>
        </row>
        <row r="1786">
          <cell r="A1786" t="str">
            <v>TNTELE</v>
          </cell>
          <cell r="B1786" t="str">
            <v>BE</v>
          </cell>
          <cell r="C1786">
            <v>8.15</v>
          </cell>
          <cell r="D1786">
            <v>8.25</v>
          </cell>
          <cell r="E1786">
            <v>7.65</v>
          </cell>
          <cell r="F1786">
            <v>8</v>
          </cell>
        </row>
        <row r="1787">
          <cell r="A1787" t="str">
            <v>TOKYOPLAST</v>
          </cell>
          <cell r="B1787" t="str">
            <v>EQ</v>
          </cell>
          <cell r="C1787">
            <v>97.55</v>
          </cell>
          <cell r="D1787">
            <v>98.75</v>
          </cell>
          <cell r="E1787">
            <v>96.45</v>
          </cell>
          <cell r="F1787">
            <v>97.05</v>
          </cell>
        </row>
        <row r="1788">
          <cell r="A1788" t="str">
            <v>TORNTPHARM</v>
          </cell>
          <cell r="B1788" t="str">
            <v>EQ</v>
          </cell>
          <cell r="C1788">
            <v>1596.05</v>
          </cell>
          <cell r="D1788">
            <v>1615</v>
          </cell>
          <cell r="E1788">
            <v>1583.35</v>
          </cell>
          <cell r="F1788">
            <v>1588.8</v>
          </cell>
        </row>
        <row r="1789">
          <cell r="A1789" t="str">
            <v>TORNTPOWER</v>
          </cell>
          <cell r="B1789" t="str">
            <v>EQ</v>
          </cell>
          <cell r="C1789">
            <v>482.9</v>
          </cell>
          <cell r="D1789">
            <v>486.65</v>
          </cell>
          <cell r="E1789">
            <v>480.4</v>
          </cell>
          <cell r="F1789">
            <v>483.85</v>
          </cell>
        </row>
        <row r="1790">
          <cell r="A1790" t="str">
            <v>TOTAL</v>
          </cell>
          <cell r="B1790" t="str">
            <v>EQ</v>
          </cell>
          <cell r="C1790">
            <v>172</v>
          </cell>
          <cell r="D1790">
            <v>172</v>
          </cell>
          <cell r="E1790">
            <v>165</v>
          </cell>
          <cell r="F1790">
            <v>167.1</v>
          </cell>
        </row>
        <row r="1791">
          <cell r="A1791" t="str">
            <v>TOUCHWOOD</v>
          </cell>
          <cell r="B1791" t="str">
            <v>BE</v>
          </cell>
          <cell r="C1791">
            <v>104</v>
          </cell>
          <cell r="D1791">
            <v>107</v>
          </cell>
          <cell r="E1791">
            <v>102.65</v>
          </cell>
          <cell r="F1791">
            <v>103.3</v>
          </cell>
        </row>
        <row r="1792">
          <cell r="A1792" t="str">
            <v>TPLPLASTEH</v>
          </cell>
          <cell r="B1792" t="str">
            <v>EQ</v>
          </cell>
          <cell r="C1792">
            <v>210</v>
          </cell>
          <cell r="D1792">
            <v>213.95</v>
          </cell>
          <cell r="E1792">
            <v>197.05</v>
          </cell>
          <cell r="F1792">
            <v>199.4</v>
          </cell>
        </row>
        <row r="1793">
          <cell r="A1793" t="str">
            <v>TREEHOUSE</v>
          </cell>
          <cell r="B1793" t="str">
            <v>EQ</v>
          </cell>
          <cell r="C1793">
            <v>15.3</v>
          </cell>
          <cell r="D1793">
            <v>15.6</v>
          </cell>
          <cell r="E1793">
            <v>14.1</v>
          </cell>
          <cell r="F1793">
            <v>15.2</v>
          </cell>
        </row>
        <row r="1794">
          <cell r="A1794" t="str">
            <v>TREJHARA</v>
          </cell>
          <cell r="B1794" t="str">
            <v>EQ</v>
          </cell>
          <cell r="C1794">
            <v>75.25</v>
          </cell>
          <cell r="D1794">
            <v>75.25</v>
          </cell>
          <cell r="E1794">
            <v>72.2</v>
          </cell>
          <cell r="F1794">
            <v>73.3</v>
          </cell>
        </row>
        <row r="1795">
          <cell r="A1795" t="str">
            <v>TRENT</v>
          </cell>
          <cell r="B1795" t="str">
            <v>EQ</v>
          </cell>
          <cell r="C1795">
            <v>1420</v>
          </cell>
          <cell r="D1795">
            <v>1439.85</v>
          </cell>
          <cell r="E1795">
            <v>1398</v>
          </cell>
          <cell r="F1795">
            <v>1422.3</v>
          </cell>
        </row>
        <row r="1796">
          <cell r="A1796" t="str">
            <v>TRF</v>
          </cell>
          <cell r="B1796" t="str">
            <v>EQ</v>
          </cell>
          <cell r="C1796">
            <v>192.95</v>
          </cell>
          <cell r="D1796">
            <v>192.95</v>
          </cell>
          <cell r="E1796">
            <v>192.95</v>
          </cell>
          <cell r="F1796">
            <v>192.95</v>
          </cell>
        </row>
        <row r="1797">
          <cell r="A1797" t="str">
            <v>TRIDENT</v>
          </cell>
          <cell r="B1797" t="str">
            <v>EQ</v>
          </cell>
          <cell r="C1797">
            <v>37</v>
          </cell>
          <cell r="D1797">
            <v>37.1</v>
          </cell>
          <cell r="E1797">
            <v>36.200000000000003</v>
          </cell>
          <cell r="F1797">
            <v>36.549999999999997</v>
          </cell>
        </row>
        <row r="1798">
          <cell r="A1798" t="str">
            <v>TRIGYN</v>
          </cell>
          <cell r="B1798" t="str">
            <v>EQ</v>
          </cell>
          <cell r="C1798">
            <v>102.25</v>
          </cell>
          <cell r="D1798">
            <v>103.45</v>
          </cell>
          <cell r="E1798">
            <v>100.55</v>
          </cell>
          <cell r="F1798">
            <v>101.1</v>
          </cell>
        </row>
        <row r="1799">
          <cell r="A1799" t="str">
            <v>TRIL</v>
          </cell>
          <cell r="B1799" t="str">
            <v>EQ</v>
          </cell>
          <cell r="C1799">
            <v>52.25</v>
          </cell>
          <cell r="D1799">
            <v>54.05</v>
          </cell>
          <cell r="E1799">
            <v>50.2</v>
          </cell>
          <cell r="F1799">
            <v>52.25</v>
          </cell>
        </row>
        <row r="1800">
          <cell r="A1800" t="str">
            <v>TRITURBINE</v>
          </cell>
          <cell r="B1800" t="str">
            <v>EQ</v>
          </cell>
          <cell r="C1800">
            <v>255.5</v>
          </cell>
          <cell r="D1800">
            <v>269.39999999999998</v>
          </cell>
          <cell r="E1800">
            <v>253.05</v>
          </cell>
          <cell r="F1800">
            <v>266.3</v>
          </cell>
        </row>
        <row r="1801">
          <cell r="A1801" t="str">
            <v>TRIVENI</v>
          </cell>
          <cell r="B1801" t="str">
            <v>EQ</v>
          </cell>
          <cell r="C1801">
            <v>266.64999999999998</v>
          </cell>
          <cell r="D1801">
            <v>277.89999999999998</v>
          </cell>
          <cell r="E1801">
            <v>265.14999999999998</v>
          </cell>
          <cell r="F1801">
            <v>275.75</v>
          </cell>
        </row>
        <row r="1802">
          <cell r="A1802" t="str">
            <v>TRU</v>
          </cell>
          <cell r="B1802" t="str">
            <v>EQ</v>
          </cell>
          <cell r="C1802">
            <v>61.8</v>
          </cell>
          <cell r="D1802">
            <v>63</v>
          </cell>
          <cell r="E1802">
            <v>59.55</v>
          </cell>
          <cell r="F1802">
            <v>60.75</v>
          </cell>
        </row>
        <row r="1803">
          <cell r="A1803" t="str">
            <v>TTKHLTCARE</v>
          </cell>
          <cell r="B1803" t="str">
            <v>EQ</v>
          </cell>
          <cell r="C1803">
            <v>960</v>
          </cell>
          <cell r="D1803">
            <v>990.35</v>
          </cell>
          <cell r="E1803">
            <v>940</v>
          </cell>
          <cell r="F1803">
            <v>977.2</v>
          </cell>
        </row>
        <row r="1804">
          <cell r="A1804" t="str">
            <v>TTKPRESTIG</v>
          </cell>
          <cell r="B1804" t="str">
            <v>EQ</v>
          </cell>
          <cell r="C1804">
            <v>975</v>
          </cell>
          <cell r="D1804">
            <v>985</v>
          </cell>
          <cell r="E1804">
            <v>963.55</v>
          </cell>
          <cell r="F1804">
            <v>980.85</v>
          </cell>
        </row>
        <row r="1805">
          <cell r="A1805" t="str">
            <v>TTL</v>
          </cell>
          <cell r="B1805" t="str">
            <v>EQ</v>
          </cell>
          <cell r="C1805">
            <v>90</v>
          </cell>
          <cell r="D1805">
            <v>90.6</v>
          </cell>
          <cell r="E1805">
            <v>87.5</v>
          </cell>
          <cell r="F1805">
            <v>87.95</v>
          </cell>
        </row>
        <row r="1806">
          <cell r="A1806" t="str">
            <v>TTML</v>
          </cell>
          <cell r="B1806" t="str">
            <v>BE</v>
          </cell>
          <cell r="C1806">
            <v>101.75</v>
          </cell>
          <cell r="D1806">
            <v>101.95</v>
          </cell>
          <cell r="E1806">
            <v>99.3</v>
          </cell>
          <cell r="F1806">
            <v>99.8</v>
          </cell>
        </row>
        <row r="1807">
          <cell r="A1807" t="str">
            <v>TV18BRDCST</v>
          </cell>
          <cell r="B1807" t="str">
            <v>EQ</v>
          </cell>
          <cell r="C1807">
            <v>38</v>
          </cell>
          <cell r="D1807">
            <v>38.15</v>
          </cell>
          <cell r="E1807">
            <v>36.65</v>
          </cell>
          <cell r="F1807">
            <v>37.450000000000003</v>
          </cell>
        </row>
        <row r="1808">
          <cell r="A1808" t="str">
            <v>TVSELECT</v>
          </cell>
          <cell r="B1808" t="str">
            <v>EQ</v>
          </cell>
          <cell r="C1808">
            <v>243.1</v>
          </cell>
          <cell r="D1808">
            <v>248.75</v>
          </cell>
          <cell r="E1808">
            <v>241.7</v>
          </cell>
          <cell r="F1808">
            <v>244.75</v>
          </cell>
        </row>
        <row r="1809">
          <cell r="A1809" t="str">
            <v>TVSMOTOR</v>
          </cell>
          <cell r="B1809" t="str">
            <v>EQ</v>
          </cell>
          <cell r="C1809">
            <v>1050.4000000000001</v>
          </cell>
          <cell r="D1809">
            <v>1093.2</v>
          </cell>
          <cell r="E1809">
            <v>1047.2</v>
          </cell>
          <cell r="F1809">
            <v>1087.7</v>
          </cell>
        </row>
        <row r="1810">
          <cell r="A1810" t="str">
            <v>TVSSRICHAK</v>
          </cell>
          <cell r="B1810" t="str">
            <v>EQ</v>
          </cell>
          <cell r="C1810">
            <v>2445.6</v>
          </cell>
          <cell r="D1810">
            <v>2454.25</v>
          </cell>
          <cell r="E1810">
            <v>2373.6</v>
          </cell>
          <cell r="F1810">
            <v>2406.5</v>
          </cell>
        </row>
        <row r="1811">
          <cell r="A1811" t="str">
            <v>TVTODAY</v>
          </cell>
          <cell r="B1811" t="str">
            <v>EQ</v>
          </cell>
          <cell r="C1811">
            <v>272</v>
          </cell>
          <cell r="D1811">
            <v>273.7</v>
          </cell>
          <cell r="E1811">
            <v>270</v>
          </cell>
          <cell r="F1811">
            <v>271.89999999999998</v>
          </cell>
        </row>
        <row r="1812">
          <cell r="A1812" t="str">
            <v>TVVISION</v>
          </cell>
          <cell r="B1812" t="str">
            <v>BE</v>
          </cell>
          <cell r="C1812">
            <v>2.65</v>
          </cell>
          <cell r="D1812">
            <v>2.65</v>
          </cell>
          <cell r="E1812">
            <v>2.65</v>
          </cell>
          <cell r="F1812">
            <v>2.65</v>
          </cell>
        </row>
        <row r="1813">
          <cell r="A1813" t="str">
            <v>TWL</v>
          </cell>
          <cell r="B1813" t="str">
            <v>BE</v>
          </cell>
          <cell r="C1813">
            <v>157.5</v>
          </cell>
          <cell r="D1813">
            <v>159.9</v>
          </cell>
          <cell r="E1813">
            <v>151</v>
          </cell>
          <cell r="F1813">
            <v>157.25</v>
          </cell>
        </row>
        <row r="1814">
          <cell r="A1814" t="str">
            <v>UBL</v>
          </cell>
          <cell r="B1814" t="str">
            <v>EQ</v>
          </cell>
          <cell r="C1814">
            <v>1644</v>
          </cell>
          <cell r="D1814">
            <v>1677.95</v>
          </cell>
          <cell r="E1814">
            <v>1624.15</v>
          </cell>
          <cell r="F1814">
            <v>1669.4</v>
          </cell>
        </row>
        <row r="1815">
          <cell r="A1815" t="str">
            <v>UCALFUEL</v>
          </cell>
          <cell r="B1815" t="str">
            <v>EQ</v>
          </cell>
          <cell r="C1815">
            <v>130</v>
          </cell>
          <cell r="D1815">
            <v>130</v>
          </cell>
          <cell r="E1815">
            <v>126.65</v>
          </cell>
          <cell r="F1815">
            <v>128.1</v>
          </cell>
        </row>
        <row r="1816">
          <cell r="A1816" t="str">
            <v>UCOBANK</v>
          </cell>
          <cell r="B1816" t="str">
            <v>EQ</v>
          </cell>
          <cell r="C1816">
            <v>11.65</v>
          </cell>
          <cell r="D1816">
            <v>11.75</v>
          </cell>
          <cell r="E1816">
            <v>11.65</v>
          </cell>
          <cell r="F1816">
            <v>11.7</v>
          </cell>
        </row>
        <row r="1817">
          <cell r="A1817" t="str">
            <v>UDAICEMENT</v>
          </cell>
          <cell r="B1817" t="str">
            <v>EQ</v>
          </cell>
          <cell r="C1817">
            <v>32.15</v>
          </cell>
          <cell r="D1817">
            <v>33.299999999999997</v>
          </cell>
          <cell r="E1817">
            <v>32.15</v>
          </cell>
          <cell r="F1817">
            <v>32.6</v>
          </cell>
        </row>
        <row r="1818">
          <cell r="A1818" t="str">
            <v>UFLEX</v>
          </cell>
          <cell r="B1818" t="str">
            <v>EQ</v>
          </cell>
          <cell r="C1818">
            <v>715.05</v>
          </cell>
          <cell r="D1818">
            <v>720</v>
          </cell>
          <cell r="E1818">
            <v>696.55</v>
          </cell>
          <cell r="F1818">
            <v>703.5</v>
          </cell>
        </row>
        <row r="1819">
          <cell r="A1819" t="str">
            <v>UFO</v>
          </cell>
          <cell r="B1819" t="str">
            <v>EQ</v>
          </cell>
          <cell r="C1819">
            <v>114.4</v>
          </cell>
          <cell r="D1819">
            <v>117.25</v>
          </cell>
          <cell r="E1819">
            <v>113.25</v>
          </cell>
          <cell r="F1819">
            <v>114.3</v>
          </cell>
        </row>
        <row r="1820">
          <cell r="A1820" t="str">
            <v>UGARSUGAR</v>
          </cell>
          <cell r="B1820" t="str">
            <v>EQ</v>
          </cell>
          <cell r="C1820">
            <v>71.650000000000006</v>
          </cell>
          <cell r="D1820">
            <v>72.45</v>
          </cell>
          <cell r="E1820">
            <v>67.900000000000006</v>
          </cell>
          <cell r="F1820">
            <v>70.900000000000006</v>
          </cell>
        </row>
        <row r="1821">
          <cell r="A1821" t="str">
            <v>UGROCAP</v>
          </cell>
          <cell r="B1821" t="str">
            <v>EQ</v>
          </cell>
          <cell r="C1821">
            <v>177.95</v>
          </cell>
          <cell r="D1821">
            <v>178.65</v>
          </cell>
          <cell r="E1821">
            <v>169.95</v>
          </cell>
          <cell r="F1821">
            <v>174.4</v>
          </cell>
        </row>
        <row r="1822">
          <cell r="A1822" t="str">
            <v>UJAAS</v>
          </cell>
          <cell r="B1822" t="str">
            <v>BE</v>
          </cell>
          <cell r="C1822">
            <v>3.15</v>
          </cell>
          <cell r="D1822">
            <v>3.15</v>
          </cell>
          <cell r="E1822">
            <v>3.05</v>
          </cell>
          <cell r="F1822">
            <v>3.1</v>
          </cell>
        </row>
        <row r="1823">
          <cell r="A1823" t="str">
            <v>UJJIVAN</v>
          </cell>
          <cell r="B1823" t="str">
            <v>EQ</v>
          </cell>
          <cell r="C1823">
            <v>245.2</v>
          </cell>
          <cell r="D1823">
            <v>249</v>
          </cell>
          <cell r="E1823">
            <v>242</v>
          </cell>
          <cell r="F1823">
            <v>247.6</v>
          </cell>
        </row>
        <row r="1824">
          <cell r="A1824" t="str">
            <v>UJJIVANSFB</v>
          </cell>
          <cell r="B1824" t="str">
            <v>EQ</v>
          </cell>
          <cell r="C1824">
            <v>25</v>
          </cell>
          <cell r="D1824">
            <v>25.6</v>
          </cell>
          <cell r="E1824">
            <v>24.6</v>
          </cell>
          <cell r="F1824">
            <v>24.8</v>
          </cell>
        </row>
        <row r="1825">
          <cell r="A1825" t="str">
            <v>ULTRACEMCO</v>
          </cell>
          <cell r="B1825" t="str">
            <v>EQ</v>
          </cell>
          <cell r="C1825">
            <v>6085</v>
          </cell>
          <cell r="D1825">
            <v>6190</v>
          </cell>
          <cell r="E1825">
            <v>6057.8</v>
          </cell>
          <cell r="F1825">
            <v>6177.7</v>
          </cell>
        </row>
        <row r="1826">
          <cell r="A1826" t="str">
            <v>UMAEXPORTS</v>
          </cell>
          <cell r="B1826" t="str">
            <v>EQ</v>
          </cell>
          <cell r="C1826">
            <v>48</v>
          </cell>
          <cell r="D1826">
            <v>48.45</v>
          </cell>
          <cell r="E1826">
            <v>47.1</v>
          </cell>
          <cell r="F1826">
            <v>47.25</v>
          </cell>
        </row>
        <row r="1827">
          <cell r="A1827" t="str">
            <v>UMANGDAIRY</v>
          </cell>
          <cell r="B1827" t="str">
            <v>EQ</v>
          </cell>
          <cell r="C1827">
            <v>60.1</v>
          </cell>
          <cell r="D1827">
            <v>60.4</v>
          </cell>
          <cell r="E1827">
            <v>58.65</v>
          </cell>
          <cell r="F1827">
            <v>59.1</v>
          </cell>
        </row>
        <row r="1828">
          <cell r="A1828" t="str">
            <v>UMESLTD</v>
          </cell>
          <cell r="B1828" t="str">
            <v>EQ</v>
          </cell>
          <cell r="C1828">
            <v>4.5999999999999996</v>
          </cell>
          <cell r="D1828">
            <v>4.5999999999999996</v>
          </cell>
          <cell r="E1828">
            <v>3.95</v>
          </cell>
          <cell r="F1828">
            <v>4.0999999999999996</v>
          </cell>
        </row>
        <row r="1829">
          <cell r="A1829" t="str">
            <v>UNICHEMLAB</v>
          </cell>
          <cell r="B1829" t="str">
            <v>EQ</v>
          </cell>
          <cell r="C1829">
            <v>354.85</v>
          </cell>
          <cell r="D1829">
            <v>366.95</v>
          </cell>
          <cell r="E1829">
            <v>349.05</v>
          </cell>
          <cell r="F1829">
            <v>363.5</v>
          </cell>
        </row>
        <row r="1830">
          <cell r="A1830" t="str">
            <v>UNIDT</v>
          </cell>
          <cell r="B1830" t="str">
            <v>EQ</v>
          </cell>
          <cell r="C1830">
            <v>321.95</v>
          </cell>
          <cell r="D1830">
            <v>324.8</v>
          </cell>
          <cell r="E1830">
            <v>313.2</v>
          </cell>
          <cell r="F1830">
            <v>318</v>
          </cell>
        </row>
        <row r="1831">
          <cell r="A1831" t="str">
            <v>UNIENTER</v>
          </cell>
          <cell r="B1831" t="str">
            <v>EQ</v>
          </cell>
          <cell r="C1831">
            <v>131.94999999999999</v>
          </cell>
          <cell r="D1831">
            <v>131.94999999999999</v>
          </cell>
          <cell r="E1831">
            <v>128.35</v>
          </cell>
          <cell r="F1831">
            <v>130.94999999999999</v>
          </cell>
        </row>
        <row r="1832">
          <cell r="A1832" t="str">
            <v>UNIINFO</v>
          </cell>
          <cell r="B1832" t="str">
            <v>EQ</v>
          </cell>
          <cell r="C1832">
            <v>25.5</v>
          </cell>
          <cell r="D1832">
            <v>26.95</v>
          </cell>
          <cell r="E1832">
            <v>23.4</v>
          </cell>
          <cell r="F1832">
            <v>23.75</v>
          </cell>
        </row>
        <row r="1833">
          <cell r="A1833" t="str">
            <v>UNIONBANK</v>
          </cell>
          <cell r="B1833" t="str">
            <v>EQ</v>
          </cell>
          <cell r="C1833">
            <v>43</v>
          </cell>
          <cell r="D1833">
            <v>44</v>
          </cell>
          <cell r="E1833">
            <v>42.8</v>
          </cell>
          <cell r="F1833">
            <v>43.8</v>
          </cell>
        </row>
        <row r="1834">
          <cell r="A1834" t="str">
            <v>UNITEDPOLY</v>
          </cell>
          <cell r="B1834" t="str">
            <v>EQ</v>
          </cell>
          <cell r="C1834">
            <v>55</v>
          </cell>
          <cell r="D1834">
            <v>59</v>
          </cell>
          <cell r="E1834">
            <v>55</v>
          </cell>
          <cell r="F1834">
            <v>59</v>
          </cell>
        </row>
        <row r="1835">
          <cell r="A1835" t="str">
            <v>UNITEDTEA</v>
          </cell>
          <cell r="B1835" t="str">
            <v>EQ</v>
          </cell>
          <cell r="C1835">
            <v>300</v>
          </cell>
          <cell r="D1835">
            <v>303</v>
          </cell>
          <cell r="E1835">
            <v>296.2</v>
          </cell>
          <cell r="F1835">
            <v>297.89999999999998</v>
          </cell>
        </row>
        <row r="1836">
          <cell r="A1836" t="str">
            <v>UNIVASTU</v>
          </cell>
          <cell r="B1836" t="str">
            <v>EQ</v>
          </cell>
          <cell r="C1836">
            <v>76.3</v>
          </cell>
          <cell r="D1836">
            <v>78.25</v>
          </cell>
          <cell r="E1836">
            <v>74.849999999999994</v>
          </cell>
          <cell r="F1836">
            <v>77.2</v>
          </cell>
        </row>
        <row r="1837">
          <cell r="A1837" t="str">
            <v>UNIVCABLES</v>
          </cell>
          <cell r="B1837" t="str">
            <v>EQ</v>
          </cell>
          <cell r="C1837">
            <v>236</v>
          </cell>
          <cell r="D1837">
            <v>250.5</v>
          </cell>
          <cell r="E1837">
            <v>230.05</v>
          </cell>
          <cell r="F1837">
            <v>247.65</v>
          </cell>
        </row>
        <row r="1838">
          <cell r="A1838" t="str">
            <v>UNIVPHOTO</v>
          </cell>
          <cell r="B1838" t="str">
            <v>EQ</v>
          </cell>
          <cell r="C1838">
            <v>715</v>
          </cell>
          <cell r="D1838">
            <v>743.8</v>
          </cell>
          <cell r="E1838">
            <v>701.3</v>
          </cell>
          <cell r="F1838">
            <v>717.25</v>
          </cell>
        </row>
        <row r="1839">
          <cell r="A1839" t="str">
            <v>UNOMINDA</v>
          </cell>
          <cell r="B1839" t="str">
            <v>EQ</v>
          </cell>
          <cell r="C1839">
            <v>559</v>
          </cell>
          <cell r="D1839">
            <v>569.65</v>
          </cell>
          <cell r="E1839">
            <v>553</v>
          </cell>
          <cell r="F1839">
            <v>563</v>
          </cell>
        </row>
        <row r="1840">
          <cell r="A1840" t="str">
            <v>UPL</v>
          </cell>
          <cell r="B1840" t="str">
            <v>EQ</v>
          </cell>
          <cell r="C1840">
            <v>665</v>
          </cell>
          <cell r="D1840">
            <v>675.55</v>
          </cell>
          <cell r="E1840">
            <v>660.7</v>
          </cell>
          <cell r="F1840">
            <v>673.6</v>
          </cell>
        </row>
        <row r="1841">
          <cell r="A1841" t="str">
            <v>URJA</v>
          </cell>
          <cell r="B1841" t="str">
            <v>BE</v>
          </cell>
          <cell r="C1841">
            <v>11.2</v>
          </cell>
          <cell r="D1841">
            <v>11.4</v>
          </cell>
          <cell r="E1841">
            <v>11.1</v>
          </cell>
          <cell r="F1841">
            <v>11.15</v>
          </cell>
        </row>
        <row r="1842">
          <cell r="A1842" t="str">
            <v>USHAMART</v>
          </cell>
          <cell r="B1842" t="str">
            <v>EQ</v>
          </cell>
          <cell r="C1842">
            <v>122.4</v>
          </cell>
          <cell r="D1842">
            <v>128.80000000000001</v>
          </cell>
          <cell r="E1842">
            <v>121.4</v>
          </cell>
          <cell r="F1842">
            <v>128.15</v>
          </cell>
        </row>
        <row r="1843">
          <cell r="A1843" t="str">
            <v>UTIAMC</v>
          </cell>
          <cell r="B1843" t="str">
            <v>EQ</v>
          </cell>
          <cell r="C1843">
            <v>718</v>
          </cell>
          <cell r="D1843">
            <v>729.55</v>
          </cell>
          <cell r="E1843">
            <v>708.5</v>
          </cell>
          <cell r="F1843">
            <v>722.9</v>
          </cell>
        </row>
        <row r="1844">
          <cell r="A1844" t="str">
            <v>UTIBANKETF</v>
          </cell>
          <cell r="B1844" t="str">
            <v>EQ</v>
          </cell>
          <cell r="C1844">
            <v>39.119999999999997</v>
          </cell>
          <cell r="D1844">
            <v>39.450000000000003</v>
          </cell>
          <cell r="E1844">
            <v>38.92</v>
          </cell>
          <cell r="F1844">
            <v>39.36</v>
          </cell>
        </row>
        <row r="1845">
          <cell r="A1845" t="str">
            <v>UTINEXT50</v>
          </cell>
          <cell r="B1845" t="str">
            <v>EQ</v>
          </cell>
          <cell r="C1845">
            <v>44.47</v>
          </cell>
          <cell r="D1845">
            <v>44.47</v>
          </cell>
          <cell r="E1845">
            <v>43.5</v>
          </cell>
          <cell r="F1845">
            <v>44.16</v>
          </cell>
        </row>
        <row r="1846">
          <cell r="A1846" t="str">
            <v>UTINIFTETF</v>
          </cell>
          <cell r="B1846" t="str">
            <v>EQ</v>
          </cell>
          <cell r="C1846">
            <v>1815.93</v>
          </cell>
          <cell r="D1846">
            <v>1822</v>
          </cell>
          <cell r="E1846">
            <v>1808</v>
          </cell>
          <cell r="F1846">
            <v>1820.1</v>
          </cell>
        </row>
        <row r="1847">
          <cell r="A1847" t="str">
            <v>UTISENSETF</v>
          </cell>
          <cell r="B1847" t="str">
            <v>EQ</v>
          </cell>
          <cell r="C1847">
            <v>618</v>
          </cell>
          <cell r="D1847">
            <v>618</v>
          </cell>
          <cell r="E1847">
            <v>607</v>
          </cell>
          <cell r="F1847">
            <v>612.79</v>
          </cell>
        </row>
        <row r="1848">
          <cell r="A1848" t="str">
            <v>UTISXN50</v>
          </cell>
          <cell r="B1848" t="str">
            <v>EQ</v>
          </cell>
          <cell r="C1848">
            <v>51</v>
          </cell>
          <cell r="D1848">
            <v>51.75</v>
          </cell>
          <cell r="E1848">
            <v>50.5</v>
          </cell>
          <cell r="F1848">
            <v>50.8</v>
          </cell>
        </row>
        <row r="1849">
          <cell r="A1849" t="str">
            <v>UTTAMSTL</v>
          </cell>
          <cell r="B1849" t="str">
            <v>BE</v>
          </cell>
          <cell r="C1849">
            <v>3.3</v>
          </cell>
          <cell r="D1849">
            <v>3.3</v>
          </cell>
          <cell r="E1849">
            <v>3.2</v>
          </cell>
          <cell r="F1849">
            <v>3.25</v>
          </cell>
        </row>
        <row r="1850">
          <cell r="A1850" t="str">
            <v>UTTAMSUGAR</v>
          </cell>
          <cell r="B1850" t="str">
            <v>EQ</v>
          </cell>
          <cell r="C1850">
            <v>268</v>
          </cell>
          <cell r="D1850">
            <v>268</v>
          </cell>
          <cell r="E1850">
            <v>261.10000000000002</v>
          </cell>
          <cell r="F1850">
            <v>265.39999999999998</v>
          </cell>
        </row>
        <row r="1851">
          <cell r="A1851" t="str">
            <v>V2RETAIL</v>
          </cell>
          <cell r="B1851" t="str">
            <v>EQ</v>
          </cell>
          <cell r="C1851">
            <v>119.6</v>
          </cell>
          <cell r="D1851">
            <v>119.6</v>
          </cell>
          <cell r="E1851">
            <v>110.45</v>
          </cell>
          <cell r="F1851">
            <v>111.7</v>
          </cell>
        </row>
        <row r="1852">
          <cell r="A1852" t="str">
            <v>VADILALIND</v>
          </cell>
          <cell r="B1852" t="str">
            <v>EQ</v>
          </cell>
          <cell r="C1852">
            <v>2582.4</v>
          </cell>
          <cell r="D1852">
            <v>2599</v>
          </cell>
          <cell r="E1852">
            <v>2502</v>
          </cell>
          <cell r="F1852">
            <v>2516.3000000000002</v>
          </cell>
        </row>
        <row r="1853">
          <cell r="A1853" t="str">
            <v>VAIBHAVGBL</v>
          </cell>
          <cell r="B1853" t="str">
            <v>EQ</v>
          </cell>
          <cell r="C1853">
            <v>349</v>
          </cell>
          <cell r="D1853">
            <v>355</v>
          </cell>
          <cell r="E1853">
            <v>345</v>
          </cell>
          <cell r="F1853">
            <v>350.8</v>
          </cell>
        </row>
        <row r="1854">
          <cell r="A1854" t="str">
            <v>VAISHALI</v>
          </cell>
          <cell r="B1854" t="str">
            <v>EQ</v>
          </cell>
          <cell r="C1854">
            <v>99.7</v>
          </cell>
          <cell r="D1854">
            <v>101.5</v>
          </cell>
          <cell r="E1854">
            <v>98.1</v>
          </cell>
          <cell r="F1854">
            <v>99.65</v>
          </cell>
        </row>
        <row r="1855">
          <cell r="A1855" t="str">
            <v>VAKRANGEE</v>
          </cell>
          <cell r="B1855" t="str">
            <v>EQ</v>
          </cell>
          <cell r="C1855">
            <v>35.200000000000003</v>
          </cell>
          <cell r="D1855">
            <v>35.75</v>
          </cell>
          <cell r="E1855">
            <v>33.9</v>
          </cell>
          <cell r="F1855">
            <v>35</v>
          </cell>
        </row>
        <row r="1856">
          <cell r="A1856" t="str">
            <v>VALIANTORG</v>
          </cell>
          <cell r="B1856" t="str">
            <v>EQ</v>
          </cell>
          <cell r="C1856">
            <v>731.7</v>
          </cell>
          <cell r="D1856">
            <v>734.8</v>
          </cell>
          <cell r="E1856">
            <v>714</v>
          </cell>
          <cell r="F1856">
            <v>724.85</v>
          </cell>
        </row>
        <row r="1857">
          <cell r="A1857" t="str">
            <v>VARDHACRLC</v>
          </cell>
          <cell r="B1857" t="str">
            <v>EQ</v>
          </cell>
          <cell r="C1857">
            <v>52.1</v>
          </cell>
          <cell r="D1857">
            <v>52.85</v>
          </cell>
          <cell r="E1857">
            <v>51.9</v>
          </cell>
          <cell r="F1857">
            <v>52.35</v>
          </cell>
        </row>
        <row r="1858">
          <cell r="A1858" t="str">
            <v>VARDMNPOLY</v>
          </cell>
          <cell r="B1858" t="str">
            <v>EQ</v>
          </cell>
          <cell r="C1858">
            <v>20.5</v>
          </cell>
          <cell r="D1858">
            <v>20.5</v>
          </cell>
          <cell r="E1858">
            <v>19.649999999999999</v>
          </cell>
          <cell r="F1858">
            <v>19.850000000000001</v>
          </cell>
        </row>
        <row r="1859">
          <cell r="A1859" t="str">
            <v>VARROC</v>
          </cell>
          <cell r="B1859" t="str">
            <v>EQ</v>
          </cell>
          <cell r="C1859">
            <v>310.7</v>
          </cell>
          <cell r="D1859">
            <v>316</v>
          </cell>
          <cell r="E1859">
            <v>305.95</v>
          </cell>
          <cell r="F1859">
            <v>313.85000000000002</v>
          </cell>
        </row>
        <row r="1860">
          <cell r="A1860" t="str">
            <v>VASCONEQ</v>
          </cell>
          <cell r="B1860" t="str">
            <v>EQ</v>
          </cell>
          <cell r="C1860">
            <v>28.15</v>
          </cell>
          <cell r="D1860">
            <v>28.35</v>
          </cell>
          <cell r="E1860">
            <v>27.45</v>
          </cell>
          <cell r="F1860">
            <v>27.55</v>
          </cell>
        </row>
        <row r="1861">
          <cell r="A1861" t="str">
            <v>VASWANI</v>
          </cell>
          <cell r="B1861" t="str">
            <v>EQ</v>
          </cell>
          <cell r="C1861">
            <v>21.3</v>
          </cell>
          <cell r="D1861">
            <v>21.45</v>
          </cell>
          <cell r="E1861">
            <v>20.45</v>
          </cell>
          <cell r="F1861">
            <v>20.75</v>
          </cell>
        </row>
        <row r="1862">
          <cell r="A1862" t="str">
            <v>VBL</v>
          </cell>
          <cell r="B1862" t="str">
            <v>EQ</v>
          </cell>
          <cell r="C1862">
            <v>1060.4000000000001</v>
          </cell>
          <cell r="D1862">
            <v>1084.8</v>
          </cell>
          <cell r="E1862">
            <v>1025.55</v>
          </cell>
          <cell r="F1862">
            <v>1068.3499999999999</v>
          </cell>
        </row>
        <row r="1863">
          <cell r="A1863" t="str">
            <v>VCL</v>
          </cell>
          <cell r="B1863" t="str">
            <v>EQ</v>
          </cell>
          <cell r="C1863">
            <v>9.5500000000000007</v>
          </cell>
          <cell r="D1863">
            <v>9.85</v>
          </cell>
          <cell r="E1863">
            <v>9.35</v>
          </cell>
          <cell r="F1863">
            <v>9.4499999999999993</v>
          </cell>
        </row>
        <row r="1864">
          <cell r="A1864" t="str">
            <v>VEDL</v>
          </cell>
          <cell r="B1864" t="str">
            <v>EQ</v>
          </cell>
          <cell r="C1864">
            <v>288</v>
          </cell>
          <cell r="D1864">
            <v>290</v>
          </cell>
          <cell r="E1864">
            <v>280.3</v>
          </cell>
          <cell r="F1864">
            <v>287.60000000000002</v>
          </cell>
        </row>
        <row r="1865">
          <cell r="A1865" t="str">
            <v>VENKEYS</v>
          </cell>
          <cell r="B1865" t="str">
            <v>EQ</v>
          </cell>
          <cell r="C1865">
            <v>1992</v>
          </cell>
          <cell r="D1865">
            <v>1992</v>
          </cell>
          <cell r="E1865">
            <v>1932</v>
          </cell>
          <cell r="F1865">
            <v>1949.95</v>
          </cell>
        </row>
        <row r="1866">
          <cell r="A1866" t="str">
            <v>VENUSPIPES</v>
          </cell>
          <cell r="B1866" t="str">
            <v>EQ</v>
          </cell>
          <cell r="C1866">
            <v>620</v>
          </cell>
          <cell r="D1866">
            <v>652.70000000000005</v>
          </cell>
          <cell r="E1866">
            <v>613</v>
          </cell>
          <cell r="F1866">
            <v>646.85</v>
          </cell>
        </row>
        <row r="1867">
          <cell r="A1867" t="str">
            <v>VENUSREM</v>
          </cell>
          <cell r="B1867" t="str">
            <v>EQ</v>
          </cell>
          <cell r="C1867">
            <v>211.85</v>
          </cell>
          <cell r="D1867">
            <v>211.85</v>
          </cell>
          <cell r="E1867">
            <v>200.55</v>
          </cell>
          <cell r="F1867">
            <v>206.05</v>
          </cell>
        </row>
        <row r="1868">
          <cell r="A1868" t="str">
            <v>VERANDA</v>
          </cell>
          <cell r="B1868" t="str">
            <v>EQ</v>
          </cell>
          <cell r="C1868">
            <v>348.5</v>
          </cell>
          <cell r="D1868">
            <v>350</v>
          </cell>
          <cell r="E1868">
            <v>331</v>
          </cell>
          <cell r="F1868">
            <v>343.45</v>
          </cell>
        </row>
        <row r="1869">
          <cell r="A1869" t="str">
            <v>VERTOZ</v>
          </cell>
          <cell r="B1869" t="str">
            <v>EQ</v>
          </cell>
          <cell r="C1869">
            <v>115.65</v>
          </cell>
          <cell r="D1869">
            <v>117.45</v>
          </cell>
          <cell r="E1869">
            <v>114.5</v>
          </cell>
          <cell r="F1869">
            <v>115.05</v>
          </cell>
        </row>
        <row r="1870">
          <cell r="A1870" t="str">
            <v>VESUVIUS</v>
          </cell>
          <cell r="B1870" t="str">
            <v>EQ</v>
          </cell>
          <cell r="C1870">
            <v>1477</v>
          </cell>
          <cell r="D1870">
            <v>1492</v>
          </cell>
          <cell r="E1870">
            <v>1408.5</v>
          </cell>
          <cell r="F1870">
            <v>1462</v>
          </cell>
        </row>
        <row r="1871">
          <cell r="A1871" t="str">
            <v>VETO</v>
          </cell>
          <cell r="B1871" t="str">
            <v>EQ</v>
          </cell>
          <cell r="C1871">
            <v>107.05</v>
          </cell>
          <cell r="D1871">
            <v>107.35</v>
          </cell>
          <cell r="E1871">
            <v>105.05</v>
          </cell>
          <cell r="F1871">
            <v>105.8</v>
          </cell>
        </row>
        <row r="1872">
          <cell r="A1872" t="str">
            <v>VGUARD</v>
          </cell>
          <cell r="B1872" t="str">
            <v>EQ</v>
          </cell>
          <cell r="C1872">
            <v>248.8</v>
          </cell>
          <cell r="D1872">
            <v>252.75</v>
          </cell>
          <cell r="E1872">
            <v>244.05</v>
          </cell>
          <cell r="F1872">
            <v>251</v>
          </cell>
        </row>
        <row r="1873">
          <cell r="A1873" t="str">
            <v>VHL</v>
          </cell>
          <cell r="B1873" t="str">
            <v>EQ</v>
          </cell>
          <cell r="C1873">
            <v>3125</v>
          </cell>
          <cell r="D1873">
            <v>3175</v>
          </cell>
          <cell r="E1873">
            <v>3051</v>
          </cell>
          <cell r="F1873">
            <v>3099.65</v>
          </cell>
        </row>
        <row r="1874">
          <cell r="A1874" t="str">
            <v>VIDHIING</v>
          </cell>
          <cell r="B1874" t="str">
            <v>EQ</v>
          </cell>
          <cell r="C1874">
            <v>383.1</v>
          </cell>
          <cell r="D1874">
            <v>386</v>
          </cell>
          <cell r="E1874">
            <v>380.85</v>
          </cell>
          <cell r="F1874">
            <v>384.55</v>
          </cell>
        </row>
        <row r="1875">
          <cell r="A1875" t="str">
            <v>VIJAYA</v>
          </cell>
          <cell r="B1875" t="str">
            <v>EQ</v>
          </cell>
          <cell r="C1875">
            <v>441.6</v>
          </cell>
          <cell r="D1875">
            <v>441.6</v>
          </cell>
          <cell r="E1875">
            <v>424.05</v>
          </cell>
          <cell r="F1875">
            <v>430.35</v>
          </cell>
        </row>
        <row r="1876">
          <cell r="A1876" t="str">
            <v>VIJIFIN</v>
          </cell>
          <cell r="B1876" t="str">
            <v>EQ</v>
          </cell>
          <cell r="C1876">
            <v>2.4500000000000002</v>
          </cell>
          <cell r="D1876">
            <v>2.5</v>
          </cell>
          <cell r="E1876">
            <v>2.4500000000000002</v>
          </cell>
          <cell r="F1876">
            <v>2.4500000000000002</v>
          </cell>
        </row>
        <row r="1877">
          <cell r="A1877" t="str">
            <v>VIKASECO</v>
          </cell>
          <cell r="B1877" t="str">
            <v>EQ</v>
          </cell>
          <cell r="C1877">
            <v>3.35</v>
          </cell>
          <cell r="D1877">
            <v>3.45</v>
          </cell>
          <cell r="E1877">
            <v>3.25</v>
          </cell>
          <cell r="F1877">
            <v>3.3</v>
          </cell>
        </row>
        <row r="1878">
          <cell r="A1878" t="str">
            <v>VIKASLIFE</v>
          </cell>
          <cell r="B1878" t="str">
            <v>EQ</v>
          </cell>
          <cell r="C1878">
            <v>5.0999999999999996</v>
          </cell>
          <cell r="D1878">
            <v>5.2</v>
          </cell>
          <cell r="E1878">
            <v>4.9000000000000004</v>
          </cell>
          <cell r="F1878">
            <v>4.95</v>
          </cell>
        </row>
        <row r="1879">
          <cell r="A1879" t="str">
            <v>VIKASPROP</v>
          </cell>
          <cell r="B1879" t="str">
            <v>BE</v>
          </cell>
          <cell r="C1879">
            <v>0.85</v>
          </cell>
          <cell r="D1879">
            <v>0.9</v>
          </cell>
          <cell r="E1879">
            <v>0.85</v>
          </cell>
          <cell r="F1879">
            <v>0.85</v>
          </cell>
        </row>
        <row r="1880">
          <cell r="A1880" t="str">
            <v>VIMTALABS</v>
          </cell>
          <cell r="B1880" t="str">
            <v>EQ</v>
          </cell>
          <cell r="C1880">
            <v>326.89999999999998</v>
          </cell>
          <cell r="D1880">
            <v>375.35</v>
          </cell>
          <cell r="E1880">
            <v>321.95</v>
          </cell>
          <cell r="F1880">
            <v>350.9</v>
          </cell>
        </row>
        <row r="1881">
          <cell r="A1881" t="str">
            <v>VINATIORGA</v>
          </cell>
          <cell r="B1881" t="str">
            <v>EQ</v>
          </cell>
          <cell r="C1881">
            <v>1999.8</v>
          </cell>
          <cell r="D1881">
            <v>2003.05</v>
          </cell>
          <cell r="E1881">
            <v>1968</v>
          </cell>
          <cell r="F1881">
            <v>1975.95</v>
          </cell>
        </row>
        <row r="1882">
          <cell r="A1882" t="str">
            <v>VINDHYATEL</v>
          </cell>
          <cell r="B1882" t="str">
            <v>EQ</v>
          </cell>
          <cell r="C1882">
            <v>1410.6</v>
          </cell>
          <cell r="D1882">
            <v>1421.9</v>
          </cell>
          <cell r="E1882">
            <v>1382.75</v>
          </cell>
          <cell r="F1882">
            <v>1404.85</v>
          </cell>
        </row>
        <row r="1883">
          <cell r="A1883" t="str">
            <v>VINEETLAB</v>
          </cell>
          <cell r="B1883" t="str">
            <v>EQ</v>
          </cell>
          <cell r="C1883">
            <v>67.25</v>
          </cell>
          <cell r="D1883">
            <v>68.849999999999994</v>
          </cell>
          <cell r="E1883">
            <v>64.599999999999994</v>
          </cell>
          <cell r="F1883">
            <v>65.599999999999994</v>
          </cell>
        </row>
        <row r="1884">
          <cell r="A1884" t="str">
            <v>VINYLINDIA</v>
          </cell>
          <cell r="B1884" t="str">
            <v>BE</v>
          </cell>
          <cell r="C1884">
            <v>580</v>
          </cell>
          <cell r="D1884">
            <v>604.79999999999995</v>
          </cell>
          <cell r="E1884">
            <v>573</v>
          </cell>
          <cell r="F1884">
            <v>584</v>
          </cell>
        </row>
        <row r="1885">
          <cell r="A1885" t="str">
            <v>VIPCLOTHNG</v>
          </cell>
          <cell r="B1885" t="str">
            <v>EQ</v>
          </cell>
          <cell r="C1885">
            <v>37.15</v>
          </cell>
          <cell r="D1885">
            <v>38.450000000000003</v>
          </cell>
          <cell r="E1885">
            <v>35.75</v>
          </cell>
          <cell r="F1885">
            <v>38.1</v>
          </cell>
        </row>
        <row r="1886">
          <cell r="A1886" t="str">
            <v>VIPIND</v>
          </cell>
          <cell r="B1886" t="str">
            <v>EQ</v>
          </cell>
          <cell r="C1886">
            <v>694.5</v>
          </cell>
          <cell r="D1886">
            <v>695.3</v>
          </cell>
          <cell r="E1886">
            <v>678</v>
          </cell>
          <cell r="F1886">
            <v>688.35</v>
          </cell>
        </row>
        <row r="1887">
          <cell r="A1887" t="str">
            <v>VIPULLTD</v>
          </cell>
          <cell r="B1887" t="str">
            <v>EQ</v>
          </cell>
          <cell r="C1887">
            <v>12.85</v>
          </cell>
          <cell r="D1887">
            <v>12.85</v>
          </cell>
          <cell r="E1887">
            <v>12.4</v>
          </cell>
          <cell r="F1887">
            <v>12.45</v>
          </cell>
        </row>
        <row r="1888">
          <cell r="A1888" t="str">
            <v>VISAKAIND</v>
          </cell>
          <cell r="B1888" t="str">
            <v>EQ</v>
          </cell>
          <cell r="C1888">
            <v>557.5</v>
          </cell>
          <cell r="D1888">
            <v>563.70000000000005</v>
          </cell>
          <cell r="E1888">
            <v>549.9</v>
          </cell>
          <cell r="F1888">
            <v>551.54999999999995</v>
          </cell>
        </row>
        <row r="1889">
          <cell r="A1889" t="str">
            <v>VISASTEEL</v>
          </cell>
          <cell r="B1889" t="str">
            <v>EQ</v>
          </cell>
          <cell r="C1889">
            <v>14.7</v>
          </cell>
          <cell r="D1889">
            <v>14.7</v>
          </cell>
          <cell r="E1889">
            <v>14.05</v>
          </cell>
          <cell r="F1889">
            <v>14.2</v>
          </cell>
        </row>
        <row r="1890">
          <cell r="A1890" t="str">
            <v>VISESHINFO</v>
          </cell>
          <cell r="B1890" t="str">
            <v>EQ</v>
          </cell>
          <cell r="C1890">
            <v>0.6</v>
          </cell>
          <cell r="D1890">
            <v>0.65</v>
          </cell>
          <cell r="E1890">
            <v>0.6</v>
          </cell>
          <cell r="F1890">
            <v>0.6</v>
          </cell>
        </row>
        <row r="1891">
          <cell r="A1891" t="str">
            <v>VISHAL</v>
          </cell>
          <cell r="B1891" t="str">
            <v>EQ</v>
          </cell>
          <cell r="C1891">
            <v>23</v>
          </cell>
          <cell r="D1891">
            <v>23.5</v>
          </cell>
          <cell r="E1891">
            <v>22.65</v>
          </cell>
          <cell r="F1891">
            <v>22.95</v>
          </cell>
        </row>
        <row r="1892">
          <cell r="A1892" t="str">
            <v>VISHNU</v>
          </cell>
          <cell r="B1892" t="str">
            <v>EQ</v>
          </cell>
          <cell r="C1892">
            <v>1891.7</v>
          </cell>
          <cell r="D1892">
            <v>1905</v>
          </cell>
          <cell r="E1892">
            <v>1860</v>
          </cell>
          <cell r="F1892">
            <v>1875.05</v>
          </cell>
        </row>
        <row r="1893">
          <cell r="A1893" t="str">
            <v>VISHWARAJ</v>
          </cell>
          <cell r="B1893" t="str">
            <v>EQ</v>
          </cell>
          <cell r="C1893">
            <v>17.350000000000001</v>
          </cell>
          <cell r="D1893">
            <v>17.600000000000001</v>
          </cell>
          <cell r="E1893">
            <v>17.100000000000001</v>
          </cell>
          <cell r="F1893">
            <v>17.149999999999999</v>
          </cell>
        </row>
        <row r="1894">
          <cell r="A1894" t="str">
            <v>VIVIDHA</v>
          </cell>
          <cell r="B1894" t="str">
            <v>EQ</v>
          </cell>
          <cell r="C1894">
            <v>1.3</v>
          </cell>
          <cell r="D1894">
            <v>1.35</v>
          </cell>
          <cell r="E1894">
            <v>1.25</v>
          </cell>
          <cell r="F1894">
            <v>1.25</v>
          </cell>
        </row>
        <row r="1895">
          <cell r="A1895" t="str">
            <v>VIVIMEDLAB</v>
          </cell>
          <cell r="B1895" t="str">
            <v>EQ</v>
          </cell>
          <cell r="C1895">
            <v>10</v>
          </cell>
          <cell r="D1895">
            <v>10.1</v>
          </cell>
          <cell r="E1895">
            <v>9.85</v>
          </cell>
          <cell r="F1895">
            <v>9.9499999999999993</v>
          </cell>
        </row>
        <row r="1896">
          <cell r="A1896" t="str">
            <v>VLSFINANCE</v>
          </cell>
          <cell r="B1896" t="str">
            <v>EQ</v>
          </cell>
          <cell r="C1896">
            <v>137.65</v>
          </cell>
          <cell r="D1896">
            <v>137.65</v>
          </cell>
          <cell r="E1896">
            <v>133</v>
          </cell>
          <cell r="F1896">
            <v>133.9</v>
          </cell>
        </row>
        <row r="1897">
          <cell r="A1897" t="str">
            <v>VMART</v>
          </cell>
          <cell r="B1897" t="str">
            <v>EQ</v>
          </cell>
          <cell r="C1897">
            <v>2812.15</v>
          </cell>
          <cell r="D1897">
            <v>2812.15</v>
          </cell>
          <cell r="E1897">
            <v>2771</v>
          </cell>
          <cell r="F1897">
            <v>2790.8</v>
          </cell>
        </row>
        <row r="1898">
          <cell r="A1898" t="str">
            <v>VOLTAMP</v>
          </cell>
          <cell r="B1898" t="str">
            <v>EQ</v>
          </cell>
          <cell r="C1898">
            <v>2622.6</v>
          </cell>
          <cell r="D1898">
            <v>2660</v>
          </cell>
          <cell r="E1898">
            <v>2607.5500000000002</v>
          </cell>
          <cell r="F1898">
            <v>2649.3</v>
          </cell>
        </row>
        <row r="1899">
          <cell r="A1899" t="str">
            <v>VOLTAS</v>
          </cell>
          <cell r="B1899" t="str">
            <v>EQ</v>
          </cell>
          <cell r="C1899">
            <v>878</v>
          </cell>
          <cell r="D1899">
            <v>878</v>
          </cell>
          <cell r="E1899">
            <v>859.4</v>
          </cell>
          <cell r="F1899">
            <v>874.3</v>
          </cell>
        </row>
        <row r="1900">
          <cell r="A1900" t="str">
            <v>VRLLOG</v>
          </cell>
          <cell r="B1900" t="str">
            <v>EQ</v>
          </cell>
          <cell r="C1900">
            <v>601</v>
          </cell>
          <cell r="D1900">
            <v>609</v>
          </cell>
          <cell r="E1900">
            <v>592.79999999999995</v>
          </cell>
          <cell r="F1900">
            <v>598.20000000000005</v>
          </cell>
        </row>
        <row r="1901">
          <cell r="A1901" t="str">
            <v>VSSL</v>
          </cell>
          <cell r="B1901" t="str">
            <v>EQ</v>
          </cell>
          <cell r="C1901">
            <v>251</v>
          </cell>
          <cell r="D1901">
            <v>258.95</v>
          </cell>
          <cell r="E1901">
            <v>244.2</v>
          </cell>
          <cell r="F1901">
            <v>251.85</v>
          </cell>
        </row>
        <row r="1902">
          <cell r="A1902" t="str">
            <v>VSTIND</v>
          </cell>
          <cell r="B1902" t="str">
            <v>EQ</v>
          </cell>
          <cell r="C1902">
            <v>3342</v>
          </cell>
          <cell r="D1902">
            <v>3342</v>
          </cell>
          <cell r="E1902">
            <v>3309.35</v>
          </cell>
          <cell r="F1902">
            <v>3318.85</v>
          </cell>
        </row>
        <row r="1903">
          <cell r="A1903" t="str">
            <v>VSTTILLERS</v>
          </cell>
          <cell r="B1903" t="str">
            <v>EQ</v>
          </cell>
          <cell r="C1903">
            <v>2100</v>
          </cell>
          <cell r="D1903">
            <v>2200.4499999999998</v>
          </cell>
          <cell r="E1903">
            <v>2027.95</v>
          </cell>
          <cell r="F1903">
            <v>2198.4</v>
          </cell>
        </row>
        <row r="1904">
          <cell r="A1904" t="str">
            <v>VTL</v>
          </cell>
          <cell r="B1904" t="str">
            <v>EQ</v>
          </cell>
          <cell r="C1904">
            <v>342.6</v>
          </cell>
          <cell r="D1904">
            <v>351.9</v>
          </cell>
          <cell r="E1904">
            <v>342.6</v>
          </cell>
          <cell r="F1904">
            <v>349.6</v>
          </cell>
        </row>
        <row r="1905">
          <cell r="A1905" t="str">
            <v>WABAG</v>
          </cell>
          <cell r="B1905" t="str">
            <v>EQ</v>
          </cell>
          <cell r="C1905">
            <v>264.05</v>
          </cell>
          <cell r="D1905">
            <v>267.2</v>
          </cell>
          <cell r="E1905">
            <v>259</v>
          </cell>
          <cell r="F1905">
            <v>264.55</v>
          </cell>
        </row>
        <row r="1906">
          <cell r="A1906" t="str">
            <v>WALCHANNAG</v>
          </cell>
          <cell r="B1906" t="str">
            <v>BE</v>
          </cell>
          <cell r="C1906">
            <v>58.4</v>
          </cell>
          <cell r="D1906">
            <v>58.8</v>
          </cell>
          <cell r="E1906">
            <v>56.95</v>
          </cell>
          <cell r="F1906">
            <v>57.95</v>
          </cell>
        </row>
        <row r="1907">
          <cell r="A1907" t="str">
            <v>WANBURY</v>
          </cell>
          <cell r="B1907" t="str">
            <v>BE</v>
          </cell>
          <cell r="C1907">
            <v>68</v>
          </cell>
          <cell r="D1907">
            <v>68.5</v>
          </cell>
          <cell r="E1907">
            <v>67.2</v>
          </cell>
          <cell r="F1907">
            <v>68</v>
          </cell>
        </row>
        <row r="1908">
          <cell r="A1908" t="str">
            <v>WATERBASE</v>
          </cell>
          <cell r="B1908" t="str">
            <v>EQ</v>
          </cell>
          <cell r="C1908">
            <v>80.150000000000006</v>
          </cell>
          <cell r="D1908">
            <v>81.5</v>
          </cell>
          <cell r="E1908">
            <v>79.2</v>
          </cell>
          <cell r="F1908">
            <v>81.099999999999994</v>
          </cell>
        </row>
        <row r="1909">
          <cell r="A1909" t="str">
            <v>WEALTH</v>
          </cell>
          <cell r="B1909" t="str">
            <v>EQ</v>
          </cell>
          <cell r="C1909">
            <v>262</v>
          </cell>
          <cell r="D1909">
            <v>270</v>
          </cell>
          <cell r="E1909">
            <v>250</v>
          </cell>
          <cell r="F1909">
            <v>251</v>
          </cell>
        </row>
        <row r="1910">
          <cell r="A1910" t="str">
            <v>WEBELSOLAR</v>
          </cell>
          <cell r="B1910" t="str">
            <v>EQ</v>
          </cell>
          <cell r="C1910">
            <v>97.05</v>
          </cell>
          <cell r="D1910">
            <v>98.05</v>
          </cell>
          <cell r="E1910">
            <v>95.25</v>
          </cell>
          <cell r="F1910">
            <v>96.7</v>
          </cell>
        </row>
        <row r="1911">
          <cell r="A1911" t="str">
            <v>WEIZMANIND</v>
          </cell>
          <cell r="B1911" t="str">
            <v>EQ</v>
          </cell>
          <cell r="C1911">
            <v>84</v>
          </cell>
          <cell r="D1911">
            <v>87.9</v>
          </cell>
          <cell r="E1911">
            <v>84</v>
          </cell>
          <cell r="F1911">
            <v>86.05</v>
          </cell>
        </row>
        <row r="1912">
          <cell r="A1912" t="str">
            <v>WELCORP</v>
          </cell>
          <cell r="B1912" t="str">
            <v>EQ</v>
          </cell>
          <cell r="C1912">
            <v>253.05</v>
          </cell>
          <cell r="D1912">
            <v>254.75</v>
          </cell>
          <cell r="E1912">
            <v>240.6</v>
          </cell>
          <cell r="F1912">
            <v>245.6</v>
          </cell>
        </row>
        <row r="1913">
          <cell r="A1913" t="str">
            <v>WELENT</v>
          </cell>
          <cell r="B1913" t="str">
            <v>EQ</v>
          </cell>
          <cell r="C1913">
            <v>128.44999999999999</v>
          </cell>
          <cell r="D1913">
            <v>129.80000000000001</v>
          </cell>
          <cell r="E1913">
            <v>124.85</v>
          </cell>
          <cell r="F1913">
            <v>126.15</v>
          </cell>
        </row>
        <row r="1914">
          <cell r="A1914" t="str">
            <v>WELINV</v>
          </cell>
          <cell r="B1914" t="str">
            <v>EQ</v>
          </cell>
          <cell r="C1914">
            <v>286.64999999999998</v>
          </cell>
          <cell r="D1914">
            <v>294</v>
          </cell>
          <cell r="E1914">
            <v>284.10000000000002</v>
          </cell>
          <cell r="F1914">
            <v>291.89999999999998</v>
          </cell>
        </row>
        <row r="1915">
          <cell r="A1915" t="str">
            <v>WELSPUNIND</v>
          </cell>
          <cell r="B1915" t="str">
            <v>EQ</v>
          </cell>
          <cell r="C1915">
            <v>77.349999999999994</v>
          </cell>
          <cell r="D1915">
            <v>77.45</v>
          </cell>
          <cell r="E1915">
            <v>75</v>
          </cell>
          <cell r="F1915">
            <v>75.849999999999994</v>
          </cell>
        </row>
        <row r="1916">
          <cell r="A1916" t="str">
            <v>WENDT</v>
          </cell>
          <cell r="B1916" t="str">
            <v>EQ</v>
          </cell>
          <cell r="C1916">
            <v>7541.95</v>
          </cell>
          <cell r="D1916">
            <v>7749.9</v>
          </cell>
          <cell r="E1916">
            <v>7402.55</v>
          </cell>
          <cell r="F1916">
            <v>7662.45</v>
          </cell>
        </row>
        <row r="1917">
          <cell r="A1917" t="str">
            <v>WESTLIFE</v>
          </cell>
          <cell r="B1917" t="str">
            <v>EQ</v>
          </cell>
          <cell r="C1917">
            <v>727.7</v>
          </cell>
          <cell r="D1917">
            <v>728.45</v>
          </cell>
          <cell r="E1917">
            <v>706</v>
          </cell>
          <cell r="F1917">
            <v>719.2</v>
          </cell>
        </row>
        <row r="1918">
          <cell r="A1918" t="str">
            <v>WEWIN</v>
          </cell>
          <cell r="B1918" t="str">
            <v>BE</v>
          </cell>
          <cell r="C1918">
            <v>44.05</v>
          </cell>
          <cell r="D1918">
            <v>47</v>
          </cell>
          <cell r="E1918">
            <v>43.6</v>
          </cell>
          <cell r="F1918">
            <v>47</v>
          </cell>
        </row>
        <row r="1919">
          <cell r="A1919" t="str">
            <v>WFL</v>
          </cell>
          <cell r="B1919" t="str">
            <v>EQ</v>
          </cell>
          <cell r="C1919">
            <v>171.05</v>
          </cell>
          <cell r="D1919">
            <v>173</v>
          </cell>
          <cell r="E1919">
            <v>164.95</v>
          </cell>
          <cell r="F1919">
            <v>167.6</v>
          </cell>
        </row>
        <row r="1920">
          <cell r="A1920" t="str">
            <v>WHEELS</v>
          </cell>
          <cell r="B1920" t="str">
            <v>EQ</v>
          </cell>
          <cell r="C1920">
            <v>615.04999999999995</v>
          </cell>
          <cell r="D1920">
            <v>619.79999999999995</v>
          </cell>
          <cell r="E1920">
            <v>611.04999999999995</v>
          </cell>
          <cell r="F1920">
            <v>615.85</v>
          </cell>
        </row>
        <row r="1921">
          <cell r="A1921" t="str">
            <v>WHIRLPOOL</v>
          </cell>
          <cell r="B1921" t="str">
            <v>EQ</v>
          </cell>
          <cell r="C1921">
            <v>1620</v>
          </cell>
          <cell r="D1921">
            <v>1629.75</v>
          </cell>
          <cell r="E1921">
            <v>1586</v>
          </cell>
          <cell r="F1921">
            <v>1596.9</v>
          </cell>
        </row>
        <row r="1922">
          <cell r="A1922" t="str">
            <v>WILLAMAGOR</v>
          </cell>
          <cell r="B1922" t="str">
            <v>BE</v>
          </cell>
          <cell r="C1922">
            <v>26.2</v>
          </cell>
          <cell r="D1922">
            <v>26.2</v>
          </cell>
          <cell r="E1922">
            <v>26.2</v>
          </cell>
          <cell r="F1922">
            <v>26.2</v>
          </cell>
        </row>
        <row r="1923">
          <cell r="A1923" t="str">
            <v>WINDLAS</v>
          </cell>
          <cell r="B1923" t="str">
            <v>EQ</v>
          </cell>
          <cell r="C1923">
            <v>234.8</v>
          </cell>
          <cell r="D1923">
            <v>236.1</v>
          </cell>
          <cell r="E1923">
            <v>230.55</v>
          </cell>
          <cell r="F1923">
            <v>231.3</v>
          </cell>
        </row>
        <row r="1924">
          <cell r="A1924" t="str">
            <v>WINDMACHIN</v>
          </cell>
          <cell r="B1924" t="str">
            <v>EQ</v>
          </cell>
          <cell r="C1924">
            <v>35.950000000000003</v>
          </cell>
          <cell r="D1924">
            <v>37</v>
          </cell>
          <cell r="E1924">
            <v>35.950000000000003</v>
          </cell>
          <cell r="F1924">
            <v>36.549999999999997</v>
          </cell>
        </row>
        <row r="1925">
          <cell r="A1925" t="str">
            <v>WINPRO</v>
          </cell>
          <cell r="B1925" t="str">
            <v>EQ</v>
          </cell>
          <cell r="C1925">
            <v>5.85</v>
          </cell>
          <cell r="D1925">
            <v>5.85</v>
          </cell>
          <cell r="E1925">
            <v>5.5</v>
          </cell>
          <cell r="F1925">
            <v>5.65</v>
          </cell>
        </row>
        <row r="1926">
          <cell r="A1926" t="str">
            <v>WIPL</v>
          </cell>
          <cell r="B1926" t="str">
            <v>BE</v>
          </cell>
          <cell r="C1926">
            <v>104</v>
          </cell>
          <cell r="D1926">
            <v>107.7</v>
          </cell>
          <cell r="E1926">
            <v>102.1</v>
          </cell>
          <cell r="F1926">
            <v>107.7</v>
          </cell>
        </row>
        <row r="1927">
          <cell r="A1927" t="str">
            <v>WIPRO</v>
          </cell>
          <cell r="B1927" t="str">
            <v>EQ</v>
          </cell>
          <cell r="C1927">
            <v>404.25</v>
          </cell>
          <cell r="D1927">
            <v>409.6</v>
          </cell>
          <cell r="E1927">
            <v>401.6</v>
          </cell>
          <cell r="F1927">
            <v>407.95</v>
          </cell>
        </row>
        <row r="1928">
          <cell r="A1928" t="str">
            <v>WOCKPHARMA</v>
          </cell>
          <cell r="B1928" t="str">
            <v>EQ</v>
          </cell>
          <cell r="C1928">
            <v>248</v>
          </cell>
          <cell r="D1928">
            <v>248.4</v>
          </cell>
          <cell r="E1928">
            <v>240.25</v>
          </cell>
          <cell r="F1928">
            <v>243.65</v>
          </cell>
        </row>
        <row r="1929">
          <cell r="A1929" t="str">
            <v>WONDERLA</v>
          </cell>
          <cell r="B1929" t="str">
            <v>EQ</v>
          </cell>
          <cell r="C1929">
            <v>373.3</v>
          </cell>
          <cell r="D1929">
            <v>373.85</v>
          </cell>
          <cell r="E1929">
            <v>357.05</v>
          </cell>
          <cell r="F1929">
            <v>362.55</v>
          </cell>
        </row>
        <row r="1930">
          <cell r="A1930" t="str">
            <v>WORTH</v>
          </cell>
          <cell r="B1930" t="str">
            <v>EQ</v>
          </cell>
          <cell r="C1930">
            <v>119</v>
          </cell>
          <cell r="D1930">
            <v>124.3</v>
          </cell>
          <cell r="E1930">
            <v>119</v>
          </cell>
          <cell r="F1930">
            <v>121.4</v>
          </cell>
        </row>
        <row r="1931">
          <cell r="A1931" t="str">
            <v>WSTCSTPAPR</v>
          </cell>
          <cell r="B1931" t="str">
            <v>EQ</v>
          </cell>
          <cell r="C1931">
            <v>526.5</v>
          </cell>
          <cell r="D1931">
            <v>534.6</v>
          </cell>
          <cell r="E1931">
            <v>512</v>
          </cell>
          <cell r="F1931">
            <v>518.85</v>
          </cell>
        </row>
        <row r="1932">
          <cell r="A1932" t="str">
            <v>XCHANGING</v>
          </cell>
          <cell r="B1932" t="str">
            <v>EQ</v>
          </cell>
          <cell r="C1932">
            <v>78.7</v>
          </cell>
          <cell r="D1932">
            <v>79.599999999999994</v>
          </cell>
          <cell r="E1932">
            <v>77</v>
          </cell>
          <cell r="F1932">
            <v>78.7</v>
          </cell>
        </row>
        <row r="1933">
          <cell r="A1933" t="str">
            <v>XELPMOC</v>
          </cell>
          <cell r="B1933" t="str">
            <v>EQ</v>
          </cell>
          <cell r="C1933">
            <v>185</v>
          </cell>
          <cell r="D1933">
            <v>186.05</v>
          </cell>
          <cell r="E1933">
            <v>172.9</v>
          </cell>
          <cell r="F1933">
            <v>178.45</v>
          </cell>
        </row>
        <row r="1934">
          <cell r="A1934" t="str">
            <v>XPROINDIA</v>
          </cell>
          <cell r="B1934" t="str">
            <v>EQ</v>
          </cell>
          <cell r="C1934">
            <v>710</v>
          </cell>
          <cell r="D1934">
            <v>720</v>
          </cell>
          <cell r="E1934">
            <v>683.8</v>
          </cell>
          <cell r="F1934">
            <v>703.65</v>
          </cell>
        </row>
        <row r="1935">
          <cell r="A1935" t="str">
            <v>YAARI</v>
          </cell>
          <cell r="B1935" t="str">
            <v>EQ</v>
          </cell>
          <cell r="C1935">
            <v>35.950000000000003</v>
          </cell>
          <cell r="D1935">
            <v>35.950000000000003</v>
          </cell>
          <cell r="E1935">
            <v>34.700000000000003</v>
          </cell>
          <cell r="F1935">
            <v>35.200000000000003</v>
          </cell>
        </row>
        <row r="1936">
          <cell r="A1936" t="str">
            <v>YESBANK</v>
          </cell>
          <cell r="B1936" t="str">
            <v>EQ</v>
          </cell>
          <cell r="C1936">
            <v>16.25</v>
          </cell>
          <cell r="D1936">
            <v>16.3</v>
          </cell>
          <cell r="E1936">
            <v>15.8</v>
          </cell>
          <cell r="F1936">
            <v>16</v>
          </cell>
        </row>
        <row r="1937">
          <cell r="A1937" t="str">
            <v>YUKEN</v>
          </cell>
          <cell r="B1937" t="str">
            <v>EQ</v>
          </cell>
          <cell r="C1937">
            <v>513</v>
          </cell>
          <cell r="D1937">
            <v>525</v>
          </cell>
          <cell r="E1937">
            <v>506.25</v>
          </cell>
          <cell r="F1937">
            <v>519.54999999999995</v>
          </cell>
        </row>
        <row r="1938">
          <cell r="A1938" t="str">
            <v>ZEEL</v>
          </cell>
          <cell r="B1938" t="str">
            <v>EQ</v>
          </cell>
          <cell r="C1938">
            <v>274</v>
          </cell>
          <cell r="D1938">
            <v>274</v>
          </cell>
          <cell r="E1938">
            <v>262.75</v>
          </cell>
          <cell r="F1938">
            <v>267.95</v>
          </cell>
        </row>
        <row r="1939">
          <cell r="A1939" t="str">
            <v>ZEELEARN</v>
          </cell>
          <cell r="B1939" t="str">
            <v>EQ</v>
          </cell>
          <cell r="C1939">
            <v>7.35</v>
          </cell>
          <cell r="D1939">
            <v>7.4</v>
          </cell>
          <cell r="E1939">
            <v>7.15</v>
          </cell>
          <cell r="F1939">
            <v>7.2</v>
          </cell>
        </row>
        <row r="1940">
          <cell r="A1940" t="str">
            <v>ZEEMEDIA</v>
          </cell>
          <cell r="B1940" t="str">
            <v>BE</v>
          </cell>
          <cell r="C1940">
            <v>16.899999999999999</v>
          </cell>
          <cell r="D1940">
            <v>17.2</v>
          </cell>
          <cell r="E1940">
            <v>16.5</v>
          </cell>
          <cell r="F1940">
            <v>16.899999999999999</v>
          </cell>
        </row>
        <row r="1941">
          <cell r="A1941" t="str">
            <v>ZENITHEXPO</v>
          </cell>
          <cell r="B1941" t="str">
            <v>EQ</v>
          </cell>
          <cell r="C1941">
            <v>118.4</v>
          </cell>
          <cell r="D1941">
            <v>124.5</v>
          </cell>
          <cell r="E1941">
            <v>117.05</v>
          </cell>
          <cell r="F1941">
            <v>124.5</v>
          </cell>
        </row>
        <row r="1942">
          <cell r="A1942" t="str">
            <v>ZENITHSTL</v>
          </cell>
          <cell r="B1942" t="str">
            <v>EQ</v>
          </cell>
          <cell r="C1942">
            <v>5.65</v>
          </cell>
          <cell r="D1942">
            <v>5.65</v>
          </cell>
          <cell r="E1942">
            <v>5.2</v>
          </cell>
          <cell r="F1942">
            <v>5.45</v>
          </cell>
        </row>
        <row r="1943">
          <cell r="A1943" t="str">
            <v>ZENSARTECH</v>
          </cell>
          <cell r="B1943" t="str">
            <v>EQ</v>
          </cell>
          <cell r="C1943">
            <v>220.4</v>
          </cell>
          <cell r="D1943">
            <v>224.5</v>
          </cell>
          <cell r="E1943">
            <v>215.3</v>
          </cell>
          <cell r="F1943">
            <v>222.3</v>
          </cell>
        </row>
        <row r="1944">
          <cell r="A1944" t="str">
            <v>ZENTEC</v>
          </cell>
          <cell r="B1944" t="str">
            <v>EQ</v>
          </cell>
          <cell r="C1944">
            <v>200.7</v>
          </cell>
          <cell r="D1944">
            <v>202.85</v>
          </cell>
          <cell r="E1944">
            <v>195.75</v>
          </cell>
          <cell r="F1944">
            <v>197.7</v>
          </cell>
        </row>
        <row r="1945">
          <cell r="A1945" t="str">
            <v>ZFCVINDIA</v>
          </cell>
          <cell r="B1945" t="str">
            <v>EQ</v>
          </cell>
          <cell r="C1945">
            <v>10261.549999999999</v>
          </cell>
          <cell r="D1945">
            <v>10870</v>
          </cell>
          <cell r="E1945">
            <v>10261.549999999999</v>
          </cell>
          <cell r="F1945">
            <v>10756.55</v>
          </cell>
        </row>
        <row r="1946">
          <cell r="A1946" t="str">
            <v>ZODIAC</v>
          </cell>
          <cell r="B1946" t="str">
            <v>EQ</v>
          </cell>
          <cell r="C1946">
            <v>145</v>
          </cell>
          <cell r="D1946">
            <v>150.25</v>
          </cell>
          <cell r="E1946">
            <v>144</v>
          </cell>
          <cell r="F1946">
            <v>149.4</v>
          </cell>
        </row>
        <row r="1947">
          <cell r="A1947" t="str">
            <v>ZODIACLOTH</v>
          </cell>
          <cell r="B1947" t="str">
            <v>EQ</v>
          </cell>
          <cell r="C1947">
            <v>94</v>
          </cell>
          <cell r="D1947">
            <v>94.4</v>
          </cell>
          <cell r="E1947">
            <v>92</v>
          </cell>
          <cell r="F1947">
            <v>93.05</v>
          </cell>
        </row>
        <row r="1948">
          <cell r="A1948" t="str">
            <v>ZOMATO</v>
          </cell>
          <cell r="B1948" t="str">
            <v>EQ</v>
          </cell>
          <cell r="C1948">
            <v>65.650000000000006</v>
          </cell>
          <cell r="D1948">
            <v>66.45</v>
          </cell>
          <cell r="E1948">
            <v>63.05</v>
          </cell>
          <cell r="F1948">
            <v>63.75</v>
          </cell>
        </row>
        <row r="1949">
          <cell r="A1949" t="str">
            <v>ZOTA</v>
          </cell>
          <cell r="B1949" t="str">
            <v>EQ</v>
          </cell>
          <cell r="C1949">
            <v>286.35000000000002</v>
          </cell>
          <cell r="D1949">
            <v>289</v>
          </cell>
          <cell r="E1949">
            <v>278.35000000000002</v>
          </cell>
          <cell r="F1949">
            <v>281.05</v>
          </cell>
        </row>
        <row r="1950">
          <cell r="A1950" t="str">
            <v>ZUARI</v>
          </cell>
          <cell r="B1950" t="str">
            <v>EQ</v>
          </cell>
          <cell r="C1950">
            <v>181.9</v>
          </cell>
          <cell r="D1950">
            <v>184</v>
          </cell>
          <cell r="E1950">
            <v>175.8</v>
          </cell>
          <cell r="F1950">
            <v>177.9</v>
          </cell>
        </row>
        <row r="1951">
          <cell r="A1951" t="str">
            <v>ZUARIIND</v>
          </cell>
          <cell r="B1951" t="str">
            <v>EQ</v>
          </cell>
          <cell r="C1951">
            <v>173.45</v>
          </cell>
          <cell r="D1951">
            <v>173.85</v>
          </cell>
          <cell r="E1951">
            <v>163.6</v>
          </cell>
          <cell r="F1951">
            <v>164.6</v>
          </cell>
        </row>
        <row r="1952">
          <cell r="A1952" t="str">
            <v>ZYDUSLIFE</v>
          </cell>
          <cell r="B1952" t="str">
            <v>EQ</v>
          </cell>
          <cell r="C1952">
            <v>418</v>
          </cell>
          <cell r="D1952">
            <v>422.9</v>
          </cell>
          <cell r="E1952">
            <v>412.15</v>
          </cell>
          <cell r="F1952">
            <v>420.6</v>
          </cell>
        </row>
        <row r="1953">
          <cell r="A1953" t="str">
            <v>ZYDUSWELL</v>
          </cell>
          <cell r="B1953" t="str">
            <v>EQ</v>
          </cell>
          <cell r="C1953">
            <v>1693</v>
          </cell>
          <cell r="D1953">
            <v>1746.6</v>
          </cell>
          <cell r="E1953">
            <v>1693</v>
          </cell>
          <cell r="F1953">
            <v>1740.05</v>
          </cell>
        </row>
        <row r="1954">
          <cell r="A1954" t="str">
            <v>ZYDUSLIFE</v>
          </cell>
          <cell r="B1954" t="str">
            <v>EQ</v>
          </cell>
          <cell r="C1954">
            <v>425.25</v>
          </cell>
          <cell r="D1954">
            <v>426.85</v>
          </cell>
          <cell r="E1954">
            <v>414</v>
          </cell>
          <cell r="F1954">
            <v>415.9</v>
          </cell>
        </row>
        <row r="1955">
          <cell r="A1955" t="str">
            <v>ZYDUSWELL</v>
          </cell>
          <cell r="B1955" t="str">
            <v>EQ</v>
          </cell>
          <cell r="C1955">
            <v>1718.3</v>
          </cell>
          <cell r="D1955">
            <v>1740</v>
          </cell>
          <cell r="E1955">
            <v>1690.5</v>
          </cell>
          <cell r="F1955">
            <v>1704.35</v>
          </cell>
        </row>
        <row r="1956">
          <cell r="A1956" t="str">
            <v>YUKEN</v>
          </cell>
          <cell r="B1956" t="str">
            <v>EQ</v>
          </cell>
          <cell r="C1956">
            <v>530.65</v>
          </cell>
          <cell r="D1956">
            <v>530.65</v>
          </cell>
          <cell r="E1956">
            <v>508</v>
          </cell>
          <cell r="F1956">
            <v>513.70000000000005</v>
          </cell>
        </row>
        <row r="1957">
          <cell r="A1957" t="str">
            <v>ZEEL</v>
          </cell>
          <cell r="B1957" t="str">
            <v>EQ</v>
          </cell>
          <cell r="C1957">
            <v>277</v>
          </cell>
          <cell r="D1957">
            <v>283.5</v>
          </cell>
          <cell r="E1957">
            <v>276.2</v>
          </cell>
          <cell r="F1957">
            <v>278.60000000000002</v>
          </cell>
        </row>
        <row r="1958">
          <cell r="A1958" t="str">
            <v>ZEELEARN</v>
          </cell>
          <cell r="B1958" t="str">
            <v>EQ</v>
          </cell>
          <cell r="C1958">
            <v>7.35</v>
          </cell>
          <cell r="D1958">
            <v>7.45</v>
          </cell>
          <cell r="E1958">
            <v>7.3</v>
          </cell>
          <cell r="F1958">
            <v>7.4</v>
          </cell>
        </row>
        <row r="1959">
          <cell r="A1959" t="str">
            <v>ZEEMEDIA</v>
          </cell>
          <cell r="B1959" t="str">
            <v>BE</v>
          </cell>
          <cell r="C1959">
            <v>17.45</v>
          </cell>
          <cell r="D1959">
            <v>17.5</v>
          </cell>
          <cell r="E1959">
            <v>16.8</v>
          </cell>
          <cell r="F1959">
            <v>17.05</v>
          </cell>
        </row>
        <row r="1960">
          <cell r="A1960" t="str">
            <v>ZENITHEXPO</v>
          </cell>
          <cell r="B1960" t="str">
            <v>EQ</v>
          </cell>
          <cell r="C1960">
            <v>79.8</v>
          </cell>
          <cell r="D1960">
            <v>94.35</v>
          </cell>
          <cell r="E1960">
            <v>74.45</v>
          </cell>
          <cell r="F1960">
            <v>94.35</v>
          </cell>
        </row>
        <row r="1961">
          <cell r="A1961" t="str">
            <v>ZENITHSTL</v>
          </cell>
          <cell r="B1961" t="str">
            <v>EQ</v>
          </cell>
          <cell r="C1961">
            <v>5.65</v>
          </cell>
          <cell r="D1961">
            <v>5.75</v>
          </cell>
          <cell r="E1961">
            <v>5.4</v>
          </cell>
          <cell r="F1961">
            <v>5.55</v>
          </cell>
        </row>
        <row r="1962">
          <cell r="A1962" t="str">
            <v>ZENSARTECH</v>
          </cell>
          <cell r="B1962" t="str">
            <v>EQ</v>
          </cell>
          <cell r="C1962">
            <v>225.4</v>
          </cell>
          <cell r="D1962">
            <v>229.1</v>
          </cell>
          <cell r="E1962">
            <v>223</v>
          </cell>
          <cell r="F1962">
            <v>227.15</v>
          </cell>
        </row>
        <row r="1963">
          <cell r="A1963" t="str">
            <v>ZENTEC</v>
          </cell>
          <cell r="B1963" t="str">
            <v>EQ</v>
          </cell>
          <cell r="C1963">
            <v>211.8</v>
          </cell>
          <cell r="D1963">
            <v>213.9</v>
          </cell>
          <cell r="E1963">
            <v>204.7</v>
          </cell>
          <cell r="F1963">
            <v>206.05</v>
          </cell>
        </row>
        <row r="1964">
          <cell r="A1964" t="str">
            <v>ZFCVINDIA</v>
          </cell>
          <cell r="B1964" t="str">
            <v>EQ</v>
          </cell>
          <cell r="C1964">
            <v>10034</v>
          </cell>
          <cell r="D1964">
            <v>10299</v>
          </cell>
          <cell r="E1964">
            <v>9923.7000000000007</v>
          </cell>
          <cell r="F1964">
            <v>10167.35</v>
          </cell>
        </row>
        <row r="1965">
          <cell r="A1965" t="str">
            <v>ZODIAC</v>
          </cell>
          <cell r="B1965" t="str">
            <v>EQ</v>
          </cell>
          <cell r="C1965">
            <v>153.35</v>
          </cell>
          <cell r="D1965">
            <v>153.35</v>
          </cell>
          <cell r="E1965">
            <v>141.94999999999999</v>
          </cell>
          <cell r="F1965">
            <v>147.25</v>
          </cell>
        </row>
        <row r="1966">
          <cell r="A1966" t="str">
            <v>ZODIACLOTH</v>
          </cell>
          <cell r="B1966" t="str">
            <v>EQ</v>
          </cell>
          <cell r="C1966">
            <v>94.9</v>
          </cell>
          <cell r="D1966">
            <v>95</v>
          </cell>
          <cell r="E1966">
            <v>92.5</v>
          </cell>
          <cell r="F1966">
            <v>92.9</v>
          </cell>
        </row>
        <row r="1967">
          <cell r="A1967" t="str">
            <v>ZOMATO</v>
          </cell>
          <cell r="B1967" t="str">
            <v>EQ</v>
          </cell>
          <cell r="C1967">
            <v>68.400000000000006</v>
          </cell>
          <cell r="D1967">
            <v>69.7</v>
          </cell>
          <cell r="E1967">
            <v>67.5</v>
          </cell>
          <cell r="F1967">
            <v>68.7</v>
          </cell>
        </row>
        <row r="1968">
          <cell r="A1968" t="str">
            <v>ZOTA</v>
          </cell>
          <cell r="B1968" t="str">
            <v>EQ</v>
          </cell>
          <cell r="C1968">
            <v>291.7</v>
          </cell>
          <cell r="D1968">
            <v>292</v>
          </cell>
          <cell r="E1968">
            <v>283.25</v>
          </cell>
          <cell r="F1968">
            <v>287.05</v>
          </cell>
        </row>
        <row r="1969">
          <cell r="A1969" t="str">
            <v>ZUARI</v>
          </cell>
          <cell r="B1969" t="str">
            <v>EQ</v>
          </cell>
          <cell r="C1969">
            <v>181</v>
          </cell>
          <cell r="D1969">
            <v>190.75</v>
          </cell>
          <cell r="E1969">
            <v>179.75</v>
          </cell>
          <cell r="F1969">
            <v>186.55</v>
          </cell>
        </row>
        <row r="1970">
          <cell r="A1970" t="str">
            <v>ZUARIIND</v>
          </cell>
          <cell r="B1970" t="str">
            <v>EQ</v>
          </cell>
          <cell r="C1970">
            <v>166</v>
          </cell>
          <cell r="D1970">
            <v>170.95</v>
          </cell>
          <cell r="E1970">
            <v>165</v>
          </cell>
          <cell r="F1970">
            <v>168.65</v>
          </cell>
        </row>
        <row r="1971">
          <cell r="A1971" t="str">
            <v>ZYDUSLIFE</v>
          </cell>
          <cell r="B1971" t="str">
            <v>EQ</v>
          </cell>
          <cell r="C1971">
            <v>419.95</v>
          </cell>
          <cell r="D1971">
            <v>426.9</v>
          </cell>
          <cell r="E1971">
            <v>416.6</v>
          </cell>
          <cell r="F1971">
            <v>425.2</v>
          </cell>
        </row>
        <row r="1972">
          <cell r="A1972" t="str">
            <v>ZYDUSWELL</v>
          </cell>
          <cell r="B1972" t="str">
            <v>EQ</v>
          </cell>
          <cell r="C1972">
            <v>1742</v>
          </cell>
          <cell r="D1972">
            <v>1742</v>
          </cell>
          <cell r="E1972">
            <v>1698</v>
          </cell>
          <cell r="F1972">
            <v>1709.75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44861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44861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4" t="s">
        <v>16</v>
      </c>
      <c r="B9" s="406" t="s">
        <v>17</v>
      </c>
      <c r="C9" s="406" t="s">
        <v>18</v>
      </c>
      <c r="D9" s="406" t="s">
        <v>19</v>
      </c>
      <c r="E9" s="23" t="s">
        <v>20</v>
      </c>
      <c r="F9" s="23" t="s">
        <v>21</v>
      </c>
      <c r="G9" s="401" t="s">
        <v>22</v>
      </c>
      <c r="H9" s="402"/>
      <c r="I9" s="403"/>
      <c r="J9" s="401" t="s">
        <v>23</v>
      </c>
      <c r="K9" s="402"/>
      <c r="L9" s="403"/>
      <c r="M9" s="23"/>
      <c r="N9" s="24"/>
      <c r="O9" s="24"/>
      <c r="P9" s="24"/>
    </row>
    <row r="10" spans="1:16" ht="59.25" customHeight="1">
      <c r="A10" s="405"/>
      <c r="B10" s="407"/>
      <c r="C10" s="407"/>
      <c r="D10" s="40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17654.95</v>
      </c>
      <c r="F11" s="32">
        <v>17695.849999999999</v>
      </c>
      <c r="G11" s="33">
        <v>17601.699999999997</v>
      </c>
      <c r="H11" s="33">
        <v>17548.449999999997</v>
      </c>
      <c r="I11" s="33">
        <v>17454.299999999996</v>
      </c>
      <c r="J11" s="33">
        <v>17749.099999999999</v>
      </c>
      <c r="K11" s="33">
        <v>17843.25</v>
      </c>
      <c r="L11" s="33">
        <v>17896.5</v>
      </c>
      <c r="M11" s="34">
        <v>17790</v>
      </c>
      <c r="N11" s="34">
        <v>17642.599999999999</v>
      </c>
      <c r="O11" s="35">
        <v>14703800</v>
      </c>
      <c r="P11" s="36">
        <v>-2.4908152844277623E-2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41111.15</v>
      </c>
      <c r="F12" s="37">
        <v>41228.916666666664</v>
      </c>
      <c r="G12" s="38">
        <v>40917.833333333328</v>
      </c>
      <c r="H12" s="38">
        <v>40724.516666666663</v>
      </c>
      <c r="I12" s="38">
        <v>40413.433333333327</v>
      </c>
      <c r="J12" s="38">
        <v>41422.23333333333</v>
      </c>
      <c r="K12" s="38">
        <v>41733.316666666658</v>
      </c>
      <c r="L12" s="38">
        <v>41926.633333333331</v>
      </c>
      <c r="M12" s="28">
        <v>41540</v>
      </c>
      <c r="N12" s="28">
        <v>41035.599999999999</v>
      </c>
      <c r="O12" s="39">
        <v>2364375</v>
      </c>
      <c r="P12" s="40">
        <v>5.2915766738660906E-2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44859</v>
      </c>
      <c r="E13" s="37">
        <v>18298.7</v>
      </c>
      <c r="F13" s="37">
        <v>18351.900000000001</v>
      </c>
      <c r="G13" s="38">
        <v>18222.450000000004</v>
      </c>
      <c r="H13" s="38">
        <v>18146.200000000004</v>
      </c>
      <c r="I13" s="38">
        <v>18016.750000000007</v>
      </c>
      <c r="J13" s="38">
        <v>18428.150000000001</v>
      </c>
      <c r="K13" s="38">
        <v>18557.599999999999</v>
      </c>
      <c r="L13" s="38">
        <v>18633.849999999999</v>
      </c>
      <c r="M13" s="28">
        <v>18481.349999999999</v>
      </c>
      <c r="N13" s="28">
        <v>18275.650000000001</v>
      </c>
      <c r="O13" s="39">
        <v>10240</v>
      </c>
      <c r="P13" s="40">
        <v>-0.37100737100737102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44859</v>
      </c>
      <c r="E14" s="37">
        <v>7300</v>
      </c>
      <c r="F14" s="37">
        <v>2433.3333333333335</v>
      </c>
      <c r="G14" s="38">
        <v>4866.666666666667</v>
      </c>
      <c r="H14" s="38">
        <v>2433.3333333333335</v>
      </c>
      <c r="I14" s="38">
        <v>4866.666666666667</v>
      </c>
      <c r="J14" s="38">
        <v>4866.666666666667</v>
      </c>
      <c r="K14" s="38">
        <v>2433.3333333333335</v>
      </c>
      <c r="L14" s="38">
        <v>4866.666666666667</v>
      </c>
      <c r="M14" s="28">
        <v>0</v>
      </c>
      <c r="N14" s="28">
        <v>0</v>
      </c>
      <c r="O14" s="39">
        <v>375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686.35</v>
      </c>
      <c r="F15" s="37">
        <v>685.23333333333323</v>
      </c>
      <c r="G15" s="38">
        <v>679.11666666666645</v>
      </c>
      <c r="H15" s="38">
        <v>671.88333333333321</v>
      </c>
      <c r="I15" s="38">
        <v>665.76666666666642</v>
      </c>
      <c r="J15" s="38">
        <v>692.46666666666647</v>
      </c>
      <c r="K15" s="38">
        <v>698.58333333333326</v>
      </c>
      <c r="L15" s="38">
        <v>705.81666666666649</v>
      </c>
      <c r="M15" s="28">
        <v>691.35</v>
      </c>
      <c r="N15" s="28">
        <v>678</v>
      </c>
      <c r="O15" s="39">
        <v>2544900</v>
      </c>
      <c r="P15" s="40">
        <v>0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3061.55</v>
      </c>
      <c r="F16" s="37">
        <v>3059.6</v>
      </c>
      <c r="G16" s="38">
        <v>3031.25</v>
      </c>
      <c r="H16" s="38">
        <v>3000.9500000000003</v>
      </c>
      <c r="I16" s="38">
        <v>2972.6000000000004</v>
      </c>
      <c r="J16" s="38">
        <v>3089.8999999999996</v>
      </c>
      <c r="K16" s="38">
        <v>3118.2499999999991</v>
      </c>
      <c r="L16" s="38">
        <v>3148.5499999999993</v>
      </c>
      <c r="M16" s="28">
        <v>3087.95</v>
      </c>
      <c r="N16" s="28">
        <v>3029.3</v>
      </c>
      <c r="O16" s="39">
        <v>1382750</v>
      </c>
      <c r="P16" s="40">
        <v>2.1743069396629824E-3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18490.55</v>
      </c>
      <c r="F17" s="37">
        <v>18512.516666666666</v>
      </c>
      <c r="G17" s="38">
        <v>18225.033333333333</v>
      </c>
      <c r="H17" s="38">
        <v>17959.516666666666</v>
      </c>
      <c r="I17" s="38">
        <v>17672.033333333333</v>
      </c>
      <c r="J17" s="38">
        <v>18778.033333333333</v>
      </c>
      <c r="K17" s="38">
        <v>19065.516666666663</v>
      </c>
      <c r="L17" s="38">
        <v>19331.033333333333</v>
      </c>
      <c r="M17" s="28">
        <v>18800</v>
      </c>
      <c r="N17" s="28">
        <v>18247</v>
      </c>
      <c r="O17" s="39">
        <v>53240</v>
      </c>
      <c r="P17" s="40">
        <v>-3.5507246376811595E-2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115.95</v>
      </c>
      <c r="F18" s="37">
        <v>115.26666666666667</v>
      </c>
      <c r="G18" s="38">
        <v>113.68333333333334</v>
      </c>
      <c r="H18" s="38">
        <v>111.41666666666667</v>
      </c>
      <c r="I18" s="38">
        <v>109.83333333333334</v>
      </c>
      <c r="J18" s="38">
        <v>117.53333333333333</v>
      </c>
      <c r="K18" s="38">
        <v>119.11666666666667</v>
      </c>
      <c r="L18" s="38">
        <v>121.38333333333333</v>
      </c>
      <c r="M18" s="28">
        <v>116.85</v>
      </c>
      <c r="N18" s="28">
        <v>113</v>
      </c>
      <c r="O18" s="39">
        <v>21594600</v>
      </c>
      <c r="P18" s="40">
        <v>-6.2368112543962483E-2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337.9</v>
      </c>
      <c r="F19" s="37">
        <v>336.63333333333333</v>
      </c>
      <c r="G19" s="38">
        <v>332.91666666666663</v>
      </c>
      <c r="H19" s="38">
        <v>327.93333333333328</v>
      </c>
      <c r="I19" s="38">
        <v>324.21666666666658</v>
      </c>
      <c r="J19" s="38">
        <v>341.61666666666667</v>
      </c>
      <c r="K19" s="38">
        <v>345.33333333333337</v>
      </c>
      <c r="L19" s="38">
        <v>350.31666666666672</v>
      </c>
      <c r="M19" s="28">
        <v>340.35</v>
      </c>
      <c r="N19" s="28">
        <v>331.65</v>
      </c>
      <c r="O19" s="39">
        <v>7371000</v>
      </c>
      <c r="P19" s="40">
        <v>-2.6442307692307692E-2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2251.0500000000002</v>
      </c>
      <c r="F20" s="37">
        <v>2259.6333333333332</v>
      </c>
      <c r="G20" s="38">
        <v>2236.4166666666665</v>
      </c>
      <c r="H20" s="38">
        <v>2221.7833333333333</v>
      </c>
      <c r="I20" s="38">
        <v>2198.5666666666666</v>
      </c>
      <c r="J20" s="38">
        <v>2274.2666666666664</v>
      </c>
      <c r="K20" s="38">
        <v>2297.4833333333336</v>
      </c>
      <c r="L20" s="38">
        <v>2312.1166666666663</v>
      </c>
      <c r="M20" s="28">
        <v>2282.85</v>
      </c>
      <c r="N20" s="28">
        <v>2245</v>
      </c>
      <c r="O20" s="39">
        <v>4586000</v>
      </c>
      <c r="P20" s="40">
        <v>-1.6881933651321079E-2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3301.5</v>
      </c>
      <c r="F21" s="37">
        <v>3315.5499999999997</v>
      </c>
      <c r="G21" s="38">
        <v>3283.0999999999995</v>
      </c>
      <c r="H21" s="38">
        <v>3264.7</v>
      </c>
      <c r="I21" s="38">
        <v>3232.2499999999995</v>
      </c>
      <c r="J21" s="38">
        <v>3333.9499999999994</v>
      </c>
      <c r="K21" s="38">
        <v>3366.3999999999992</v>
      </c>
      <c r="L21" s="38">
        <v>3384.7999999999993</v>
      </c>
      <c r="M21" s="28">
        <v>3348</v>
      </c>
      <c r="N21" s="28">
        <v>3297.15</v>
      </c>
      <c r="O21" s="39">
        <v>14550000</v>
      </c>
      <c r="P21" s="40">
        <v>-4.5837039064103441E-3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801.15</v>
      </c>
      <c r="F22" s="37">
        <v>803.18333333333339</v>
      </c>
      <c r="G22" s="38">
        <v>794.36666666666679</v>
      </c>
      <c r="H22" s="38">
        <v>787.58333333333337</v>
      </c>
      <c r="I22" s="38">
        <v>778.76666666666677</v>
      </c>
      <c r="J22" s="38">
        <v>809.96666666666681</v>
      </c>
      <c r="K22" s="38">
        <v>818.78333333333342</v>
      </c>
      <c r="L22" s="38">
        <v>825.56666666666683</v>
      </c>
      <c r="M22" s="28">
        <v>812</v>
      </c>
      <c r="N22" s="28">
        <v>796.4</v>
      </c>
      <c r="O22" s="39">
        <v>69666250</v>
      </c>
      <c r="P22" s="40">
        <v>-1.549196255078608E-2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3131.85</v>
      </c>
      <c r="F23" s="37">
        <v>3128.0833333333335</v>
      </c>
      <c r="G23" s="38">
        <v>3091.8666666666668</v>
      </c>
      <c r="H23" s="38">
        <v>3051.8833333333332</v>
      </c>
      <c r="I23" s="38">
        <v>3015.6666666666665</v>
      </c>
      <c r="J23" s="38">
        <v>3168.0666666666671</v>
      </c>
      <c r="K23" s="38">
        <v>3204.2833333333333</v>
      </c>
      <c r="L23" s="38">
        <v>3244.2666666666673</v>
      </c>
      <c r="M23" s="28">
        <v>3164.3</v>
      </c>
      <c r="N23" s="28">
        <v>3088.1</v>
      </c>
      <c r="O23" s="39">
        <v>359400</v>
      </c>
      <c r="P23" s="40">
        <v>-8.5961342828077311E-2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510.25</v>
      </c>
      <c r="F24" s="37">
        <v>505.40000000000003</v>
      </c>
      <c r="G24" s="38">
        <v>497.45000000000005</v>
      </c>
      <c r="H24" s="38">
        <v>484.65000000000003</v>
      </c>
      <c r="I24" s="38">
        <v>476.70000000000005</v>
      </c>
      <c r="J24" s="38">
        <v>518.20000000000005</v>
      </c>
      <c r="K24" s="38">
        <v>526.15</v>
      </c>
      <c r="L24" s="38">
        <v>538.95000000000005</v>
      </c>
      <c r="M24" s="28">
        <v>513.35</v>
      </c>
      <c r="N24" s="28">
        <v>492.6</v>
      </c>
      <c r="O24" s="39">
        <v>5974000</v>
      </c>
      <c r="P24" s="40">
        <v>2.6284143617935064E-2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514.25</v>
      </c>
      <c r="F25" s="37">
        <v>516.68333333333339</v>
      </c>
      <c r="G25" s="38">
        <v>510.66666666666674</v>
      </c>
      <c r="H25" s="38">
        <v>507.08333333333337</v>
      </c>
      <c r="I25" s="38">
        <v>501.06666666666672</v>
      </c>
      <c r="J25" s="38">
        <v>520.26666666666677</v>
      </c>
      <c r="K25" s="38">
        <v>526.28333333333342</v>
      </c>
      <c r="L25" s="38">
        <v>529.86666666666679</v>
      </c>
      <c r="M25" s="28">
        <v>522.70000000000005</v>
      </c>
      <c r="N25" s="28">
        <v>513.1</v>
      </c>
      <c r="O25" s="39">
        <v>67206600</v>
      </c>
      <c r="P25" s="40">
        <v>-9.3395951073257447E-3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44861</v>
      </c>
      <c r="E26" s="37">
        <v>4408.55</v>
      </c>
      <c r="F26" s="37">
        <v>4405.95</v>
      </c>
      <c r="G26" s="38">
        <v>4370.8999999999996</v>
      </c>
      <c r="H26" s="38">
        <v>4333.25</v>
      </c>
      <c r="I26" s="38">
        <v>4298.2</v>
      </c>
      <c r="J26" s="38">
        <v>4443.5999999999995</v>
      </c>
      <c r="K26" s="38">
        <v>4478.6500000000005</v>
      </c>
      <c r="L26" s="38">
        <v>4516.2999999999993</v>
      </c>
      <c r="M26" s="28">
        <v>4441</v>
      </c>
      <c r="N26" s="28">
        <v>4368.3</v>
      </c>
      <c r="O26" s="39">
        <v>1486375</v>
      </c>
      <c r="P26" s="40">
        <v>-3.7399821905609976E-2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287.95</v>
      </c>
      <c r="F27" s="37">
        <v>286.0333333333333</v>
      </c>
      <c r="G27" s="38">
        <v>280.71666666666658</v>
      </c>
      <c r="H27" s="38">
        <v>273.48333333333329</v>
      </c>
      <c r="I27" s="38">
        <v>268.16666666666657</v>
      </c>
      <c r="J27" s="38">
        <v>293.26666666666659</v>
      </c>
      <c r="K27" s="38">
        <v>298.58333333333331</v>
      </c>
      <c r="L27" s="38">
        <v>305.81666666666661</v>
      </c>
      <c r="M27" s="28">
        <v>291.35000000000002</v>
      </c>
      <c r="N27" s="28">
        <v>278.8</v>
      </c>
      <c r="O27" s="39">
        <v>12915000</v>
      </c>
      <c r="P27" s="40">
        <v>2.585487906588824E-2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147.4</v>
      </c>
      <c r="F28" s="37">
        <v>146.06666666666669</v>
      </c>
      <c r="G28" s="38">
        <v>143.93333333333339</v>
      </c>
      <c r="H28" s="38">
        <v>140.4666666666667</v>
      </c>
      <c r="I28" s="38">
        <v>138.3333333333334</v>
      </c>
      <c r="J28" s="38">
        <v>149.53333333333339</v>
      </c>
      <c r="K28" s="38">
        <v>151.66666666666666</v>
      </c>
      <c r="L28" s="38">
        <v>155.13333333333338</v>
      </c>
      <c r="M28" s="28">
        <v>148.19999999999999</v>
      </c>
      <c r="N28" s="28">
        <v>142.6</v>
      </c>
      <c r="O28" s="39">
        <v>61700000</v>
      </c>
      <c r="P28" s="40">
        <v>-8.0385852090032149E-3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44861</v>
      </c>
      <c r="E29" s="37">
        <v>3093.5</v>
      </c>
      <c r="F29" s="37">
        <v>3104.8166666666671</v>
      </c>
      <c r="G29" s="38">
        <v>3075.8833333333341</v>
      </c>
      <c r="H29" s="38">
        <v>3058.2666666666669</v>
      </c>
      <c r="I29" s="38">
        <v>3029.3333333333339</v>
      </c>
      <c r="J29" s="38">
        <v>3122.4333333333343</v>
      </c>
      <c r="K29" s="38">
        <v>3151.3666666666677</v>
      </c>
      <c r="L29" s="38">
        <v>3168.9833333333345</v>
      </c>
      <c r="M29" s="28">
        <v>3133.75</v>
      </c>
      <c r="N29" s="28">
        <v>3087.2</v>
      </c>
      <c r="O29" s="39">
        <v>6271000</v>
      </c>
      <c r="P29" s="40">
        <v>-2.1990018714909545E-2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44861</v>
      </c>
      <c r="E30" s="37">
        <v>1990.25</v>
      </c>
      <c r="F30" s="37">
        <v>2001.3999999999999</v>
      </c>
      <c r="G30" s="38">
        <v>1972.7999999999997</v>
      </c>
      <c r="H30" s="38">
        <v>1955.35</v>
      </c>
      <c r="I30" s="38">
        <v>1926.7499999999998</v>
      </c>
      <c r="J30" s="38">
        <v>2018.8499999999997</v>
      </c>
      <c r="K30" s="38">
        <v>2047.4499999999996</v>
      </c>
      <c r="L30" s="38">
        <v>2064.8999999999996</v>
      </c>
      <c r="M30" s="28">
        <v>2030</v>
      </c>
      <c r="N30" s="28">
        <v>1983.95</v>
      </c>
      <c r="O30" s="39">
        <v>1433575</v>
      </c>
      <c r="P30" s="40">
        <v>-5.2181818181818183E-2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44861</v>
      </c>
      <c r="E31" s="37">
        <v>8115.45</v>
      </c>
      <c r="F31" s="37">
        <v>8185.7000000000007</v>
      </c>
      <c r="G31" s="38">
        <v>8027.4500000000007</v>
      </c>
      <c r="H31" s="38">
        <v>7939.45</v>
      </c>
      <c r="I31" s="38">
        <v>7781.2</v>
      </c>
      <c r="J31" s="38">
        <v>8273.7000000000007</v>
      </c>
      <c r="K31" s="38">
        <v>8431.9500000000007</v>
      </c>
      <c r="L31" s="38">
        <v>8519.9500000000025</v>
      </c>
      <c r="M31" s="28">
        <v>8343.9500000000007</v>
      </c>
      <c r="N31" s="28">
        <v>8097.7</v>
      </c>
      <c r="O31" s="39">
        <v>183075</v>
      </c>
      <c r="P31" s="40">
        <v>7.4288072637226582E-3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570</v>
      </c>
      <c r="F32" s="37">
        <v>571.13333333333333</v>
      </c>
      <c r="G32" s="38">
        <v>562.81666666666661</v>
      </c>
      <c r="H32" s="38">
        <v>555.63333333333333</v>
      </c>
      <c r="I32" s="38">
        <v>547.31666666666661</v>
      </c>
      <c r="J32" s="38">
        <v>578.31666666666661</v>
      </c>
      <c r="K32" s="38">
        <v>586.63333333333344</v>
      </c>
      <c r="L32" s="38">
        <v>593.81666666666661</v>
      </c>
      <c r="M32" s="28">
        <v>579.45000000000005</v>
      </c>
      <c r="N32" s="28">
        <v>563.95000000000005</v>
      </c>
      <c r="O32" s="39">
        <v>7982000</v>
      </c>
      <c r="P32" s="40">
        <v>3.2466692536541199E-2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521.04999999999995</v>
      </c>
      <c r="F33" s="37">
        <v>521.88333333333333</v>
      </c>
      <c r="G33" s="38">
        <v>518.01666666666665</v>
      </c>
      <c r="H33" s="38">
        <v>514.98333333333335</v>
      </c>
      <c r="I33" s="38">
        <v>511.11666666666667</v>
      </c>
      <c r="J33" s="38">
        <v>524.91666666666663</v>
      </c>
      <c r="K33" s="38">
        <v>528.78333333333319</v>
      </c>
      <c r="L33" s="38">
        <v>531.81666666666661</v>
      </c>
      <c r="M33" s="28">
        <v>525.75</v>
      </c>
      <c r="N33" s="28">
        <v>518.85</v>
      </c>
      <c r="O33" s="39">
        <v>13595000</v>
      </c>
      <c r="P33" s="40">
        <v>-2.5797205302758867E-2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899.85</v>
      </c>
      <c r="F34" s="37">
        <v>899.85</v>
      </c>
      <c r="G34" s="38">
        <v>891.75</v>
      </c>
      <c r="H34" s="38">
        <v>883.65</v>
      </c>
      <c r="I34" s="38">
        <v>875.55</v>
      </c>
      <c r="J34" s="38">
        <v>907.95</v>
      </c>
      <c r="K34" s="38">
        <v>916.05000000000018</v>
      </c>
      <c r="L34" s="38">
        <v>924.15000000000009</v>
      </c>
      <c r="M34" s="28">
        <v>907.95</v>
      </c>
      <c r="N34" s="28">
        <v>891.75</v>
      </c>
      <c r="O34" s="39">
        <v>55273200</v>
      </c>
      <c r="P34" s="40">
        <v>-7.5395949173976753E-2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3665.85</v>
      </c>
      <c r="F35" s="37">
        <v>3684.7666666666664</v>
      </c>
      <c r="G35" s="38">
        <v>3636.4333333333329</v>
      </c>
      <c r="H35" s="38">
        <v>3607.0166666666664</v>
      </c>
      <c r="I35" s="38">
        <v>3558.6833333333329</v>
      </c>
      <c r="J35" s="38">
        <v>3714.1833333333329</v>
      </c>
      <c r="K35" s="38">
        <v>3762.5166666666669</v>
      </c>
      <c r="L35" s="38">
        <v>3791.9333333333329</v>
      </c>
      <c r="M35" s="28">
        <v>3733.1</v>
      </c>
      <c r="N35" s="28">
        <v>3655.35</v>
      </c>
      <c r="O35" s="39">
        <v>1863000</v>
      </c>
      <c r="P35" s="40">
        <v>-3.8327526132404179E-2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1663</v>
      </c>
      <c r="F36" s="37">
        <v>1674.7666666666667</v>
      </c>
      <c r="G36" s="38">
        <v>1647.4833333333333</v>
      </c>
      <c r="H36" s="38">
        <v>1631.9666666666667</v>
      </c>
      <c r="I36" s="38">
        <v>1604.6833333333334</v>
      </c>
      <c r="J36" s="38">
        <v>1690.2833333333333</v>
      </c>
      <c r="K36" s="38">
        <v>1717.5666666666666</v>
      </c>
      <c r="L36" s="38">
        <v>1733.0833333333333</v>
      </c>
      <c r="M36" s="28">
        <v>1702.05</v>
      </c>
      <c r="N36" s="28">
        <v>1659.25</v>
      </c>
      <c r="O36" s="39">
        <v>6631000</v>
      </c>
      <c r="P36" s="40">
        <v>1.8508563090392442E-2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7102.45</v>
      </c>
      <c r="F37" s="37">
        <v>7138.75</v>
      </c>
      <c r="G37" s="38">
        <v>7048.05</v>
      </c>
      <c r="H37" s="38">
        <v>6993.6500000000005</v>
      </c>
      <c r="I37" s="38">
        <v>6902.9500000000007</v>
      </c>
      <c r="J37" s="38">
        <v>7193.15</v>
      </c>
      <c r="K37" s="38">
        <v>7283.85</v>
      </c>
      <c r="L37" s="38">
        <v>7338.2499999999991</v>
      </c>
      <c r="M37" s="28">
        <v>7229.45</v>
      </c>
      <c r="N37" s="28">
        <v>7084.35</v>
      </c>
      <c r="O37" s="39">
        <v>5211750</v>
      </c>
      <c r="P37" s="40">
        <v>-3.1947991641513816E-2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1953.95</v>
      </c>
      <c r="F38" s="37">
        <v>1945.9333333333332</v>
      </c>
      <c r="G38" s="38">
        <v>1931.8666666666663</v>
      </c>
      <c r="H38" s="38">
        <v>1909.7833333333331</v>
      </c>
      <c r="I38" s="38">
        <v>1895.7166666666662</v>
      </c>
      <c r="J38" s="38">
        <v>1968.0166666666664</v>
      </c>
      <c r="K38" s="38">
        <v>1982.0833333333335</v>
      </c>
      <c r="L38" s="38">
        <v>2004.1666666666665</v>
      </c>
      <c r="M38" s="28">
        <v>1960</v>
      </c>
      <c r="N38" s="28">
        <v>1923.85</v>
      </c>
      <c r="O38" s="39">
        <v>2128200</v>
      </c>
      <c r="P38" s="40">
        <v>-1.8810511756569847E-2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44861</v>
      </c>
      <c r="E39" s="37">
        <v>332.95</v>
      </c>
      <c r="F39" s="37">
        <v>333.48333333333335</v>
      </c>
      <c r="G39" s="38">
        <v>329.4666666666667</v>
      </c>
      <c r="H39" s="38">
        <v>325.98333333333335</v>
      </c>
      <c r="I39" s="38">
        <v>321.9666666666667</v>
      </c>
      <c r="J39" s="38">
        <v>336.9666666666667</v>
      </c>
      <c r="K39" s="38">
        <v>340.98333333333335</v>
      </c>
      <c r="L39" s="38">
        <v>344.4666666666667</v>
      </c>
      <c r="M39" s="28">
        <v>337.5</v>
      </c>
      <c r="N39" s="28">
        <v>330</v>
      </c>
      <c r="O39" s="39">
        <v>8052800</v>
      </c>
      <c r="P39" s="40">
        <v>-1.9864918553833929E-4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267.8</v>
      </c>
      <c r="F40" s="37">
        <v>265.9666666666667</v>
      </c>
      <c r="G40" s="38">
        <v>262.03333333333342</v>
      </c>
      <c r="H40" s="38">
        <v>256.26666666666671</v>
      </c>
      <c r="I40" s="38">
        <v>252.33333333333343</v>
      </c>
      <c r="J40" s="38">
        <v>271.73333333333341</v>
      </c>
      <c r="K40" s="38">
        <v>275.66666666666669</v>
      </c>
      <c r="L40" s="38">
        <v>281.43333333333339</v>
      </c>
      <c r="M40" s="28">
        <v>269.89999999999998</v>
      </c>
      <c r="N40" s="28">
        <v>260.2</v>
      </c>
      <c r="O40" s="39">
        <v>27666000</v>
      </c>
      <c r="P40" s="40">
        <v>-8.1951345421694514E-3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147.80000000000001</v>
      </c>
      <c r="F41" s="37">
        <v>147.26666666666668</v>
      </c>
      <c r="G41" s="38">
        <v>142.88333333333335</v>
      </c>
      <c r="H41" s="38">
        <v>137.96666666666667</v>
      </c>
      <c r="I41" s="38">
        <v>133.58333333333334</v>
      </c>
      <c r="J41" s="38">
        <v>152.18333333333337</v>
      </c>
      <c r="K41" s="38">
        <v>156.56666666666669</v>
      </c>
      <c r="L41" s="38">
        <v>161.48333333333338</v>
      </c>
      <c r="M41" s="28">
        <v>151.65</v>
      </c>
      <c r="N41" s="28">
        <v>142.35</v>
      </c>
      <c r="O41" s="39">
        <v>121832100</v>
      </c>
      <c r="P41" s="40">
        <v>6.670533642691415E-3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1797.35</v>
      </c>
      <c r="F42" s="37">
        <v>1802</v>
      </c>
      <c r="G42" s="38">
        <v>1783</v>
      </c>
      <c r="H42" s="38">
        <v>1768.65</v>
      </c>
      <c r="I42" s="38">
        <v>1749.65</v>
      </c>
      <c r="J42" s="38">
        <v>1816.35</v>
      </c>
      <c r="K42" s="38">
        <v>1835.35</v>
      </c>
      <c r="L42" s="38">
        <v>1849.6999999999998</v>
      </c>
      <c r="M42" s="28">
        <v>1821</v>
      </c>
      <c r="N42" s="28">
        <v>1787.65</v>
      </c>
      <c r="O42" s="39">
        <v>1589500</v>
      </c>
      <c r="P42" s="40">
        <v>-5.5555555555555552E-2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105.3</v>
      </c>
      <c r="F43" s="37">
        <v>104.8</v>
      </c>
      <c r="G43" s="38">
        <v>104</v>
      </c>
      <c r="H43" s="38">
        <v>102.7</v>
      </c>
      <c r="I43" s="38">
        <v>101.9</v>
      </c>
      <c r="J43" s="38">
        <v>106.1</v>
      </c>
      <c r="K43" s="38">
        <v>106.89999999999998</v>
      </c>
      <c r="L43" s="38">
        <v>108.19999999999999</v>
      </c>
      <c r="M43" s="28">
        <v>105.6</v>
      </c>
      <c r="N43" s="28">
        <v>103.5</v>
      </c>
      <c r="O43" s="39">
        <v>87324000</v>
      </c>
      <c r="P43" s="40">
        <v>3.095558546433378E-2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583.35</v>
      </c>
      <c r="F44" s="37">
        <v>585.51666666666677</v>
      </c>
      <c r="G44" s="38">
        <v>579.08333333333348</v>
      </c>
      <c r="H44" s="38">
        <v>574.81666666666672</v>
      </c>
      <c r="I44" s="38">
        <v>568.38333333333344</v>
      </c>
      <c r="J44" s="38">
        <v>589.78333333333353</v>
      </c>
      <c r="K44" s="38">
        <v>596.2166666666667</v>
      </c>
      <c r="L44" s="38">
        <v>600.48333333333358</v>
      </c>
      <c r="M44" s="28">
        <v>591.95000000000005</v>
      </c>
      <c r="N44" s="28">
        <v>581.25</v>
      </c>
      <c r="O44" s="39">
        <v>9071700</v>
      </c>
      <c r="P44" s="40">
        <v>1.6892725030826141E-2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808.65</v>
      </c>
      <c r="F45" s="37">
        <v>800.30000000000007</v>
      </c>
      <c r="G45" s="38">
        <v>786.10000000000014</v>
      </c>
      <c r="H45" s="38">
        <v>763.55000000000007</v>
      </c>
      <c r="I45" s="38">
        <v>749.35000000000014</v>
      </c>
      <c r="J45" s="38">
        <v>822.85000000000014</v>
      </c>
      <c r="K45" s="38">
        <v>837.05000000000018</v>
      </c>
      <c r="L45" s="38">
        <v>859.60000000000014</v>
      </c>
      <c r="M45" s="28">
        <v>814.5</v>
      </c>
      <c r="N45" s="28">
        <v>777.75</v>
      </c>
      <c r="O45" s="39">
        <v>8656000</v>
      </c>
      <c r="P45" s="40">
        <v>4.4023640091665664E-2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798.6</v>
      </c>
      <c r="F46" s="37">
        <v>798.86666666666667</v>
      </c>
      <c r="G46" s="38">
        <v>794.88333333333333</v>
      </c>
      <c r="H46" s="38">
        <v>791.16666666666663</v>
      </c>
      <c r="I46" s="38">
        <v>787.18333333333328</v>
      </c>
      <c r="J46" s="38">
        <v>802.58333333333337</v>
      </c>
      <c r="K46" s="38">
        <v>806.56666666666672</v>
      </c>
      <c r="L46" s="38">
        <v>810.28333333333342</v>
      </c>
      <c r="M46" s="28">
        <v>802.85</v>
      </c>
      <c r="N46" s="28">
        <v>795.15</v>
      </c>
      <c r="O46" s="39">
        <v>44774450</v>
      </c>
      <c r="P46" s="40">
        <v>-4.5022592344943567E-2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71.099999999999994</v>
      </c>
      <c r="F47" s="37">
        <v>69.866666666666674</v>
      </c>
      <c r="G47" s="38">
        <v>67.783333333333346</v>
      </c>
      <c r="H47" s="38">
        <v>64.466666666666669</v>
      </c>
      <c r="I47" s="38">
        <v>62.38333333333334</v>
      </c>
      <c r="J47" s="38">
        <v>73.183333333333351</v>
      </c>
      <c r="K47" s="38">
        <v>75.266666666666666</v>
      </c>
      <c r="L47" s="38">
        <v>78.583333333333357</v>
      </c>
      <c r="M47" s="28">
        <v>71.95</v>
      </c>
      <c r="N47" s="28">
        <v>66.55</v>
      </c>
      <c r="O47" s="39">
        <v>148228500</v>
      </c>
      <c r="P47" s="40">
        <v>0.17838063439065108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272.14999999999998</v>
      </c>
      <c r="F48" s="37">
        <v>270.98333333333335</v>
      </c>
      <c r="G48" s="38">
        <v>268.16666666666669</v>
      </c>
      <c r="H48" s="38">
        <v>264.18333333333334</v>
      </c>
      <c r="I48" s="38">
        <v>261.36666666666667</v>
      </c>
      <c r="J48" s="38">
        <v>274.9666666666667</v>
      </c>
      <c r="K48" s="38">
        <v>277.7833333333333</v>
      </c>
      <c r="L48" s="38">
        <v>281.76666666666671</v>
      </c>
      <c r="M48" s="28">
        <v>273.8</v>
      </c>
      <c r="N48" s="28">
        <v>267</v>
      </c>
      <c r="O48" s="39">
        <v>25166600</v>
      </c>
      <c r="P48" s="40">
        <v>-2.1725525257040679E-2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15640.85</v>
      </c>
      <c r="F49" s="37">
        <v>15618.583333333334</v>
      </c>
      <c r="G49" s="38">
        <v>15522.216666666667</v>
      </c>
      <c r="H49" s="38">
        <v>15403.583333333334</v>
      </c>
      <c r="I49" s="38">
        <v>15307.216666666667</v>
      </c>
      <c r="J49" s="38">
        <v>15737.216666666667</v>
      </c>
      <c r="K49" s="38">
        <v>15833.583333333332</v>
      </c>
      <c r="L49" s="38">
        <v>15952.216666666667</v>
      </c>
      <c r="M49" s="28">
        <v>15714.95</v>
      </c>
      <c r="N49" s="28">
        <v>15499.95</v>
      </c>
      <c r="O49" s="39">
        <v>194300</v>
      </c>
      <c r="P49" s="40">
        <v>-3.8118811881188118E-2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303.7</v>
      </c>
      <c r="F50" s="37">
        <v>302.66666666666669</v>
      </c>
      <c r="G50" s="38">
        <v>299.23333333333335</v>
      </c>
      <c r="H50" s="38">
        <v>294.76666666666665</v>
      </c>
      <c r="I50" s="38">
        <v>291.33333333333331</v>
      </c>
      <c r="J50" s="38">
        <v>307.13333333333338</v>
      </c>
      <c r="K50" s="38">
        <v>310.56666666666666</v>
      </c>
      <c r="L50" s="38">
        <v>315.03333333333342</v>
      </c>
      <c r="M50" s="28">
        <v>306.10000000000002</v>
      </c>
      <c r="N50" s="28">
        <v>298.2</v>
      </c>
      <c r="O50" s="39">
        <v>19530000</v>
      </c>
      <c r="P50" s="40">
        <v>-3.7181648770964595E-2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3716.15</v>
      </c>
      <c r="F51" s="37">
        <v>3737.5</v>
      </c>
      <c r="G51" s="38">
        <v>3669.3</v>
      </c>
      <c r="H51" s="38">
        <v>3622.4500000000003</v>
      </c>
      <c r="I51" s="38">
        <v>3554.2500000000005</v>
      </c>
      <c r="J51" s="38">
        <v>3784.35</v>
      </c>
      <c r="K51" s="38">
        <v>3852.5499999999997</v>
      </c>
      <c r="L51" s="38">
        <v>3899.3999999999996</v>
      </c>
      <c r="M51" s="28">
        <v>3805.7</v>
      </c>
      <c r="N51" s="28">
        <v>3690.65</v>
      </c>
      <c r="O51" s="39">
        <v>1546600</v>
      </c>
      <c r="P51" s="40">
        <v>2.234267583289265E-2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44861</v>
      </c>
      <c r="E52" s="37">
        <v>273.8</v>
      </c>
      <c r="F52" s="37">
        <v>275.10000000000002</v>
      </c>
      <c r="G52" s="38">
        <v>270.10000000000002</v>
      </c>
      <c r="H52" s="38">
        <v>266.39999999999998</v>
      </c>
      <c r="I52" s="38">
        <v>261.39999999999998</v>
      </c>
      <c r="J52" s="38">
        <v>278.80000000000007</v>
      </c>
      <c r="K52" s="38">
        <v>283.80000000000007</v>
      </c>
      <c r="L52" s="38">
        <v>287.50000000000011</v>
      </c>
      <c r="M52" s="28">
        <v>280.10000000000002</v>
      </c>
      <c r="N52" s="28">
        <v>271.39999999999998</v>
      </c>
      <c r="O52" s="39">
        <v>9865700</v>
      </c>
      <c r="P52" s="40">
        <v>-4.0682414698162729E-3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284</v>
      </c>
      <c r="F53" s="37">
        <v>279.66666666666669</v>
      </c>
      <c r="G53" s="38">
        <v>271.13333333333338</v>
      </c>
      <c r="H53" s="38">
        <v>258.26666666666671</v>
      </c>
      <c r="I53" s="38">
        <v>249.73333333333341</v>
      </c>
      <c r="J53" s="38">
        <v>292.53333333333336</v>
      </c>
      <c r="K53" s="38">
        <v>301.06666666666666</v>
      </c>
      <c r="L53" s="38">
        <v>313.93333333333334</v>
      </c>
      <c r="M53" s="28">
        <v>288.2</v>
      </c>
      <c r="N53" s="28">
        <v>266.8</v>
      </c>
      <c r="O53" s="39">
        <v>50274000</v>
      </c>
      <c r="P53" s="40">
        <v>5.5495720197267728E-2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44861</v>
      </c>
      <c r="E54" s="37">
        <v>525.04999999999995</v>
      </c>
      <c r="F54" s="37">
        <v>522.34999999999991</v>
      </c>
      <c r="G54" s="38">
        <v>516.79999999999984</v>
      </c>
      <c r="H54" s="38">
        <v>508.54999999999995</v>
      </c>
      <c r="I54" s="38">
        <v>502.99999999999989</v>
      </c>
      <c r="J54" s="38">
        <v>530.5999999999998</v>
      </c>
      <c r="K54" s="38">
        <v>536.15</v>
      </c>
      <c r="L54" s="38">
        <v>544.39999999999975</v>
      </c>
      <c r="M54" s="28">
        <v>527.9</v>
      </c>
      <c r="N54" s="28">
        <v>514.1</v>
      </c>
      <c r="O54" s="39">
        <v>5187975</v>
      </c>
      <c r="P54" s="40">
        <v>-9.6604414261460103E-2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44861</v>
      </c>
      <c r="E55" s="37">
        <v>327.64999999999998</v>
      </c>
      <c r="F55" s="37">
        <v>328.7</v>
      </c>
      <c r="G55" s="38">
        <v>324.64999999999998</v>
      </c>
      <c r="H55" s="38">
        <v>321.64999999999998</v>
      </c>
      <c r="I55" s="38">
        <v>317.59999999999997</v>
      </c>
      <c r="J55" s="38">
        <v>331.7</v>
      </c>
      <c r="K55" s="38">
        <v>335.75000000000006</v>
      </c>
      <c r="L55" s="38">
        <v>338.75</v>
      </c>
      <c r="M55" s="28">
        <v>332.75</v>
      </c>
      <c r="N55" s="28">
        <v>325.7</v>
      </c>
      <c r="O55" s="39">
        <v>5868000</v>
      </c>
      <c r="P55" s="40">
        <v>-3.4550839091806514E-2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714.9</v>
      </c>
      <c r="F56" s="37">
        <v>715.25</v>
      </c>
      <c r="G56" s="38">
        <v>708.1</v>
      </c>
      <c r="H56" s="38">
        <v>701.30000000000007</v>
      </c>
      <c r="I56" s="38">
        <v>694.15000000000009</v>
      </c>
      <c r="J56" s="38">
        <v>722.05</v>
      </c>
      <c r="K56" s="38">
        <v>729.2</v>
      </c>
      <c r="L56" s="38">
        <v>735.99999999999989</v>
      </c>
      <c r="M56" s="28">
        <v>722.4</v>
      </c>
      <c r="N56" s="28">
        <v>708.45</v>
      </c>
      <c r="O56" s="39">
        <v>7655000</v>
      </c>
      <c r="P56" s="40">
        <v>1.2901091630830301E-2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1150.0999999999999</v>
      </c>
      <c r="F57" s="37">
        <v>1151.6000000000001</v>
      </c>
      <c r="G57" s="38">
        <v>1141.4500000000003</v>
      </c>
      <c r="H57" s="38">
        <v>1132.8000000000002</v>
      </c>
      <c r="I57" s="38">
        <v>1122.6500000000003</v>
      </c>
      <c r="J57" s="38">
        <v>1160.2500000000002</v>
      </c>
      <c r="K57" s="38">
        <v>1170.4000000000003</v>
      </c>
      <c r="L57" s="38">
        <v>1179.0500000000002</v>
      </c>
      <c r="M57" s="28">
        <v>1161.75</v>
      </c>
      <c r="N57" s="28">
        <v>1142.95</v>
      </c>
      <c r="O57" s="39">
        <v>8771100</v>
      </c>
      <c r="P57" s="40">
        <v>-6.7643197678435713E-2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240.55</v>
      </c>
      <c r="F58" s="37">
        <v>240.15</v>
      </c>
      <c r="G58" s="38">
        <v>238.60000000000002</v>
      </c>
      <c r="H58" s="38">
        <v>236.65</v>
      </c>
      <c r="I58" s="38">
        <v>235.10000000000002</v>
      </c>
      <c r="J58" s="38">
        <v>242.10000000000002</v>
      </c>
      <c r="K58" s="38">
        <v>243.65000000000003</v>
      </c>
      <c r="L58" s="38">
        <v>245.60000000000002</v>
      </c>
      <c r="M58" s="28">
        <v>241.7</v>
      </c>
      <c r="N58" s="28">
        <v>238.2</v>
      </c>
      <c r="O58" s="39">
        <v>28295400</v>
      </c>
      <c r="P58" s="40">
        <v>-3.5642713999427429E-2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3897.65</v>
      </c>
      <c r="F59" s="37">
        <v>3891.9666666666667</v>
      </c>
      <c r="G59" s="38">
        <v>3847.7833333333333</v>
      </c>
      <c r="H59" s="38">
        <v>3797.9166666666665</v>
      </c>
      <c r="I59" s="38">
        <v>3753.7333333333331</v>
      </c>
      <c r="J59" s="38">
        <v>3941.8333333333335</v>
      </c>
      <c r="K59" s="38">
        <v>3986.0166666666669</v>
      </c>
      <c r="L59" s="38">
        <v>4035.8833333333337</v>
      </c>
      <c r="M59" s="28">
        <v>3936.15</v>
      </c>
      <c r="N59" s="28">
        <v>3842.1</v>
      </c>
      <c r="O59" s="39">
        <v>793650</v>
      </c>
      <c r="P59" s="40">
        <v>-6.9468870911009492E-2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1617.65</v>
      </c>
      <c r="F60" s="37">
        <v>1611.6333333333332</v>
      </c>
      <c r="G60" s="38">
        <v>1601.4666666666665</v>
      </c>
      <c r="H60" s="38">
        <v>1585.2833333333333</v>
      </c>
      <c r="I60" s="38">
        <v>1575.1166666666666</v>
      </c>
      <c r="J60" s="38">
        <v>1627.8166666666664</v>
      </c>
      <c r="K60" s="38">
        <v>1637.9833333333333</v>
      </c>
      <c r="L60" s="38">
        <v>1654.1666666666663</v>
      </c>
      <c r="M60" s="28">
        <v>1621.8</v>
      </c>
      <c r="N60" s="28">
        <v>1595.45</v>
      </c>
      <c r="O60" s="39">
        <v>2286200</v>
      </c>
      <c r="P60" s="40">
        <v>-5.6205750614073111E-2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758.05</v>
      </c>
      <c r="F61" s="37">
        <v>756.66666666666663</v>
      </c>
      <c r="G61" s="38">
        <v>748.88333333333321</v>
      </c>
      <c r="H61" s="38">
        <v>739.71666666666658</v>
      </c>
      <c r="I61" s="38">
        <v>731.93333333333317</v>
      </c>
      <c r="J61" s="38">
        <v>765.83333333333326</v>
      </c>
      <c r="K61" s="38">
        <v>773.61666666666679</v>
      </c>
      <c r="L61" s="38">
        <v>782.7833333333333</v>
      </c>
      <c r="M61" s="28">
        <v>764.45</v>
      </c>
      <c r="N61" s="28">
        <v>747.5</v>
      </c>
      <c r="O61" s="39">
        <v>7380000</v>
      </c>
      <c r="P61" s="40">
        <v>-4.0312093628088429E-2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982.1</v>
      </c>
      <c r="F62" s="37">
        <v>989.51666666666677</v>
      </c>
      <c r="G62" s="38">
        <v>969.73333333333358</v>
      </c>
      <c r="H62" s="38">
        <v>957.36666666666679</v>
      </c>
      <c r="I62" s="38">
        <v>937.5833333333336</v>
      </c>
      <c r="J62" s="38">
        <v>1001.8833333333336</v>
      </c>
      <c r="K62" s="38">
        <v>1021.6666666666666</v>
      </c>
      <c r="L62" s="38">
        <v>1034.0333333333335</v>
      </c>
      <c r="M62" s="28">
        <v>1009.3</v>
      </c>
      <c r="N62" s="28">
        <v>977.15</v>
      </c>
      <c r="O62" s="39">
        <v>1117900</v>
      </c>
      <c r="P62" s="40">
        <v>-5.2225519287833831E-2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378.8</v>
      </c>
      <c r="F63" s="37">
        <v>376.68333333333334</v>
      </c>
      <c r="G63" s="38">
        <v>370.61666666666667</v>
      </c>
      <c r="H63" s="38">
        <v>362.43333333333334</v>
      </c>
      <c r="I63" s="38">
        <v>356.36666666666667</v>
      </c>
      <c r="J63" s="38">
        <v>384.86666666666667</v>
      </c>
      <c r="K63" s="38">
        <v>390.93333333333339</v>
      </c>
      <c r="L63" s="38">
        <v>399.11666666666667</v>
      </c>
      <c r="M63" s="28">
        <v>382.75</v>
      </c>
      <c r="N63" s="28">
        <v>368.5</v>
      </c>
      <c r="O63" s="39">
        <v>5266500</v>
      </c>
      <c r="P63" s="40">
        <v>-5.2617377226119803E-2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186.6</v>
      </c>
      <c r="F64" s="37">
        <v>186.58333333333334</v>
      </c>
      <c r="G64" s="38">
        <v>184.86666666666667</v>
      </c>
      <c r="H64" s="38">
        <v>183.13333333333333</v>
      </c>
      <c r="I64" s="38">
        <v>181.41666666666666</v>
      </c>
      <c r="J64" s="38">
        <v>188.31666666666669</v>
      </c>
      <c r="K64" s="38">
        <v>190.03333333333333</v>
      </c>
      <c r="L64" s="38">
        <v>191.76666666666671</v>
      </c>
      <c r="M64" s="28">
        <v>188.3</v>
      </c>
      <c r="N64" s="28">
        <v>184.85</v>
      </c>
      <c r="O64" s="39">
        <v>10445000</v>
      </c>
      <c r="P64" s="40">
        <v>-8.3369899078543225E-2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1224.8499999999999</v>
      </c>
      <c r="F65" s="37">
        <v>1213.2333333333333</v>
      </c>
      <c r="G65" s="38">
        <v>1195.2666666666667</v>
      </c>
      <c r="H65" s="38">
        <v>1165.6833333333334</v>
      </c>
      <c r="I65" s="38">
        <v>1147.7166666666667</v>
      </c>
      <c r="J65" s="38">
        <v>1242.8166666666666</v>
      </c>
      <c r="K65" s="38">
        <v>1260.7833333333333</v>
      </c>
      <c r="L65" s="38">
        <v>1290.3666666666666</v>
      </c>
      <c r="M65" s="28">
        <v>1231.2</v>
      </c>
      <c r="N65" s="28">
        <v>1183.6500000000001</v>
      </c>
      <c r="O65" s="39">
        <v>2879400</v>
      </c>
      <c r="P65" s="40">
        <v>-1.840867253016977E-2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533.25</v>
      </c>
      <c r="F66" s="37">
        <v>534.5333333333333</v>
      </c>
      <c r="G66" s="38">
        <v>530.46666666666658</v>
      </c>
      <c r="H66" s="38">
        <v>527.68333333333328</v>
      </c>
      <c r="I66" s="38">
        <v>523.61666666666656</v>
      </c>
      <c r="J66" s="38">
        <v>537.31666666666661</v>
      </c>
      <c r="K66" s="38">
        <v>541.38333333333321</v>
      </c>
      <c r="L66" s="38">
        <v>544.16666666666663</v>
      </c>
      <c r="M66" s="28">
        <v>538.6</v>
      </c>
      <c r="N66" s="28">
        <v>531.75</v>
      </c>
      <c r="O66" s="39">
        <v>14081250</v>
      </c>
      <c r="P66" s="40">
        <v>1.8075011296882059E-2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1533.8</v>
      </c>
      <c r="F67" s="37">
        <v>1543.3999999999999</v>
      </c>
      <c r="G67" s="38">
        <v>1514.4499999999998</v>
      </c>
      <c r="H67" s="38">
        <v>1495.1</v>
      </c>
      <c r="I67" s="38">
        <v>1466.1499999999999</v>
      </c>
      <c r="J67" s="38">
        <v>1562.7499999999998</v>
      </c>
      <c r="K67" s="38">
        <v>1591.7</v>
      </c>
      <c r="L67" s="38">
        <v>1611.0499999999997</v>
      </c>
      <c r="M67" s="28">
        <v>1572.35</v>
      </c>
      <c r="N67" s="28">
        <v>1524.05</v>
      </c>
      <c r="O67" s="39">
        <v>1395000</v>
      </c>
      <c r="P67" s="40">
        <v>-8.5245901639344257E-2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2253.35</v>
      </c>
      <c r="F68" s="37">
        <v>2246.9333333333329</v>
      </c>
      <c r="G68" s="38">
        <v>2231.266666666666</v>
      </c>
      <c r="H68" s="38">
        <v>2209.1833333333329</v>
      </c>
      <c r="I68" s="38">
        <v>2193.516666666666</v>
      </c>
      <c r="J68" s="38">
        <v>2269.016666666666</v>
      </c>
      <c r="K68" s="38">
        <v>2284.6833333333329</v>
      </c>
      <c r="L68" s="38">
        <v>2306.766666666666</v>
      </c>
      <c r="M68" s="28">
        <v>2262.6</v>
      </c>
      <c r="N68" s="28">
        <v>2224.85</v>
      </c>
      <c r="O68" s="39">
        <v>1659250</v>
      </c>
      <c r="P68" s="40">
        <v>-2.9110590988882388E-2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44861</v>
      </c>
      <c r="E69" s="37">
        <v>221.8</v>
      </c>
      <c r="F69" s="37">
        <v>223.66666666666666</v>
      </c>
      <c r="G69" s="38">
        <v>219.13333333333333</v>
      </c>
      <c r="H69" s="38">
        <v>216.46666666666667</v>
      </c>
      <c r="I69" s="38">
        <v>211.93333333333334</v>
      </c>
      <c r="J69" s="38">
        <v>226.33333333333331</v>
      </c>
      <c r="K69" s="38">
        <v>230.86666666666667</v>
      </c>
      <c r="L69" s="38">
        <v>233.5333333333333</v>
      </c>
      <c r="M69" s="28">
        <v>228.2</v>
      </c>
      <c r="N69" s="28">
        <v>221</v>
      </c>
      <c r="O69" s="39">
        <v>15755000</v>
      </c>
      <c r="P69" s="40">
        <v>-0.16676803308599927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3594.85</v>
      </c>
      <c r="F70" s="37">
        <v>3595.8000000000006</v>
      </c>
      <c r="G70" s="38">
        <v>3571.6000000000013</v>
      </c>
      <c r="H70" s="38">
        <v>3548.3500000000008</v>
      </c>
      <c r="I70" s="38">
        <v>3524.1500000000015</v>
      </c>
      <c r="J70" s="38">
        <v>3619.0500000000011</v>
      </c>
      <c r="K70" s="38">
        <v>3643.2500000000009</v>
      </c>
      <c r="L70" s="38">
        <v>3666.5000000000009</v>
      </c>
      <c r="M70" s="28">
        <v>3620</v>
      </c>
      <c r="N70" s="28">
        <v>3572.55</v>
      </c>
      <c r="O70" s="39">
        <v>2317050</v>
      </c>
      <c r="P70" s="40">
        <v>-1.2024304445155102E-2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4324.75</v>
      </c>
      <c r="F71" s="37">
        <v>4319.9666666666662</v>
      </c>
      <c r="G71" s="38">
        <v>4283.8833333333323</v>
      </c>
      <c r="H71" s="38">
        <v>4243.0166666666664</v>
      </c>
      <c r="I71" s="38">
        <v>4206.9333333333325</v>
      </c>
      <c r="J71" s="38">
        <v>4360.8333333333321</v>
      </c>
      <c r="K71" s="38">
        <v>4396.9166666666661</v>
      </c>
      <c r="L71" s="38">
        <v>4437.7833333333319</v>
      </c>
      <c r="M71" s="28">
        <v>4356.05</v>
      </c>
      <c r="N71" s="28">
        <v>4279.1000000000004</v>
      </c>
      <c r="O71" s="39">
        <v>549625</v>
      </c>
      <c r="P71" s="40">
        <v>-7.1383315733896516E-2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370.2</v>
      </c>
      <c r="F72" s="37">
        <v>371.11666666666662</v>
      </c>
      <c r="G72" s="38">
        <v>366.03333333333325</v>
      </c>
      <c r="H72" s="38">
        <v>361.86666666666662</v>
      </c>
      <c r="I72" s="38">
        <v>356.78333333333325</v>
      </c>
      <c r="J72" s="38">
        <v>375.28333333333325</v>
      </c>
      <c r="K72" s="38">
        <v>380.36666666666662</v>
      </c>
      <c r="L72" s="38">
        <v>384.53333333333325</v>
      </c>
      <c r="M72" s="28">
        <v>376.2</v>
      </c>
      <c r="N72" s="28">
        <v>366.95</v>
      </c>
      <c r="O72" s="39">
        <v>45924450</v>
      </c>
      <c r="P72" s="40">
        <v>-3.4347569649238456E-2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4451.75</v>
      </c>
      <c r="F73" s="37">
        <v>4433.7833333333338</v>
      </c>
      <c r="G73" s="38">
        <v>4379.5666666666675</v>
      </c>
      <c r="H73" s="38">
        <v>4307.3833333333341</v>
      </c>
      <c r="I73" s="38">
        <v>4253.1666666666679</v>
      </c>
      <c r="J73" s="38">
        <v>4505.9666666666672</v>
      </c>
      <c r="K73" s="38">
        <v>4560.1833333333325</v>
      </c>
      <c r="L73" s="38">
        <v>4632.3666666666668</v>
      </c>
      <c r="M73" s="28">
        <v>4488</v>
      </c>
      <c r="N73" s="28">
        <v>4361.6000000000004</v>
      </c>
      <c r="O73" s="39">
        <v>1594625</v>
      </c>
      <c r="P73" s="40">
        <v>-3.8006183545735615E-2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44861</v>
      </c>
      <c r="E74" s="37">
        <v>3709.6</v>
      </c>
      <c r="F74" s="37">
        <v>3694.3000000000006</v>
      </c>
      <c r="G74" s="38">
        <v>3664.3500000000013</v>
      </c>
      <c r="H74" s="38">
        <v>3619.1000000000008</v>
      </c>
      <c r="I74" s="38">
        <v>3589.1500000000015</v>
      </c>
      <c r="J74" s="38">
        <v>3739.5500000000011</v>
      </c>
      <c r="K74" s="38">
        <v>3769.5000000000009</v>
      </c>
      <c r="L74" s="38">
        <v>3814.7500000000009</v>
      </c>
      <c r="M74" s="28">
        <v>3724.25</v>
      </c>
      <c r="N74" s="28">
        <v>3649.05</v>
      </c>
      <c r="O74" s="39">
        <v>3068450</v>
      </c>
      <c r="P74" s="40">
        <v>-4.5612889179185719E-2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2000</v>
      </c>
      <c r="F75" s="37">
        <v>1997.1000000000001</v>
      </c>
      <c r="G75" s="38">
        <v>1980.0500000000002</v>
      </c>
      <c r="H75" s="38">
        <v>1960.1000000000001</v>
      </c>
      <c r="I75" s="38">
        <v>1943.0500000000002</v>
      </c>
      <c r="J75" s="38">
        <v>2017.0500000000002</v>
      </c>
      <c r="K75" s="38">
        <v>2034.1</v>
      </c>
      <c r="L75" s="38">
        <v>2054.0500000000002</v>
      </c>
      <c r="M75" s="28">
        <v>2014.15</v>
      </c>
      <c r="N75" s="28">
        <v>1977.15</v>
      </c>
      <c r="O75" s="39">
        <v>1101650</v>
      </c>
      <c r="P75" s="40">
        <v>-8.9064819396338438E-3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164.55</v>
      </c>
      <c r="F76" s="37">
        <v>163.46666666666667</v>
      </c>
      <c r="G76" s="38">
        <v>160.43333333333334</v>
      </c>
      <c r="H76" s="38">
        <v>156.31666666666666</v>
      </c>
      <c r="I76" s="38">
        <v>153.28333333333333</v>
      </c>
      <c r="J76" s="38">
        <v>167.58333333333334</v>
      </c>
      <c r="K76" s="38">
        <v>170.6166666666667</v>
      </c>
      <c r="L76" s="38">
        <v>174.73333333333335</v>
      </c>
      <c r="M76" s="28">
        <v>166.5</v>
      </c>
      <c r="N76" s="28">
        <v>159.35</v>
      </c>
      <c r="O76" s="39">
        <v>26866800</v>
      </c>
      <c r="P76" s="40">
        <v>-4.2591404746632457E-2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133.9</v>
      </c>
      <c r="F77" s="37">
        <v>133.86666666666665</v>
      </c>
      <c r="G77" s="38">
        <v>132.73333333333329</v>
      </c>
      <c r="H77" s="38">
        <v>131.56666666666663</v>
      </c>
      <c r="I77" s="38">
        <v>130.43333333333328</v>
      </c>
      <c r="J77" s="38">
        <v>135.0333333333333</v>
      </c>
      <c r="K77" s="38">
        <v>136.16666666666669</v>
      </c>
      <c r="L77" s="38">
        <v>137.33333333333331</v>
      </c>
      <c r="M77" s="28">
        <v>135</v>
      </c>
      <c r="N77" s="28">
        <v>132.69999999999999</v>
      </c>
      <c r="O77" s="39">
        <v>103100000</v>
      </c>
      <c r="P77" s="40">
        <v>-1.9394879751745539E-4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44861</v>
      </c>
      <c r="E78" s="37">
        <v>106.1</v>
      </c>
      <c r="F78" s="37">
        <v>105.7</v>
      </c>
      <c r="G78" s="38">
        <v>104.30000000000001</v>
      </c>
      <c r="H78" s="38">
        <v>102.50000000000001</v>
      </c>
      <c r="I78" s="38">
        <v>101.10000000000002</v>
      </c>
      <c r="J78" s="38">
        <v>107.5</v>
      </c>
      <c r="K78" s="38">
        <v>108.9</v>
      </c>
      <c r="L78" s="38">
        <v>110.69999999999999</v>
      </c>
      <c r="M78" s="28">
        <v>107.1</v>
      </c>
      <c r="N78" s="28">
        <v>103.9</v>
      </c>
      <c r="O78" s="39">
        <v>14991600</v>
      </c>
      <c r="P78" s="40">
        <v>-6.3961038961038955E-2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86.7</v>
      </c>
      <c r="F79" s="37">
        <v>86.84999999999998</v>
      </c>
      <c r="G79" s="38">
        <v>85.94999999999996</v>
      </c>
      <c r="H79" s="38">
        <v>85.199999999999974</v>
      </c>
      <c r="I79" s="38">
        <v>84.299999999999955</v>
      </c>
      <c r="J79" s="38">
        <v>87.599999999999966</v>
      </c>
      <c r="K79" s="38">
        <v>88.499999999999972</v>
      </c>
      <c r="L79" s="38">
        <v>89.249999999999972</v>
      </c>
      <c r="M79" s="28">
        <v>87.75</v>
      </c>
      <c r="N79" s="28">
        <v>86.1</v>
      </c>
      <c r="O79" s="39">
        <v>57937800</v>
      </c>
      <c r="P79" s="40">
        <v>-2.5996000615289956E-2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402.75</v>
      </c>
      <c r="F80" s="37">
        <v>402.81666666666661</v>
      </c>
      <c r="G80" s="38">
        <v>396.8333333333332</v>
      </c>
      <c r="H80" s="38">
        <v>390.91666666666657</v>
      </c>
      <c r="I80" s="38">
        <v>384.93333333333317</v>
      </c>
      <c r="J80" s="38">
        <v>408.73333333333323</v>
      </c>
      <c r="K80" s="38">
        <v>414.71666666666658</v>
      </c>
      <c r="L80" s="38">
        <v>420.63333333333327</v>
      </c>
      <c r="M80" s="28">
        <v>408.8</v>
      </c>
      <c r="N80" s="28">
        <v>396.9</v>
      </c>
      <c r="O80" s="39">
        <v>7869450</v>
      </c>
      <c r="P80" s="40">
        <v>-2.7844864327319221E-2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35.549999999999997</v>
      </c>
      <c r="F81" s="37">
        <v>35.31666666666667</v>
      </c>
      <c r="G81" s="38">
        <v>34.783333333333339</v>
      </c>
      <c r="H81" s="38">
        <v>34.016666666666666</v>
      </c>
      <c r="I81" s="38">
        <v>33.483333333333334</v>
      </c>
      <c r="J81" s="38">
        <v>36.083333333333343</v>
      </c>
      <c r="K81" s="38">
        <v>36.616666666666674</v>
      </c>
      <c r="L81" s="38">
        <v>37.383333333333347</v>
      </c>
      <c r="M81" s="28">
        <v>35.85</v>
      </c>
      <c r="N81" s="28">
        <v>34.549999999999997</v>
      </c>
      <c r="O81" s="39">
        <v>147937500</v>
      </c>
      <c r="P81" s="40">
        <v>3.2992930086410056E-2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44861</v>
      </c>
      <c r="E82" s="37">
        <v>722.45</v>
      </c>
      <c r="F82" s="37">
        <v>726.43333333333339</v>
      </c>
      <c r="G82" s="38">
        <v>716.86666666666679</v>
      </c>
      <c r="H82" s="38">
        <v>711.28333333333342</v>
      </c>
      <c r="I82" s="38">
        <v>701.71666666666681</v>
      </c>
      <c r="J82" s="38">
        <v>732.01666666666677</v>
      </c>
      <c r="K82" s="38">
        <v>741.58333333333337</v>
      </c>
      <c r="L82" s="38">
        <v>747.16666666666674</v>
      </c>
      <c r="M82" s="28">
        <v>736</v>
      </c>
      <c r="N82" s="28">
        <v>720.85</v>
      </c>
      <c r="O82" s="39">
        <v>5539300</v>
      </c>
      <c r="P82" s="40">
        <v>-1.1598237067965669E-2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822.05</v>
      </c>
      <c r="F83" s="37">
        <v>819.68333333333339</v>
      </c>
      <c r="G83" s="38">
        <v>815.36666666666679</v>
      </c>
      <c r="H83" s="38">
        <v>808.68333333333339</v>
      </c>
      <c r="I83" s="38">
        <v>804.36666666666679</v>
      </c>
      <c r="J83" s="38">
        <v>826.36666666666679</v>
      </c>
      <c r="K83" s="38">
        <v>830.68333333333339</v>
      </c>
      <c r="L83" s="38">
        <v>837.36666666666679</v>
      </c>
      <c r="M83" s="28">
        <v>824</v>
      </c>
      <c r="N83" s="28">
        <v>813</v>
      </c>
      <c r="O83" s="39">
        <v>6513000</v>
      </c>
      <c r="P83" s="40">
        <v>-4.2806910258370284E-3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1213.0999999999999</v>
      </c>
      <c r="F84" s="37">
        <v>1208.1166666666666</v>
      </c>
      <c r="G84" s="38">
        <v>1196.583333333333</v>
      </c>
      <c r="H84" s="38">
        <v>1180.0666666666664</v>
      </c>
      <c r="I84" s="38">
        <v>1168.5333333333328</v>
      </c>
      <c r="J84" s="38">
        <v>1224.6333333333332</v>
      </c>
      <c r="K84" s="38">
        <v>1236.1666666666665</v>
      </c>
      <c r="L84" s="38">
        <v>1252.6833333333334</v>
      </c>
      <c r="M84" s="28">
        <v>1219.6500000000001</v>
      </c>
      <c r="N84" s="28">
        <v>1191.5999999999999</v>
      </c>
      <c r="O84" s="39">
        <v>4648800</v>
      </c>
      <c r="P84" s="40">
        <v>-3.5793731041456014E-2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44861</v>
      </c>
      <c r="E85" s="37">
        <v>354.75</v>
      </c>
      <c r="F85" s="37">
        <v>352.0333333333333</v>
      </c>
      <c r="G85" s="38">
        <v>345.46666666666658</v>
      </c>
      <c r="H85" s="38">
        <v>336.18333333333328</v>
      </c>
      <c r="I85" s="38">
        <v>329.61666666666656</v>
      </c>
      <c r="J85" s="38">
        <v>361.31666666666661</v>
      </c>
      <c r="K85" s="38">
        <v>367.88333333333333</v>
      </c>
      <c r="L85" s="38">
        <v>377.16666666666663</v>
      </c>
      <c r="M85" s="28">
        <v>358.6</v>
      </c>
      <c r="N85" s="28">
        <v>342.75</v>
      </c>
      <c r="O85" s="39">
        <v>7994000</v>
      </c>
      <c r="P85" s="40">
        <v>-2.9618839524156348E-2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1718.15</v>
      </c>
      <c r="F86" s="37">
        <v>1715.8500000000001</v>
      </c>
      <c r="G86" s="38">
        <v>1700.7000000000003</v>
      </c>
      <c r="H86" s="38">
        <v>1683.2500000000002</v>
      </c>
      <c r="I86" s="38">
        <v>1668.1000000000004</v>
      </c>
      <c r="J86" s="38">
        <v>1733.3000000000002</v>
      </c>
      <c r="K86" s="38">
        <v>1748.4500000000003</v>
      </c>
      <c r="L86" s="38">
        <v>1765.9</v>
      </c>
      <c r="M86" s="28">
        <v>1731</v>
      </c>
      <c r="N86" s="28">
        <v>1698.4</v>
      </c>
      <c r="O86" s="39">
        <v>7464625</v>
      </c>
      <c r="P86" s="40">
        <v>1.9064911484339538E-2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219.4</v>
      </c>
      <c r="F87" s="37">
        <v>220.01666666666665</v>
      </c>
      <c r="G87" s="38">
        <v>217.58333333333331</v>
      </c>
      <c r="H87" s="38">
        <v>215.76666666666665</v>
      </c>
      <c r="I87" s="38">
        <v>213.33333333333331</v>
      </c>
      <c r="J87" s="38">
        <v>221.83333333333331</v>
      </c>
      <c r="K87" s="38">
        <v>224.26666666666665</v>
      </c>
      <c r="L87" s="38">
        <v>226.08333333333331</v>
      </c>
      <c r="M87" s="28">
        <v>222.45</v>
      </c>
      <c r="N87" s="28">
        <v>218.2</v>
      </c>
      <c r="O87" s="39">
        <v>5525000</v>
      </c>
      <c r="P87" s="40">
        <v>-2.2556390977443608E-2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517.29999999999995</v>
      </c>
      <c r="F88" s="37">
        <v>517.2833333333333</v>
      </c>
      <c r="G88" s="38">
        <v>505.01666666666665</v>
      </c>
      <c r="H88" s="38">
        <v>492.73333333333335</v>
      </c>
      <c r="I88" s="38">
        <v>480.4666666666667</v>
      </c>
      <c r="J88" s="38">
        <v>529.56666666666661</v>
      </c>
      <c r="K88" s="38">
        <v>541.83333333333326</v>
      </c>
      <c r="L88" s="38">
        <v>554.11666666666656</v>
      </c>
      <c r="M88" s="28">
        <v>529.54999999999995</v>
      </c>
      <c r="N88" s="28">
        <v>505</v>
      </c>
      <c r="O88" s="39">
        <v>5928750</v>
      </c>
      <c r="P88" s="40">
        <v>-5.0070098137392348E-2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2504.85</v>
      </c>
      <c r="F89" s="37">
        <v>2477.85</v>
      </c>
      <c r="G89" s="38">
        <v>2437.5499999999997</v>
      </c>
      <c r="H89" s="38">
        <v>2370.25</v>
      </c>
      <c r="I89" s="38">
        <v>2329.9499999999998</v>
      </c>
      <c r="J89" s="38">
        <v>2545.1499999999996</v>
      </c>
      <c r="K89" s="38">
        <v>2585.4499999999998</v>
      </c>
      <c r="L89" s="38">
        <v>2652.7499999999995</v>
      </c>
      <c r="M89" s="28">
        <v>2518.15</v>
      </c>
      <c r="N89" s="28">
        <v>2410.5500000000002</v>
      </c>
      <c r="O89" s="39">
        <v>4777075</v>
      </c>
      <c r="P89" s="40">
        <v>-3.7642397226349679E-3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1178.8</v>
      </c>
      <c r="F90" s="37">
        <v>1175.3666666666666</v>
      </c>
      <c r="G90" s="38">
        <v>1165.0333333333331</v>
      </c>
      <c r="H90" s="38">
        <v>1151.2666666666664</v>
      </c>
      <c r="I90" s="38">
        <v>1140.9333333333329</v>
      </c>
      <c r="J90" s="38">
        <v>1189.1333333333332</v>
      </c>
      <c r="K90" s="38">
        <v>1199.4666666666667</v>
      </c>
      <c r="L90" s="38">
        <v>1213.2333333333333</v>
      </c>
      <c r="M90" s="28">
        <v>1185.7</v>
      </c>
      <c r="N90" s="28">
        <v>1161.5999999999999</v>
      </c>
      <c r="O90" s="39">
        <v>4499000</v>
      </c>
      <c r="P90" s="40">
        <v>-4.9841605068637801E-2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1024.5999999999999</v>
      </c>
      <c r="F91" s="37">
        <v>1027.9333333333332</v>
      </c>
      <c r="G91" s="38">
        <v>1019.2666666666664</v>
      </c>
      <c r="H91" s="38">
        <v>1013.9333333333333</v>
      </c>
      <c r="I91" s="38">
        <v>1005.2666666666665</v>
      </c>
      <c r="J91" s="38">
        <v>1033.2666666666664</v>
      </c>
      <c r="K91" s="38">
        <v>1041.9333333333329</v>
      </c>
      <c r="L91" s="38">
        <v>1047.2666666666662</v>
      </c>
      <c r="M91" s="28">
        <v>1036.5999999999999</v>
      </c>
      <c r="N91" s="28">
        <v>1022.6</v>
      </c>
      <c r="O91" s="39">
        <v>17899700</v>
      </c>
      <c r="P91" s="40">
        <v>7.827482290321318E-4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2360.3000000000002</v>
      </c>
      <c r="F92" s="37">
        <v>2374.0500000000002</v>
      </c>
      <c r="G92" s="38">
        <v>2342.7000000000003</v>
      </c>
      <c r="H92" s="38">
        <v>2325.1</v>
      </c>
      <c r="I92" s="38">
        <v>2293.75</v>
      </c>
      <c r="J92" s="38">
        <v>2391.6500000000005</v>
      </c>
      <c r="K92" s="38">
        <v>2423.0000000000009</v>
      </c>
      <c r="L92" s="38">
        <v>2440.6000000000008</v>
      </c>
      <c r="M92" s="28">
        <v>2405.4</v>
      </c>
      <c r="N92" s="28">
        <v>2356.4499999999998</v>
      </c>
      <c r="O92" s="39">
        <v>19055700</v>
      </c>
      <c r="P92" s="40">
        <v>2.2339894738536318E-2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2061.9</v>
      </c>
      <c r="F93" s="37">
        <v>2059.65</v>
      </c>
      <c r="G93" s="38">
        <v>2042.3000000000002</v>
      </c>
      <c r="H93" s="38">
        <v>2022.7</v>
      </c>
      <c r="I93" s="38">
        <v>2005.3500000000001</v>
      </c>
      <c r="J93" s="38">
        <v>2079.25</v>
      </c>
      <c r="K93" s="38">
        <v>2096.5999999999995</v>
      </c>
      <c r="L93" s="38">
        <v>2116.2000000000003</v>
      </c>
      <c r="M93" s="28">
        <v>2077</v>
      </c>
      <c r="N93" s="28">
        <v>2040.05</v>
      </c>
      <c r="O93" s="39">
        <v>1971600</v>
      </c>
      <c r="P93" s="40">
        <v>-4.490626362447319E-2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1451.65</v>
      </c>
      <c r="F94" s="37">
        <v>1455.6499999999999</v>
      </c>
      <c r="G94" s="38">
        <v>1442.4999999999998</v>
      </c>
      <c r="H94" s="38">
        <v>1433.35</v>
      </c>
      <c r="I94" s="38">
        <v>1420.1999999999998</v>
      </c>
      <c r="J94" s="38">
        <v>1464.7999999999997</v>
      </c>
      <c r="K94" s="38">
        <v>1477.9499999999998</v>
      </c>
      <c r="L94" s="38">
        <v>1487.0999999999997</v>
      </c>
      <c r="M94" s="28">
        <v>1468.8</v>
      </c>
      <c r="N94" s="28">
        <v>1446.5</v>
      </c>
      <c r="O94" s="39">
        <v>64953900</v>
      </c>
      <c r="P94" s="40">
        <v>1.8296889011519626E-2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533.79999999999995</v>
      </c>
      <c r="F95" s="37">
        <v>536.63333333333333</v>
      </c>
      <c r="G95" s="38">
        <v>529.26666666666665</v>
      </c>
      <c r="H95" s="38">
        <v>524.73333333333335</v>
      </c>
      <c r="I95" s="38">
        <v>517.36666666666667</v>
      </c>
      <c r="J95" s="38">
        <v>541.16666666666663</v>
      </c>
      <c r="K95" s="38">
        <v>548.53333333333319</v>
      </c>
      <c r="L95" s="38">
        <v>553.06666666666661</v>
      </c>
      <c r="M95" s="28">
        <v>544</v>
      </c>
      <c r="N95" s="28">
        <v>532.1</v>
      </c>
      <c r="O95" s="39">
        <v>22089100</v>
      </c>
      <c r="P95" s="40">
        <v>2.131014138948225E-2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2587.9</v>
      </c>
      <c r="F96" s="37">
        <v>2583.4833333333336</v>
      </c>
      <c r="G96" s="38">
        <v>2568.5166666666673</v>
      </c>
      <c r="H96" s="38">
        <v>2549.1333333333337</v>
      </c>
      <c r="I96" s="38">
        <v>2534.1666666666674</v>
      </c>
      <c r="J96" s="38">
        <v>2602.8666666666672</v>
      </c>
      <c r="K96" s="38">
        <v>2617.8333333333335</v>
      </c>
      <c r="L96" s="38">
        <v>2637.2166666666672</v>
      </c>
      <c r="M96" s="28">
        <v>2598.4499999999998</v>
      </c>
      <c r="N96" s="28">
        <v>2564.1</v>
      </c>
      <c r="O96" s="39">
        <v>2826300</v>
      </c>
      <c r="P96" s="40">
        <v>-4.1021986970684036E-2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398.4</v>
      </c>
      <c r="F97" s="37">
        <v>397.48333333333335</v>
      </c>
      <c r="G97" s="38">
        <v>392.16666666666669</v>
      </c>
      <c r="H97" s="38">
        <v>385.93333333333334</v>
      </c>
      <c r="I97" s="38">
        <v>380.61666666666667</v>
      </c>
      <c r="J97" s="38">
        <v>403.7166666666667</v>
      </c>
      <c r="K97" s="38">
        <v>409.0333333333333</v>
      </c>
      <c r="L97" s="38">
        <v>415.26666666666671</v>
      </c>
      <c r="M97" s="28">
        <v>402.8</v>
      </c>
      <c r="N97" s="28">
        <v>391.25</v>
      </c>
      <c r="O97" s="39">
        <v>30712750</v>
      </c>
      <c r="P97" s="40">
        <v>7.7245952523720502E-3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44861</v>
      </c>
      <c r="E98" s="37">
        <v>106.15</v>
      </c>
      <c r="F98" s="37">
        <v>105.93333333333334</v>
      </c>
      <c r="G98" s="38">
        <v>104.36666666666667</v>
      </c>
      <c r="H98" s="38">
        <v>102.58333333333334</v>
      </c>
      <c r="I98" s="38">
        <v>101.01666666666668</v>
      </c>
      <c r="J98" s="38">
        <v>107.71666666666667</v>
      </c>
      <c r="K98" s="38">
        <v>109.28333333333333</v>
      </c>
      <c r="L98" s="38">
        <v>111.06666666666666</v>
      </c>
      <c r="M98" s="28">
        <v>107.5</v>
      </c>
      <c r="N98" s="28">
        <v>104.15</v>
      </c>
      <c r="O98" s="39">
        <v>18068600</v>
      </c>
      <c r="P98" s="40">
        <v>-7.3020075005515106E-2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209.6</v>
      </c>
      <c r="F99" s="37">
        <v>208.45000000000002</v>
      </c>
      <c r="G99" s="38">
        <v>206.30000000000004</v>
      </c>
      <c r="H99" s="38">
        <v>203.00000000000003</v>
      </c>
      <c r="I99" s="38">
        <v>200.85000000000005</v>
      </c>
      <c r="J99" s="38">
        <v>211.75000000000003</v>
      </c>
      <c r="K99" s="38">
        <v>213.9</v>
      </c>
      <c r="L99" s="38">
        <v>217.20000000000002</v>
      </c>
      <c r="M99" s="28">
        <v>210.6</v>
      </c>
      <c r="N99" s="28">
        <v>205.15</v>
      </c>
      <c r="O99" s="39">
        <v>20871000</v>
      </c>
      <c r="P99" s="40">
        <v>-4.9784880147510757E-2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2504.0500000000002</v>
      </c>
      <c r="F100" s="37">
        <v>2527.9</v>
      </c>
      <c r="G100" s="38">
        <v>2473.65</v>
      </c>
      <c r="H100" s="38">
        <v>2443.25</v>
      </c>
      <c r="I100" s="38">
        <v>2389</v>
      </c>
      <c r="J100" s="38">
        <v>2558.3000000000002</v>
      </c>
      <c r="K100" s="38">
        <v>2612.5500000000002</v>
      </c>
      <c r="L100" s="38">
        <v>2642.9500000000003</v>
      </c>
      <c r="M100" s="28">
        <v>2582.15</v>
      </c>
      <c r="N100" s="28">
        <v>2497.5</v>
      </c>
      <c r="O100" s="39">
        <v>8459100</v>
      </c>
      <c r="P100" s="40">
        <v>7.7372764786795042E-2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44861</v>
      </c>
      <c r="E101" s="37">
        <v>38114.949999999997</v>
      </c>
      <c r="F101" s="37">
        <v>38026.549999999996</v>
      </c>
      <c r="G101" s="38">
        <v>37483.749999999993</v>
      </c>
      <c r="H101" s="38">
        <v>36852.549999999996</v>
      </c>
      <c r="I101" s="38">
        <v>36309.749999999993</v>
      </c>
      <c r="J101" s="38">
        <v>38657.749999999993</v>
      </c>
      <c r="K101" s="38">
        <v>39200.549999999996</v>
      </c>
      <c r="L101" s="38">
        <v>39831.749999999993</v>
      </c>
      <c r="M101" s="28">
        <v>38569.35</v>
      </c>
      <c r="N101" s="28">
        <v>37395.35</v>
      </c>
      <c r="O101" s="39">
        <v>21060</v>
      </c>
      <c r="P101" s="40">
        <v>-7.9344262295081971E-2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127.15</v>
      </c>
      <c r="F102" s="37">
        <v>126.61666666666667</v>
      </c>
      <c r="G102" s="38">
        <v>123.63333333333335</v>
      </c>
      <c r="H102" s="38">
        <v>120.11666666666667</v>
      </c>
      <c r="I102" s="38">
        <v>117.13333333333335</v>
      </c>
      <c r="J102" s="38">
        <v>130.13333333333335</v>
      </c>
      <c r="K102" s="38">
        <v>133.1166666666667</v>
      </c>
      <c r="L102" s="38">
        <v>136.63333333333335</v>
      </c>
      <c r="M102" s="28">
        <v>129.6</v>
      </c>
      <c r="N102" s="28">
        <v>123.1</v>
      </c>
      <c r="O102" s="39">
        <v>40400000</v>
      </c>
      <c r="P102" s="40">
        <v>-4.2290915987104112E-2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925.15</v>
      </c>
      <c r="F103" s="37">
        <v>930.26666666666677</v>
      </c>
      <c r="G103" s="38">
        <v>918.38333333333355</v>
      </c>
      <c r="H103" s="38">
        <v>911.61666666666679</v>
      </c>
      <c r="I103" s="38">
        <v>899.73333333333358</v>
      </c>
      <c r="J103" s="38">
        <v>937.03333333333353</v>
      </c>
      <c r="K103" s="38">
        <v>948.91666666666674</v>
      </c>
      <c r="L103" s="38">
        <v>955.68333333333351</v>
      </c>
      <c r="M103" s="28">
        <v>942.15</v>
      </c>
      <c r="N103" s="28">
        <v>923.5</v>
      </c>
      <c r="O103" s="39">
        <v>82442250</v>
      </c>
      <c r="P103" s="40">
        <v>9.9380137447783318E-3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1148.5999999999999</v>
      </c>
      <c r="F104" s="37">
        <v>1151.4333333333334</v>
      </c>
      <c r="G104" s="38">
        <v>1142.1166666666668</v>
      </c>
      <c r="H104" s="38">
        <v>1135.6333333333334</v>
      </c>
      <c r="I104" s="38">
        <v>1126.3166666666668</v>
      </c>
      <c r="J104" s="38">
        <v>1157.9166666666667</v>
      </c>
      <c r="K104" s="38">
        <v>1167.2333333333333</v>
      </c>
      <c r="L104" s="38">
        <v>1173.7166666666667</v>
      </c>
      <c r="M104" s="28">
        <v>1160.75</v>
      </c>
      <c r="N104" s="28">
        <v>1144.95</v>
      </c>
      <c r="O104" s="39">
        <v>5139525</v>
      </c>
      <c r="P104" s="40">
        <v>-9.8546403279910544E-2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505.15</v>
      </c>
      <c r="F105" s="37">
        <v>506.06666666666666</v>
      </c>
      <c r="G105" s="38">
        <v>501.13333333333333</v>
      </c>
      <c r="H105" s="38">
        <v>497.11666666666667</v>
      </c>
      <c r="I105" s="38">
        <v>492.18333333333334</v>
      </c>
      <c r="J105" s="38">
        <v>510.08333333333331</v>
      </c>
      <c r="K105" s="38">
        <v>515.01666666666665</v>
      </c>
      <c r="L105" s="38">
        <v>519.0333333333333</v>
      </c>
      <c r="M105" s="28">
        <v>511</v>
      </c>
      <c r="N105" s="28">
        <v>502.05</v>
      </c>
      <c r="O105" s="39">
        <v>7200000</v>
      </c>
      <c r="P105" s="40">
        <v>-2.7355623100303952E-2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8.65</v>
      </c>
      <c r="F106" s="37">
        <v>8.6666666666666679</v>
      </c>
      <c r="G106" s="38">
        <v>8.533333333333335</v>
      </c>
      <c r="H106" s="38">
        <v>8.4166666666666679</v>
      </c>
      <c r="I106" s="38">
        <v>8.283333333333335</v>
      </c>
      <c r="J106" s="38">
        <v>8.783333333333335</v>
      </c>
      <c r="K106" s="38">
        <v>8.9166666666666679</v>
      </c>
      <c r="L106" s="38">
        <v>9.033333333333335</v>
      </c>
      <c r="M106" s="28">
        <v>8.8000000000000007</v>
      </c>
      <c r="N106" s="28">
        <v>8.5500000000000007</v>
      </c>
      <c r="O106" s="39">
        <v>621180000</v>
      </c>
      <c r="P106" s="40">
        <v>-2.910284463894967E-2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44861</v>
      </c>
      <c r="E107" s="37">
        <v>76.2</v>
      </c>
      <c r="F107" s="37">
        <v>77.166666666666671</v>
      </c>
      <c r="G107" s="38">
        <v>75.033333333333346</v>
      </c>
      <c r="H107" s="38">
        <v>73.866666666666674</v>
      </c>
      <c r="I107" s="38">
        <v>71.733333333333348</v>
      </c>
      <c r="J107" s="38">
        <v>78.333333333333343</v>
      </c>
      <c r="K107" s="38">
        <v>80.466666666666669</v>
      </c>
      <c r="L107" s="38">
        <v>81.63333333333334</v>
      </c>
      <c r="M107" s="28">
        <v>79.3</v>
      </c>
      <c r="N107" s="28">
        <v>76</v>
      </c>
      <c r="O107" s="39">
        <v>129240000</v>
      </c>
      <c r="P107" s="40">
        <v>4.2342124364868138E-2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56.4</v>
      </c>
      <c r="F108" s="37">
        <v>56.933333333333337</v>
      </c>
      <c r="G108" s="38">
        <v>55.616666666666674</v>
      </c>
      <c r="H108" s="38">
        <v>54.833333333333336</v>
      </c>
      <c r="I108" s="38">
        <v>53.516666666666673</v>
      </c>
      <c r="J108" s="38">
        <v>57.716666666666676</v>
      </c>
      <c r="K108" s="38">
        <v>59.033333333333339</v>
      </c>
      <c r="L108" s="38">
        <v>59.816666666666677</v>
      </c>
      <c r="M108" s="28">
        <v>58.25</v>
      </c>
      <c r="N108" s="28">
        <v>56.15</v>
      </c>
      <c r="O108" s="39">
        <v>199395000</v>
      </c>
      <c r="P108" s="40">
        <v>-0.13434488147955195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44861</v>
      </c>
      <c r="E109" s="37">
        <v>139.15</v>
      </c>
      <c r="F109" s="37">
        <v>137.68333333333334</v>
      </c>
      <c r="G109" s="38">
        <v>135.26666666666668</v>
      </c>
      <c r="H109" s="38">
        <v>131.38333333333335</v>
      </c>
      <c r="I109" s="38">
        <v>128.9666666666667</v>
      </c>
      <c r="J109" s="38">
        <v>141.56666666666666</v>
      </c>
      <c r="K109" s="38">
        <v>143.98333333333329</v>
      </c>
      <c r="L109" s="38">
        <v>147.86666666666665</v>
      </c>
      <c r="M109" s="28">
        <v>140.1</v>
      </c>
      <c r="N109" s="28">
        <v>133.80000000000001</v>
      </c>
      <c r="O109" s="39">
        <v>51345000</v>
      </c>
      <c r="P109" s="40">
        <v>-3.9023020774845589E-2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407.45</v>
      </c>
      <c r="F110" s="37">
        <v>399.88333333333338</v>
      </c>
      <c r="G110" s="38">
        <v>387.21666666666675</v>
      </c>
      <c r="H110" s="38">
        <v>366.98333333333335</v>
      </c>
      <c r="I110" s="38">
        <v>354.31666666666672</v>
      </c>
      <c r="J110" s="38">
        <v>420.11666666666679</v>
      </c>
      <c r="K110" s="38">
        <v>432.78333333333342</v>
      </c>
      <c r="L110" s="38">
        <v>453.01666666666682</v>
      </c>
      <c r="M110" s="28">
        <v>412.55</v>
      </c>
      <c r="N110" s="28">
        <v>379.65</v>
      </c>
      <c r="O110" s="39">
        <v>12368125</v>
      </c>
      <c r="P110" s="40">
        <v>-0.1026536312849162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319.5</v>
      </c>
      <c r="F111" s="37">
        <v>318.58333333333331</v>
      </c>
      <c r="G111" s="38">
        <v>315.81666666666661</v>
      </c>
      <c r="H111" s="38">
        <v>312.13333333333327</v>
      </c>
      <c r="I111" s="38">
        <v>309.36666666666656</v>
      </c>
      <c r="J111" s="38">
        <v>322.26666666666665</v>
      </c>
      <c r="K111" s="38">
        <v>325.03333333333342</v>
      </c>
      <c r="L111" s="38">
        <v>328.7166666666667</v>
      </c>
      <c r="M111" s="28">
        <v>321.35000000000002</v>
      </c>
      <c r="N111" s="28">
        <v>314.89999999999998</v>
      </c>
      <c r="O111" s="39">
        <v>28833718</v>
      </c>
      <c r="P111" s="40">
        <v>-4.7055695866010896E-2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44861</v>
      </c>
      <c r="E112" s="37">
        <v>241.4</v>
      </c>
      <c r="F112" s="37">
        <v>240.38333333333333</v>
      </c>
      <c r="G112" s="38">
        <v>234.91666666666666</v>
      </c>
      <c r="H112" s="38">
        <v>228.43333333333334</v>
      </c>
      <c r="I112" s="38">
        <v>222.96666666666667</v>
      </c>
      <c r="J112" s="38">
        <v>246.86666666666665</v>
      </c>
      <c r="K112" s="38">
        <v>252.33333333333334</v>
      </c>
      <c r="L112" s="38">
        <v>258.81666666666661</v>
      </c>
      <c r="M112" s="28">
        <v>245.85</v>
      </c>
      <c r="N112" s="28">
        <v>233.9</v>
      </c>
      <c r="O112" s="39">
        <v>12133600</v>
      </c>
      <c r="P112" s="40">
        <v>-0.10445205479452055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4384.8999999999996</v>
      </c>
      <c r="F113" s="37">
        <v>4385.2833333333328</v>
      </c>
      <c r="G113" s="38">
        <v>4329.6666666666661</v>
      </c>
      <c r="H113" s="38">
        <v>4274.4333333333334</v>
      </c>
      <c r="I113" s="38">
        <v>4218.8166666666666</v>
      </c>
      <c r="J113" s="38">
        <v>4440.5166666666655</v>
      </c>
      <c r="K113" s="38">
        <v>4496.1333333333323</v>
      </c>
      <c r="L113" s="38">
        <v>4551.366666666665</v>
      </c>
      <c r="M113" s="28">
        <v>4440.8999999999996</v>
      </c>
      <c r="N113" s="28">
        <v>4330.05</v>
      </c>
      <c r="O113" s="39">
        <v>277650</v>
      </c>
      <c r="P113" s="40">
        <v>-0.14503464203233257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1771.4</v>
      </c>
      <c r="F114" s="37">
        <v>1779.2666666666667</v>
      </c>
      <c r="G114" s="38">
        <v>1757.5333333333333</v>
      </c>
      <c r="H114" s="38">
        <v>1743.6666666666667</v>
      </c>
      <c r="I114" s="38">
        <v>1721.9333333333334</v>
      </c>
      <c r="J114" s="38">
        <v>1793.1333333333332</v>
      </c>
      <c r="K114" s="38">
        <v>1814.8666666666663</v>
      </c>
      <c r="L114" s="38">
        <v>1828.7333333333331</v>
      </c>
      <c r="M114" s="28">
        <v>1801</v>
      </c>
      <c r="N114" s="28">
        <v>1765.4</v>
      </c>
      <c r="O114" s="39">
        <v>4018200</v>
      </c>
      <c r="P114" s="40">
        <v>5.5559933800929939E-2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1137.05</v>
      </c>
      <c r="F115" s="37">
        <v>1136.9833333333333</v>
      </c>
      <c r="G115" s="38">
        <v>1122.4666666666667</v>
      </c>
      <c r="H115" s="38">
        <v>1107.8833333333334</v>
      </c>
      <c r="I115" s="38">
        <v>1093.3666666666668</v>
      </c>
      <c r="J115" s="38">
        <v>1151.5666666666666</v>
      </c>
      <c r="K115" s="38">
        <v>1166.0833333333335</v>
      </c>
      <c r="L115" s="38">
        <v>1180.6666666666665</v>
      </c>
      <c r="M115" s="28">
        <v>1151.5</v>
      </c>
      <c r="N115" s="28">
        <v>1122.4000000000001</v>
      </c>
      <c r="O115" s="39">
        <v>30063600</v>
      </c>
      <c r="P115" s="40">
        <v>4.948317572025511E-2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187.85</v>
      </c>
      <c r="F116" s="37">
        <v>189.95000000000002</v>
      </c>
      <c r="G116" s="38">
        <v>185.00000000000003</v>
      </c>
      <c r="H116" s="38">
        <v>182.15</v>
      </c>
      <c r="I116" s="38">
        <v>177.20000000000002</v>
      </c>
      <c r="J116" s="38">
        <v>192.80000000000004</v>
      </c>
      <c r="K116" s="38">
        <v>197.75000000000003</v>
      </c>
      <c r="L116" s="38">
        <v>200.60000000000005</v>
      </c>
      <c r="M116" s="28">
        <v>194.9</v>
      </c>
      <c r="N116" s="28">
        <v>187.1</v>
      </c>
      <c r="O116" s="39">
        <v>17096800</v>
      </c>
      <c r="P116" s="40">
        <v>7.5378654455794294E-2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1513.15</v>
      </c>
      <c r="F117" s="37">
        <v>1512.4166666666667</v>
      </c>
      <c r="G117" s="38">
        <v>1507.1333333333334</v>
      </c>
      <c r="H117" s="38">
        <v>1501.1166666666668</v>
      </c>
      <c r="I117" s="38">
        <v>1495.8333333333335</v>
      </c>
      <c r="J117" s="38">
        <v>1518.4333333333334</v>
      </c>
      <c r="K117" s="38">
        <v>1523.7166666666667</v>
      </c>
      <c r="L117" s="38">
        <v>1529.7333333333333</v>
      </c>
      <c r="M117" s="28">
        <v>1517.7</v>
      </c>
      <c r="N117" s="28">
        <v>1506.4</v>
      </c>
      <c r="O117" s="39">
        <v>35960100</v>
      </c>
      <c r="P117" s="40">
        <v>2.1151370240941694E-3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44861</v>
      </c>
      <c r="E118" s="37">
        <v>500.7</v>
      </c>
      <c r="F118" s="37">
        <v>504.18333333333334</v>
      </c>
      <c r="G118" s="38">
        <v>495.26666666666665</v>
      </c>
      <c r="H118" s="38">
        <v>489.83333333333331</v>
      </c>
      <c r="I118" s="38">
        <v>480.91666666666663</v>
      </c>
      <c r="J118" s="38">
        <v>509.61666666666667</v>
      </c>
      <c r="K118" s="38">
        <v>518.5333333333333</v>
      </c>
      <c r="L118" s="38">
        <v>523.9666666666667</v>
      </c>
      <c r="M118" s="28">
        <v>513.1</v>
      </c>
      <c r="N118" s="28">
        <v>498.75</v>
      </c>
      <c r="O118" s="39">
        <v>1878000</v>
      </c>
      <c r="P118" s="40">
        <v>-3.2831208960988796E-2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68.150000000000006</v>
      </c>
      <c r="F119" s="37">
        <v>67.916666666666671</v>
      </c>
      <c r="G119" s="38">
        <v>67.333333333333343</v>
      </c>
      <c r="H119" s="38">
        <v>66.516666666666666</v>
      </c>
      <c r="I119" s="38">
        <v>65.933333333333337</v>
      </c>
      <c r="J119" s="38">
        <v>68.733333333333348</v>
      </c>
      <c r="K119" s="38">
        <v>69.316666666666691</v>
      </c>
      <c r="L119" s="38">
        <v>70.133333333333354</v>
      </c>
      <c r="M119" s="28">
        <v>68.5</v>
      </c>
      <c r="N119" s="28">
        <v>67.099999999999994</v>
      </c>
      <c r="O119" s="39">
        <v>90109500</v>
      </c>
      <c r="P119" s="40">
        <v>-6.5237180135531508E-2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933.75</v>
      </c>
      <c r="F120" s="37">
        <v>921.41666666666663</v>
      </c>
      <c r="G120" s="38">
        <v>902.43333333333328</v>
      </c>
      <c r="H120" s="38">
        <v>871.11666666666667</v>
      </c>
      <c r="I120" s="38">
        <v>852.13333333333333</v>
      </c>
      <c r="J120" s="38">
        <v>952.73333333333323</v>
      </c>
      <c r="K120" s="38">
        <v>971.71666666666658</v>
      </c>
      <c r="L120" s="38">
        <v>1003.0333333333332</v>
      </c>
      <c r="M120" s="28">
        <v>940.4</v>
      </c>
      <c r="N120" s="28">
        <v>890.1</v>
      </c>
      <c r="O120" s="39">
        <v>1255150</v>
      </c>
      <c r="P120" s="40">
        <v>-6.8050193050193053E-2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742.05</v>
      </c>
      <c r="F121" s="37">
        <v>741.35</v>
      </c>
      <c r="G121" s="38">
        <v>735.65000000000009</v>
      </c>
      <c r="H121" s="38">
        <v>729.25000000000011</v>
      </c>
      <c r="I121" s="38">
        <v>723.55000000000018</v>
      </c>
      <c r="J121" s="38">
        <v>747.75</v>
      </c>
      <c r="K121" s="38">
        <v>753.45</v>
      </c>
      <c r="L121" s="38">
        <v>759.84999999999991</v>
      </c>
      <c r="M121" s="28">
        <v>747.05</v>
      </c>
      <c r="N121" s="28">
        <v>734.95</v>
      </c>
      <c r="O121" s="39">
        <v>15234625</v>
      </c>
      <c r="P121" s="40">
        <v>-4.8319212899699371E-2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345.6</v>
      </c>
      <c r="F122" s="37">
        <v>346.36666666666662</v>
      </c>
      <c r="G122" s="38">
        <v>343.23333333333323</v>
      </c>
      <c r="H122" s="38">
        <v>340.86666666666662</v>
      </c>
      <c r="I122" s="38">
        <v>337.73333333333323</v>
      </c>
      <c r="J122" s="38">
        <v>348.73333333333323</v>
      </c>
      <c r="K122" s="38">
        <v>351.86666666666656</v>
      </c>
      <c r="L122" s="38">
        <v>354.23333333333323</v>
      </c>
      <c r="M122" s="28">
        <v>349.5</v>
      </c>
      <c r="N122" s="28">
        <v>344</v>
      </c>
      <c r="O122" s="39">
        <v>80640000</v>
      </c>
      <c r="P122" s="40">
        <v>1.3908205841446453E-3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451.4</v>
      </c>
      <c r="F123" s="37">
        <v>448.0333333333333</v>
      </c>
      <c r="G123" s="38">
        <v>439.21666666666658</v>
      </c>
      <c r="H123" s="38">
        <v>427.0333333333333</v>
      </c>
      <c r="I123" s="38">
        <v>418.21666666666658</v>
      </c>
      <c r="J123" s="38">
        <v>460.21666666666658</v>
      </c>
      <c r="K123" s="38">
        <v>469.0333333333333</v>
      </c>
      <c r="L123" s="38">
        <v>481.21666666666658</v>
      </c>
      <c r="M123" s="28">
        <v>456.85</v>
      </c>
      <c r="N123" s="28">
        <v>435.85</v>
      </c>
      <c r="O123" s="39">
        <v>28753750</v>
      </c>
      <c r="P123" s="40">
        <v>3.2682379349046019E-2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44861</v>
      </c>
      <c r="E124" s="37">
        <v>2637.1</v>
      </c>
      <c r="F124" s="37">
        <v>2659.0499999999997</v>
      </c>
      <c r="G124" s="38">
        <v>2584.7499999999995</v>
      </c>
      <c r="H124" s="38">
        <v>2532.3999999999996</v>
      </c>
      <c r="I124" s="38">
        <v>2458.0999999999995</v>
      </c>
      <c r="J124" s="38">
        <v>2711.3999999999996</v>
      </c>
      <c r="K124" s="38">
        <v>2785.7</v>
      </c>
      <c r="L124" s="38">
        <v>2838.0499999999997</v>
      </c>
      <c r="M124" s="28">
        <v>2733.35</v>
      </c>
      <c r="N124" s="28">
        <v>2606.6999999999998</v>
      </c>
      <c r="O124" s="39">
        <v>406250</v>
      </c>
      <c r="P124" s="40">
        <v>4.568854568854569E-2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646.20000000000005</v>
      </c>
      <c r="F125" s="37">
        <v>641.43333333333339</v>
      </c>
      <c r="G125" s="38">
        <v>630.36666666666679</v>
      </c>
      <c r="H125" s="38">
        <v>614.53333333333342</v>
      </c>
      <c r="I125" s="38">
        <v>603.46666666666681</v>
      </c>
      <c r="J125" s="38">
        <v>657.26666666666677</v>
      </c>
      <c r="K125" s="38">
        <v>668.33333333333337</v>
      </c>
      <c r="L125" s="38">
        <v>684.16666666666674</v>
      </c>
      <c r="M125" s="28">
        <v>652.5</v>
      </c>
      <c r="N125" s="28">
        <v>625.6</v>
      </c>
      <c r="O125" s="39">
        <v>28404000</v>
      </c>
      <c r="P125" s="40">
        <v>-5.0498668712487024E-2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593.35</v>
      </c>
      <c r="F126" s="37">
        <v>592.38333333333333</v>
      </c>
      <c r="G126" s="38">
        <v>585.61666666666667</v>
      </c>
      <c r="H126" s="38">
        <v>577.88333333333333</v>
      </c>
      <c r="I126" s="38">
        <v>571.11666666666667</v>
      </c>
      <c r="J126" s="38">
        <v>600.11666666666667</v>
      </c>
      <c r="K126" s="38">
        <v>606.88333333333333</v>
      </c>
      <c r="L126" s="38">
        <v>614.61666666666667</v>
      </c>
      <c r="M126" s="28">
        <v>599.15</v>
      </c>
      <c r="N126" s="28">
        <v>584.65</v>
      </c>
      <c r="O126" s="39">
        <v>11506250</v>
      </c>
      <c r="P126" s="40">
        <v>-0.11998087954110899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1851.1</v>
      </c>
      <c r="F127" s="37">
        <v>1869.5833333333333</v>
      </c>
      <c r="G127" s="38">
        <v>1826.7666666666664</v>
      </c>
      <c r="H127" s="38">
        <v>1802.4333333333332</v>
      </c>
      <c r="I127" s="38">
        <v>1759.6166666666663</v>
      </c>
      <c r="J127" s="38">
        <v>1893.9166666666665</v>
      </c>
      <c r="K127" s="38">
        <v>1936.7333333333336</v>
      </c>
      <c r="L127" s="38">
        <v>1961.0666666666666</v>
      </c>
      <c r="M127" s="28">
        <v>1912.4</v>
      </c>
      <c r="N127" s="28">
        <v>1845.25</v>
      </c>
      <c r="O127" s="39">
        <v>24010000</v>
      </c>
      <c r="P127" s="40">
        <v>3.8225374037879442E-2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80.25</v>
      </c>
      <c r="F128" s="37">
        <v>80.316666666666663</v>
      </c>
      <c r="G128" s="38">
        <v>78.98333333333332</v>
      </c>
      <c r="H128" s="38">
        <v>77.716666666666654</v>
      </c>
      <c r="I128" s="38">
        <v>76.383333333333312</v>
      </c>
      <c r="J128" s="38">
        <v>81.583333333333329</v>
      </c>
      <c r="K128" s="38">
        <v>82.916666666666671</v>
      </c>
      <c r="L128" s="38">
        <v>84.183333333333337</v>
      </c>
      <c r="M128" s="28">
        <v>81.650000000000006</v>
      </c>
      <c r="N128" s="28">
        <v>79.05</v>
      </c>
      <c r="O128" s="39">
        <v>56631704</v>
      </c>
      <c r="P128" s="40">
        <v>-5.0284346004190364E-2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2598</v>
      </c>
      <c r="F129" s="37">
        <v>2591.1666666666665</v>
      </c>
      <c r="G129" s="38">
        <v>2570.083333333333</v>
      </c>
      <c r="H129" s="38">
        <v>2542.1666666666665</v>
      </c>
      <c r="I129" s="38">
        <v>2521.083333333333</v>
      </c>
      <c r="J129" s="38">
        <v>2619.083333333333</v>
      </c>
      <c r="K129" s="38">
        <v>2640.1666666666661</v>
      </c>
      <c r="L129" s="38">
        <v>2668.083333333333</v>
      </c>
      <c r="M129" s="28">
        <v>2612.25</v>
      </c>
      <c r="N129" s="28">
        <v>2563.25</v>
      </c>
      <c r="O129" s="39">
        <v>1049500</v>
      </c>
      <c r="P129" s="40">
        <v>-3.6492999770484279E-2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453.6</v>
      </c>
      <c r="F130" s="37">
        <v>462.13333333333338</v>
      </c>
      <c r="G130" s="38">
        <v>442.26666666666677</v>
      </c>
      <c r="H130" s="38">
        <v>430.93333333333339</v>
      </c>
      <c r="I130" s="38">
        <v>411.06666666666678</v>
      </c>
      <c r="J130" s="38">
        <v>473.46666666666675</v>
      </c>
      <c r="K130" s="38">
        <v>493.33333333333343</v>
      </c>
      <c r="L130" s="38">
        <v>504.66666666666674</v>
      </c>
      <c r="M130" s="28">
        <v>482</v>
      </c>
      <c r="N130" s="28">
        <v>450.8</v>
      </c>
      <c r="O130" s="39">
        <v>7589700</v>
      </c>
      <c r="P130" s="40">
        <v>4.6148120580573132E-2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420.65</v>
      </c>
      <c r="F131" s="37">
        <v>419.13333333333338</v>
      </c>
      <c r="G131" s="38">
        <v>413.96666666666675</v>
      </c>
      <c r="H131" s="38">
        <v>407.28333333333336</v>
      </c>
      <c r="I131" s="38">
        <v>402.11666666666673</v>
      </c>
      <c r="J131" s="38">
        <v>425.81666666666678</v>
      </c>
      <c r="K131" s="38">
        <v>430.98333333333341</v>
      </c>
      <c r="L131" s="38">
        <v>437.6666666666668</v>
      </c>
      <c r="M131" s="28">
        <v>424.3</v>
      </c>
      <c r="N131" s="28">
        <v>412.45</v>
      </c>
      <c r="O131" s="39">
        <v>13562000</v>
      </c>
      <c r="P131" s="40">
        <v>2.1542633323290147E-2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1946.85</v>
      </c>
      <c r="F132" s="37">
        <v>1931.6833333333334</v>
      </c>
      <c r="G132" s="38">
        <v>1910.3666666666668</v>
      </c>
      <c r="H132" s="38">
        <v>1873.8833333333334</v>
      </c>
      <c r="I132" s="38">
        <v>1852.5666666666668</v>
      </c>
      <c r="J132" s="38">
        <v>1968.1666666666667</v>
      </c>
      <c r="K132" s="38">
        <v>1989.4833333333333</v>
      </c>
      <c r="L132" s="38">
        <v>2025.9666666666667</v>
      </c>
      <c r="M132" s="28">
        <v>1953</v>
      </c>
      <c r="N132" s="28">
        <v>1895.2</v>
      </c>
      <c r="O132" s="39">
        <v>9397800</v>
      </c>
      <c r="P132" s="40">
        <v>2.0789885297184566E-2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4813.25</v>
      </c>
      <c r="F133" s="37">
        <v>4788.583333333333</v>
      </c>
      <c r="G133" s="38">
        <v>4746.1666666666661</v>
      </c>
      <c r="H133" s="38">
        <v>4679.083333333333</v>
      </c>
      <c r="I133" s="38">
        <v>4636.6666666666661</v>
      </c>
      <c r="J133" s="38">
        <v>4855.6666666666661</v>
      </c>
      <c r="K133" s="38">
        <v>4898.0833333333321</v>
      </c>
      <c r="L133" s="38">
        <v>4965.1666666666661</v>
      </c>
      <c r="M133" s="28">
        <v>4831</v>
      </c>
      <c r="N133" s="28">
        <v>4721.5</v>
      </c>
      <c r="O133" s="39">
        <v>1149450</v>
      </c>
      <c r="P133" s="40">
        <v>-1.4278363776691536E-2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3556.2</v>
      </c>
      <c r="F134" s="37">
        <v>3535.7833333333333</v>
      </c>
      <c r="G134" s="38">
        <v>3489.9166666666665</v>
      </c>
      <c r="H134" s="38">
        <v>3423.6333333333332</v>
      </c>
      <c r="I134" s="38">
        <v>3377.7666666666664</v>
      </c>
      <c r="J134" s="38">
        <v>3602.0666666666666</v>
      </c>
      <c r="K134" s="38">
        <v>3647.9333333333334</v>
      </c>
      <c r="L134" s="38">
        <v>3714.2166666666667</v>
      </c>
      <c r="M134" s="28">
        <v>3581.65</v>
      </c>
      <c r="N134" s="28">
        <v>3469.5</v>
      </c>
      <c r="O134" s="39">
        <v>1144200</v>
      </c>
      <c r="P134" s="40">
        <v>-0.1011783189316575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686.6</v>
      </c>
      <c r="F135" s="37">
        <v>684.55000000000007</v>
      </c>
      <c r="G135" s="38">
        <v>678.95000000000016</v>
      </c>
      <c r="H135" s="38">
        <v>671.30000000000007</v>
      </c>
      <c r="I135" s="38">
        <v>665.70000000000016</v>
      </c>
      <c r="J135" s="38">
        <v>692.20000000000016</v>
      </c>
      <c r="K135" s="38">
        <v>697.80000000000007</v>
      </c>
      <c r="L135" s="38">
        <v>705.45000000000016</v>
      </c>
      <c r="M135" s="28">
        <v>690.15</v>
      </c>
      <c r="N135" s="28">
        <v>676.9</v>
      </c>
      <c r="O135" s="39">
        <v>7033750</v>
      </c>
      <c r="P135" s="40">
        <v>-6.0299795593913241E-2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1277.8</v>
      </c>
      <c r="F136" s="37">
        <v>1274.55</v>
      </c>
      <c r="G136" s="38">
        <v>1264.3</v>
      </c>
      <c r="H136" s="38">
        <v>1250.8</v>
      </c>
      <c r="I136" s="38">
        <v>1240.55</v>
      </c>
      <c r="J136" s="38">
        <v>1288.05</v>
      </c>
      <c r="K136" s="38">
        <v>1298.3</v>
      </c>
      <c r="L136" s="38">
        <v>1311.8</v>
      </c>
      <c r="M136" s="28">
        <v>1284.8</v>
      </c>
      <c r="N136" s="28">
        <v>1261.05</v>
      </c>
      <c r="O136" s="39">
        <v>10854900</v>
      </c>
      <c r="P136" s="40">
        <v>-2.1084527491951267E-2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204.25</v>
      </c>
      <c r="F137" s="37">
        <v>204.15</v>
      </c>
      <c r="G137" s="38">
        <v>201.10000000000002</v>
      </c>
      <c r="H137" s="38">
        <v>197.95000000000002</v>
      </c>
      <c r="I137" s="38">
        <v>194.90000000000003</v>
      </c>
      <c r="J137" s="38">
        <v>207.3</v>
      </c>
      <c r="K137" s="38">
        <v>210.35000000000002</v>
      </c>
      <c r="L137" s="38">
        <v>213.5</v>
      </c>
      <c r="M137" s="28">
        <v>207.2</v>
      </c>
      <c r="N137" s="28">
        <v>201</v>
      </c>
      <c r="O137" s="39">
        <v>19552000</v>
      </c>
      <c r="P137" s="40">
        <v>-3.7984648691202522E-2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103.8</v>
      </c>
      <c r="F138" s="37">
        <v>103.95</v>
      </c>
      <c r="G138" s="38">
        <v>102.75</v>
      </c>
      <c r="H138" s="38">
        <v>101.7</v>
      </c>
      <c r="I138" s="38">
        <v>100.5</v>
      </c>
      <c r="J138" s="38">
        <v>105</v>
      </c>
      <c r="K138" s="38">
        <v>106.20000000000002</v>
      </c>
      <c r="L138" s="38">
        <v>107.25</v>
      </c>
      <c r="M138" s="28">
        <v>105.15</v>
      </c>
      <c r="N138" s="28">
        <v>102.9</v>
      </c>
      <c r="O138" s="39">
        <v>25986000</v>
      </c>
      <c r="P138" s="40">
        <v>-1.8803806071590393E-2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516.15</v>
      </c>
      <c r="F139" s="37">
        <v>517.75</v>
      </c>
      <c r="G139" s="38">
        <v>512.54999999999995</v>
      </c>
      <c r="H139" s="38">
        <v>508.94999999999993</v>
      </c>
      <c r="I139" s="38">
        <v>503.74999999999989</v>
      </c>
      <c r="J139" s="38">
        <v>521.35</v>
      </c>
      <c r="K139" s="38">
        <v>526.55000000000007</v>
      </c>
      <c r="L139" s="38">
        <v>530.15000000000009</v>
      </c>
      <c r="M139" s="28">
        <v>522.95000000000005</v>
      </c>
      <c r="N139" s="28">
        <v>514.15</v>
      </c>
      <c r="O139" s="39">
        <v>9111600</v>
      </c>
      <c r="P139" s="40">
        <v>-2.3659508808023661E-2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8987.9500000000007</v>
      </c>
      <c r="F140" s="37">
        <v>8929.9666666666672</v>
      </c>
      <c r="G140" s="38">
        <v>8857.9333333333343</v>
      </c>
      <c r="H140" s="38">
        <v>8727.9166666666679</v>
      </c>
      <c r="I140" s="38">
        <v>8655.883333333335</v>
      </c>
      <c r="J140" s="38">
        <v>9059.9833333333336</v>
      </c>
      <c r="K140" s="38">
        <v>9132.0166666666664</v>
      </c>
      <c r="L140" s="38">
        <v>9262.0333333333328</v>
      </c>
      <c r="M140" s="28">
        <v>9002</v>
      </c>
      <c r="N140" s="28">
        <v>8799.9500000000007</v>
      </c>
      <c r="O140" s="39">
        <v>3073100</v>
      </c>
      <c r="P140" s="40">
        <v>3.25510237296963E-4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863.6</v>
      </c>
      <c r="F141" s="37">
        <v>857.73333333333346</v>
      </c>
      <c r="G141" s="38">
        <v>841.51666666666688</v>
      </c>
      <c r="H141" s="38">
        <v>819.43333333333339</v>
      </c>
      <c r="I141" s="38">
        <v>803.21666666666681</v>
      </c>
      <c r="J141" s="38">
        <v>879.81666666666695</v>
      </c>
      <c r="K141" s="38">
        <v>896.03333333333342</v>
      </c>
      <c r="L141" s="38">
        <v>918.11666666666702</v>
      </c>
      <c r="M141" s="28">
        <v>873.95</v>
      </c>
      <c r="N141" s="28">
        <v>835.65</v>
      </c>
      <c r="O141" s="39">
        <v>19693125</v>
      </c>
      <c r="P141" s="40">
        <v>-7.6524032825322386E-2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44861</v>
      </c>
      <c r="E142" s="37">
        <v>1494.4</v>
      </c>
      <c r="F142" s="37">
        <v>1460.4166666666667</v>
      </c>
      <c r="G142" s="38">
        <v>1419.9833333333336</v>
      </c>
      <c r="H142" s="38">
        <v>1345.5666666666668</v>
      </c>
      <c r="I142" s="38">
        <v>1305.1333333333337</v>
      </c>
      <c r="J142" s="38">
        <v>1534.8333333333335</v>
      </c>
      <c r="K142" s="38">
        <v>1575.2666666666664</v>
      </c>
      <c r="L142" s="38">
        <v>1649.6833333333334</v>
      </c>
      <c r="M142" s="28">
        <v>1500.85</v>
      </c>
      <c r="N142" s="28">
        <v>1386</v>
      </c>
      <c r="O142" s="39">
        <v>2706800</v>
      </c>
      <c r="P142" s="40">
        <v>6.2490186842518447E-2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1631.45</v>
      </c>
      <c r="F143" s="37">
        <v>1627.2333333333333</v>
      </c>
      <c r="G143" s="38">
        <v>1597.7666666666667</v>
      </c>
      <c r="H143" s="38">
        <v>1564.0833333333333</v>
      </c>
      <c r="I143" s="38">
        <v>1534.6166666666666</v>
      </c>
      <c r="J143" s="38">
        <v>1660.9166666666667</v>
      </c>
      <c r="K143" s="38">
        <v>1690.3833333333334</v>
      </c>
      <c r="L143" s="38">
        <v>1724.0666666666668</v>
      </c>
      <c r="M143" s="28">
        <v>1656.7</v>
      </c>
      <c r="N143" s="28">
        <v>1593.55</v>
      </c>
      <c r="O143" s="39">
        <v>636900</v>
      </c>
      <c r="P143" s="40">
        <v>-0.12597776862906546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682</v>
      </c>
      <c r="F144" s="37">
        <v>687.65</v>
      </c>
      <c r="G144" s="38">
        <v>671.65</v>
      </c>
      <c r="H144" s="38">
        <v>661.3</v>
      </c>
      <c r="I144" s="38">
        <v>645.29999999999995</v>
      </c>
      <c r="J144" s="38">
        <v>698</v>
      </c>
      <c r="K144" s="38">
        <v>714</v>
      </c>
      <c r="L144" s="38">
        <v>724.35</v>
      </c>
      <c r="M144" s="28">
        <v>703.65</v>
      </c>
      <c r="N144" s="28">
        <v>677.3</v>
      </c>
      <c r="O144" s="39">
        <v>2495350</v>
      </c>
      <c r="P144" s="40">
        <v>-9.9037784557615582E-2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839.9</v>
      </c>
      <c r="F145" s="37">
        <v>822</v>
      </c>
      <c r="G145" s="38">
        <v>801.7</v>
      </c>
      <c r="H145" s="38">
        <v>763.5</v>
      </c>
      <c r="I145" s="38">
        <v>743.2</v>
      </c>
      <c r="J145" s="38">
        <v>860.2</v>
      </c>
      <c r="K145" s="38">
        <v>880.5</v>
      </c>
      <c r="L145" s="38">
        <v>918.7</v>
      </c>
      <c r="M145" s="28">
        <v>842.3</v>
      </c>
      <c r="N145" s="28">
        <v>783.8</v>
      </c>
      <c r="O145" s="39">
        <v>3779200</v>
      </c>
      <c r="P145" s="40">
        <v>-4.4257112750263434E-3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3470.25</v>
      </c>
      <c r="F146" s="37">
        <v>3455.4666666666667</v>
      </c>
      <c r="G146" s="38">
        <v>3418.4333333333334</v>
      </c>
      <c r="H146" s="38">
        <v>3366.6166666666668</v>
      </c>
      <c r="I146" s="38">
        <v>3329.5833333333335</v>
      </c>
      <c r="J146" s="38">
        <v>3507.2833333333333</v>
      </c>
      <c r="K146" s="38">
        <v>3544.3166666666671</v>
      </c>
      <c r="L146" s="38">
        <v>3596.1333333333332</v>
      </c>
      <c r="M146" s="28">
        <v>3492.5</v>
      </c>
      <c r="N146" s="28">
        <v>3403.65</v>
      </c>
      <c r="O146" s="39">
        <v>2751000</v>
      </c>
      <c r="P146" s="40">
        <v>6.2179956108266276E-3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44861</v>
      </c>
      <c r="E147" s="37">
        <v>62.15</v>
      </c>
      <c r="F147" s="37">
        <v>62.316666666666663</v>
      </c>
      <c r="G147" s="38">
        <v>61.633333333333326</v>
      </c>
      <c r="H147" s="38">
        <v>61.11666666666666</v>
      </c>
      <c r="I147" s="38">
        <v>60.433333333333323</v>
      </c>
      <c r="J147" s="38">
        <v>62.833333333333329</v>
      </c>
      <c r="K147" s="38">
        <v>63.516666666666666</v>
      </c>
      <c r="L147" s="38">
        <v>64.033333333333331</v>
      </c>
      <c r="M147" s="28">
        <v>63</v>
      </c>
      <c r="N147" s="28">
        <v>61.8</v>
      </c>
      <c r="O147" s="39">
        <v>106359750</v>
      </c>
      <c r="P147" s="40">
        <v>9.287002358163407E-2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2039.6</v>
      </c>
      <c r="F148" s="37">
        <v>2039.5500000000002</v>
      </c>
      <c r="G148" s="38">
        <v>2019.1000000000004</v>
      </c>
      <c r="H148" s="38">
        <v>1998.6000000000001</v>
      </c>
      <c r="I148" s="38">
        <v>1978.1500000000003</v>
      </c>
      <c r="J148" s="38">
        <v>2060.0500000000002</v>
      </c>
      <c r="K148" s="38">
        <v>2080.5</v>
      </c>
      <c r="L148" s="38">
        <v>2101.0000000000005</v>
      </c>
      <c r="M148" s="28">
        <v>2060</v>
      </c>
      <c r="N148" s="28">
        <v>2019.05</v>
      </c>
      <c r="O148" s="39">
        <v>2183125</v>
      </c>
      <c r="P148" s="40">
        <v>-3.2570763861961997E-2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87284.75</v>
      </c>
      <c r="F149" s="37">
        <v>86979.5</v>
      </c>
      <c r="G149" s="38">
        <v>86397.8</v>
      </c>
      <c r="H149" s="38">
        <v>85510.85</v>
      </c>
      <c r="I149" s="38">
        <v>84929.150000000009</v>
      </c>
      <c r="J149" s="38">
        <v>87866.45</v>
      </c>
      <c r="K149" s="38">
        <v>88448.150000000009</v>
      </c>
      <c r="L149" s="38">
        <v>89335.099999999991</v>
      </c>
      <c r="M149" s="28">
        <v>87561.2</v>
      </c>
      <c r="N149" s="28">
        <v>86092.55</v>
      </c>
      <c r="O149" s="39">
        <v>52720</v>
      </c>
      <c r="P149" s="40">
        <v>-0.13389190077213733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1055.75</v>
      </c>
      <c r="F150" s="37">
        <v>1050.8499999999999</v>
      </c>
      <c r="G150" s="38">
        <v>1037.4999999999998</v>
      </c>
      <c r="H150" s="38">
        <v>1019.2499999999998</v>
      </c>
      <c r="I150" s="38">
        <v>1005.8999999999996</v>
      </c>
      <c r="J150" s="38">
        <v>1069.0999999999999</v>
      </c>
      <c r="K150" s="38">
        <v>1082.4500000000003</v>
      </c>
      <c r="L150" s="38">
        <v>1100.7</v>
      </c>
      <c r="M150" s="28">
        <v>1064.2</v>
      </c>
      <c r="N150" s="28">
        <v>1032.5999999999999</v>
      </c>
      <c r="O150" s="39">
        <v>7087875</v>
      </c>
      <c r="P150" s="40">
        <v>2.5222390974180952E-2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69.8</v>
      </c>
      <c r="F151" s="37">
        <v>69.916666666666671</v>
      </c>
      <c r="G151" s="38">
        <v>69.433333333333337</v>
      </c>
      <c r="H151" s="38">
        <v>69.066666666666663</v>
      </c>
      <c r="I151" s="38">
        <v>68.583333333333329</v>
      </c>
      <c r="J151" s="38">
        <v>70.283333333333346</v>
      </c>
      <c r="K151" s="38">
        <v>70.766666666666666</v>
      </c>
      <c r="L151" s="38">
        <v>71.133333333333354</v>
      </c>
      <c r="M151" s="28">
        <v>70.400000000000006</v>
      </c>
      <c r="N151" s="28">
        <v>69.55</v>
      </c>
      <c r="O151" s="39">
        <v>76580750</v>
      </c>
      <c r="P151" s="40">
        <v>-5.1331999578814361E-2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3813</v>
      </c>
      <c r="F152" s="37">
        <v>3842.9</v>
      </c>
      <c r="G152" s="38">
        <v>3770.8500000000004</v>
      </c>
      <c r="H152" s="38">
        <v>3728.7000000000003</v>
      </c>
      <c r="I152" s="38">
        <v>3656.6500000000005</v>
      </c>
      <c r="J152" s="38">
        <v>3885.05</v>
      </c>
      <c r="K152" s="38">
        <v>3957.1000000000004</v>
      </c>
      <c r="L152" s="38">
        <v>3999.25</v>
      </c>
      <c r="M152" s="28">
        <v>3914.95</v>
      </c>
      <c r="N152" s="28">
        <v>3800.75</v>
      </c>
      <c r="O152" s="39">
        <v>1827375</v>
      </c>
      <c r="P152" s="40">
        <v>5.2635368663594473E-2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4441</v>
      </c>
      <c r="F153" s="37">
        <v>4427.8499999999995</v>
      </c>
      <c r="G153" s="38">
        <v>4380.9499999999989</v>
      </c>
      <c r="H153" s="38">
        <v>4320.8999999999996</v>
      </c>
      <c r="I153" s="38">
        <v>4273.9999999999991</v>
      </c>
      <c r="J153" s="38">
        <v>4487.8999999999987</v>
      </c>
      <c r="K153" s="38">
        <v>4534.7999999999984</v>
      </c>
      <c r="L153" s="38">
        <v>4594.8499999999985</v>
      </c>
      <c r="M153" s="28">
        <v>4474.75</v>
      </c>
      <c r="N153" s="28">
        <v>4367.8</v>
      </c>
      <c r="O153" s="39">
        <v>545175</v>
      </c>
      <c r="P153" s="40">
        <v>-6.5561126108754336E-2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20282.7</v>
      </c>
      <c r="F154" s="37">
        <v>20519.350000000002</v>
      </c>
      <c r="G154" s="38">
        <v>19985.100000000006</v>
      </c>
      <c r="H154" s="38">
        <v>19687.500000000004</v>
      </c>
      <c r="I154" s="38">
        <v>19153.250000000007</v>
      </c>
      <c r="J154" s="38">
        <v>20816.950000000004</v>
      </c>
      <c r="K154" s="38">
        <v>21351.199999999997</v>
      </c>
      <c r="L154" s="38">
        <v>21648.800000000003</v>
      </c>
      <c r="M154" s="28">
        <v>21053.599999999999</v>
      </c>
      <c r="N154" s="28">
        <v>20221.75</v>
      </c>
      <c r="O154" s="39">
        <v>261400</v>
      </c>
      <c r="P154" s="40">
        <v>-8.4349166316379426E-2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130.75</v>
      </c>
      <c r="F155" s="37">
        <v>130.46666666666667</v>
      </c>
      <c r="G155" s="38">
        <v>128.43333333333334</v>
      </c>
      <c r="H155" s="38">
        <v>126.11666666666667</v>
      </c>
      <c r="I155" s="38">
        <v>124.08333333333334</v>
      </c>
      <c r="J155" s="38">
        <v>132.78333333333333</v>
      </c>
      <c r="K155" s="38">
        <v>134.81666666666669</v>
      </c>
      <c r="L155" s="38">
        <v>137.13333333333333</v>
      </c>
      <c r="M155" s="28">
        <v>132.5</v>
      </c>
      <c r="N155" s="28">
        <v>128.15</v>
      </c>
      <c r="O155" s="39">
        <v>23426550</v>
      </c>
      <c r="P155" s="40">
        <v>-0.4205336426914153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169.25</v>
      </c>
      <c r="F156" s="37">
        <v>168.23333333333335</v>
      </c>
      <c r="G156" s="38">
        <v>166.91666666666669</v>
      </c>
      <c r="H156" s="38">
        <v>164.58333333333334</v>
      </c>
      <c r="I156" s="38">
        <v>163.26666666666668</v>
      </c>
      <c r="J156" s="38">
        <v>170.56666666666669</v>
      </c>
      <c r="K156" s="38">
        <v>171.88333333333335</v>
      </c>
      <c r="L156" s="38">
        <v>174.2166666666667</v>
      </c>
      <c r="M156" s="28">
        <v>169.55</v>
      </c>
      <c r="N156" s="28">
        <v>165.9</v>
      </c>
      <c r="O156" s="39">
        <v>61588500</v>
      </c>
      <c r="P156" s="40">
        <v>-3.6729963448337344E-2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865.3</v>
      </c>
      <c r="F157" s="37">
        <v>864.9</v>
      </c>
      <c r="G157" s="38">
        <v>856.9</v>
      </c>
      <c r="H157" s="38">
        <v>848.5</v>
      </c>
      <c r="I157" s="38">
        <v>840.5</v>
      </c>
      <c r="J157" s="38">
        <v>873.3</v>
      </c>
      <c r="K157" s="38">
        <v>881.3</v>
      </c>
      <c r="L157" s="38">
        <v>889.69999999999993</v>
      </c>
      <c r="M157" s="28">
        <v>872.9</v>
      </c>
      <c r="N157" s="28">
        <v>856.5</v>
      </c>
      <c r="O157" s="39">
        <v>6309100</v>
      </c>
      <c r="P157" s="40">
        <v>-1.529553151972031E-2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44861</v>
      </c>
      <c r="E158" s="37">
        <v>2918.35</v>
      </c>
      <c r="F158" s="37">
        <v>2920.0499999999997</v>
      </c>
      <c r="G158" s="38">
        <v>2909.3999999999996</v>
      </c>
      <c r="H158" s="38">
        <v>2900.45</v>
      </c>
      <c r="I158" s="38">
        <v>2889.7999999999997</v>
      </c>
      <c r="J158" s="38">
        <v>2928.9999999999995</v>
      </c>
      <c r="K158" s="38">
        <v>2939.65</v>
      </c>
      <c r="L158" s="38">
        <v>2948.5999999999995</v>
      </c>
      <c r="M158" s="28">
        <v>2930.7</v>
      </c>
      <c r="N158" s="28">
        <v>2911.1</v>
      </c>
      <c r="O158" s="39">
        <v>590400</v>
      </c>
      <c r="P158" s="40">
        <v>-2.0283975659229209E-3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131.1</v>
      </c>
      <c r="F159" s="37">
        <v>131.46666666666667</v>
      </c>
      <c r="G159" s="38">
        <v>129.68333333333334</v>
      </c>
      <c r="H159" s="38">
        <v>128.26666666666668</v>
      </c>
      <c r="I159" s="38">
        <v>126.48333333333335</v>
      </c>
      <c r="J159" s="38">
        <v>132.88333333333333</v>
      </c>
      <c r="K159" s="38">
        <v>134.66666666666669</v>
      </c>
      <c r="L159" s="38">
        <v>136.08333333333331</v>
      </c>
      <c r="M159" s="28">
        <v>133.25</v>
      </c>
      <c r="N159" s="28">
        <v>130.05000000000001</v>
      </c>
      <c r="O159" s="39">
        <v>42280700</v>
      </c>
      <c r="P159" s="40">
        <v>2.606745772213398E-2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52132.7</v>
      </c>
      <c r="F160" s="37">
        <v>52589.266666666663</v>
      </c>
      <c r="G160" s="38">
        <v>51377.133333333324</v>
      </c>
      <c r="H160" s="38">
        <v>50621.566666666658</v>
      </c>
      <c r="I160" s="38">
        <v>49409.43333333332</v>
      </c>
      <c r="J160" s="38">
        <v>53344.833333333328</v>
      </c>
      <c r="K160" s="38">
        <v>54556.96666666666</v>
      </c>
      <c r="L160" s="38">
        <v>55312.533333333333</v>
      </c>
      <c r="M160" s="28">
        <v>53801.4</v>
      </c>
      <c r="N160" s="28">
        <v>51833.7</v>
      </c>
      <c r="O160" s="39">
        <v>83820</v>
      </c>
      <c r="P160" s="40">
        <v>-2.0508326029798421E-2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833</v>
      </c>
      <c r="F161" s="37">
        <v>835.81666666666661</v>
      </c>
      <c r="G161" s="38">
        <v>825.58333333333326</v>
      </c>
      <c r="H161" s="38">
        <v>818.16666666666663</v>
      </c>
      <c r="I161" s="38">
        <v>807.93333333333328</v>
      </c>
      <c r="J161" s="38">
        <v>843.23333333333323</v>
      </c>
      <c r="K161" s="38">
        <v>853.46666666666658</v>
      </c>
      <c r="L161" s="38">
        <v>860.88333333333321</v>
      </c>
      <c r="M161" s="28">
        <v>846.05</v>
      </c>
      <c r="N161" s="28">
        <v>828.4</v>
      </c>
      <c r="O161" s="39">
        <v>5308050</v>
      </c>
      <c r="P161" s="40">
        <v>-1.9057783198658331E-2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44861</v>
      </c>
      <c r="E162" s="37">
        <v>3828.8</v>
      </c>
      <c r="F162" s="37">
        <v>3797.6</v>
      </c>
      <c r="G162" s="38">
        <v>3733.2</v>
      </c>
      <c r="H162" s="38">
        <v>3637.6</v>
      </c>
      <c r="I162" s="38">
        <v>3573.2</v>
      </c>
      <c r="J162" s="38">
        <v>3893.2</v>
      </c>
      <c r="K162" s="38">
        <v>3957.6000000000004</v>
      </c>
      <c r="L162" s="38">
        <v>4053.2</v>
      </c>
      <c r="M162" s="28">
        <v>3862</v>
      </c>
      <c r="N162" s="28">
        <v>3702</v>
      </c>
      <c r="O162" s="39">
        <v>577050</v>
      </c>
      <c r="P162" s="40">
        <v>-5.71078431372549E-2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203.5</v>
      </c>
      <c r="F163" s="37">
        <v>202.79999999999998</v>
      </c>
      <c r="G163" s="38">
        <v>200.89999999999998</v>
      </c>
      <c r="H163" s="38">
        <v>198.29999999999998</v>
      </c>
      <c r="I163" s="38">
        <v>196.39999999999998</v>
      </c>
      <c r="J163" s="38">
        <v>205.39999999999998</v>
      </c>
      <c r="K163" s="38">
        <v>207.3</v>
      </c>
      <c r="L163" s="38">
        <v>209.89999999999998</v>
      </c>
      <c r="M163" s="28">
        <v>204.7</v>
      </c>
      <c r="N163" s="28">
        <v>200.2</v>
      </c>
      <c r="O163" s="39">
        <v>14472000</v>
      </c>
      <c r="P163" s="40">
        <v>-2.2096087573484694E-2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106.3</v>
      </c>
      <c r="F164" s="37">
        <v>106.01666666666667</v>
      </c>
      <c r="G164" s="38">
        <v>105.33333333333333</v>
      </c>
      <c r="H164" s="38">
        <v>104.36666666666666</v>
      </c>
      <c r="I164" s="38">
        <v>103.68333333333332</v>
      </c>
      <c r="J164" s="38">
        <v>106.98333333333333</v>
      </c>
      <c r="K164" s="38">
        <v>107.66666666666667</v>
      </c>
      <c r="L164" s="38">
        <v>108.63333333333334</v>
      </c>
      <c r="M164" s="28">
        <v>106.7</v>
      </c>
      <c r="N164" s="28">
        <v>105.05</v>
      </c>
      <c r="O164" s="39">
        <v>75082000</v>
      </c>
      <c r="P164" s="40">
        <v>-3.4213254645506022E-2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2619.65</v>
      </c>
      <c r="F165" s="37">
        <v>2616.2000000000003</v>
      </c>
      <c r="G165" s="38">
        <v>2602.5000000000005</v>
      </c>
      <c r="H165" s="38">
        <v>2585.3500000000004</v>
      </c>
      <c r="I165" s="38">
        <v>2571.6500000000005</v>
      </c>
      <c r="J165" s="38">
        <v>2633.3500000000004</v>
      </c>
      <c r="K165" s="38">
        <v>2647.05</v>
      </c>
      <c r="L165" s="38">
        <v>2664.2000000000003</v>
      </c>
      <c r="M165" s="28">
        <v>2629.9</v>
      </c>
      <c r="N165" s="28">
        <v>2599.0500000000002</v>
      </c>
      <c r="O165" s="39">
        <v>3061250</v>
      </c>
      <c r="P165" s="40">
        <v>-2.7865989202921562E-2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3119.35</v>
      </c>
      <c r="F166" s="37">
        <v>3122.9166666666665</v>
      </c>
      <c r="G166" s="38">
        <v>3098.8833333333332</v>
      </c>
      <c r="H166" s="38">
        <v>3078.4166666666665</v>
      </c>
      <c r="I166" s="38">
        <v>3054.3833333333332</v>
      </c>
      <c r="J166" s="38">
        <v>3143.3833333333332</v>
      </c>
      <c r="K166" s="38">
        <v>3167.416666666667</v>
      </c>
      <c r="L166" s="38">
        <v>3187.8833333333332</v>
      </c>
      <c r="M166" s="28">
        <v>3146.95</v>
      </c>
      <c r="N166" s="28">
        <v>3102.45</v>
      </c>
      <c r="O166" s="39">
        <v>1656500</v>
      </c>
      <c r="P166" s="40">
        <v>-3.7897488020908962E-2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43.3</v>
      </c>
      <c r="F167" s="37">
        <v>42.633333333333333</v>
      </c>
      <c r="G167" s="38">
        <v>41.166666666666664</v>
      </c>
      <c r="H167" s="38">
        <v>39.033333333333331</v>
      </c>
      <c r="I167" s="38">
        <v>37.566666666666663</v>
      </c>
      <c r="J167" s="38">
        <v>44.766666666666666</v>
      </c>
      <c r="K167" s="38">
        <v>46.233333333333334</v>
      </c>
      <c r="L167" s="38">
        <v>48.366666666666667</v>
      </c>
      <c r="M167" s="28">
        <v>44.1</v>
      </c>
      <c r="N167" s="28">
        <v>40.5</v>
      </c>
      <c r="O167" s="39">
        <v>318016000</v>
      </c>
      <c r="P167" s="40">
        <v>5.6278896742307488E-2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2769.5</v>
      </c>
      <c r="F168" s="37">
        <v>2750.4333333333329</v>
      </c>
      <c r="G168" s="38">
        <v>2706.8666666666659</v>
      </c>
      <c r="H168" s="38">
        <v>2644.2333333333331</v>
      </c>
      <c r="I168" s="38">
        <v>2600.6666666666661</v>
      </c>
      <c r="J168" s="38">
        <v>2813.0666666666657</v>
      </c>
      <c r="K168" s="38">
        <v>2856.6333333333323</v>
      </c>
      <c r="L168" s="38">
        <v>2919.2666666666655</v>
      </c>
      <c r="M168" s="28">
        <v>2794</v>
      </c>
      <c r="N168" s="28">
        <v>2687.8</v>
      </c>
      <c r="O168" s="39">
        <v>834000</v>
      </c>
      <c r="P168" s="40">
        <v>-0.1371818746120422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218.95</v>
      </c>
      <c r="F169" s="37">
        <v>217.85</v>
      </c>
      <c r="G169" s="38">
        <v>215.95</v>
      </c>
      <c r="H169" s="38">
        <v>212.95</v>
      </c>
      <c r="I169" s="38">
        <v>211.04999999999998</v>
      </c>
      <c r="J169" s="38">
        <v>220.85</v>
      </c>
      <c r="K169" s="38">
        <v>222.75000000000003</v>
      </c>
      <c r="L169" s="38">
        <v>225.75</v>
      </c>
      <c r="M169" s="28">
        <v>219.75</v>
      </c>
      <c r="N169" s="28">
        <v>214.85</v>
      </c>
      <c r="O169" s="39">
        <v>38626200</v>
      </c>
      <c r="P169" s="40">
        <v>-9.8721098721098716E-2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1726.05</v>
      </c>
      <c r="F170" s="37">
        <v>1726.75</v>
      </c>
      <c r="G170" s="38">
        <v>1699.3</v>
      </c>
      <c r="H170" s="38">
        <v>1672.55</v>
      </c>
      <c r="I170" s="38">
        <v>1645.1</v>
      </c>
      <c r="J170" s="38">
        <v>1753.5</v>
      </c>
      <c r="K170" s="38">
        <v>1780.9499999999998</v>
      </c>
      <c r="L170" s="38">
        <v>1807.7</v>
      </c>
      <c r="M170" s="28">
        <v>1754.2</v>
      </c>
      <c r="N170" s="28">
        <v>1700</v>
      </c>
      <c r="O170" s="39">
        <v>3134714</v>
      </c>
      <c r="P170" s="40">
        <v>-8.7008060692271225E-2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44861</v>
      </c>
      <c r="E171" s="37">
        <v>164.05</v>
      </c>
      <c r="F171" s="37">
        <v>164.38333333333333</v>
      </c>
      <c r="G171" s="38">
        <v>161.76666666666665</v>
      </c>
      <c r="H171" s="38">
        <v>159.48333333333332</v>
      </c>
      <c r="I171" s="38">
        <v>156.86666666666665</v>
      </c>
      <c r="J171" s="38">
        <v>166.66666666666666</v>
      </c>
      <c r="K171" s="38">
        <v>169.28333333333333</v>
      </c>
      <c r="L171" s="38">
        <v>171.56666666666666</v>
      </c>
      <c r="M171" s="28">
        <v>167</v>
      </c>
      <c r="N171" s="28">
        <v>162.1</v>
      </c>
      <c r="O171" s="39">
        <v>11756500</v>
      </c>
      <c r="P171" s="40">
        <v>-4.0833809251856083E-2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711.95</v>
      </c>
      <c r="F172" s="37">
        <v>709.48333333333323</v>
      </c>
      <c r="G172" s="38">
        <v>704.96666666666647</v>
      </c>
      <c r="H172" s="38">
        <v>697.98333333333323</v>
      </c>
      <c r="I172" s="38">
        <v>693.46666666666647</v>
      </c>
      <c r="J172" s="38">
        <v>716.46666666666647</v>
      </c>
      <c r="K172" s="38">
        <v>720.98333333333312</v>
      </c>
      <c r="L172" s="38">
        <v>727.96666666666647</v>
      </c>
      <c r="M172" s="28">
        <v>714</v>
      </c>
      <c r="N172" s="28">
        <v>702.5</v>
      </c>
      <c r="O172" s="39">
        <v>3133950</v>
      </c>
      <c r="P172" s="40">
        <v>-7.128463476070529E-2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124.1</v>
      </c>
      <c r="F173" s="37">
        <v>123.73333333333333</v>
      </c>
      <c r="G173" s="38">
        <v>119.86666666666667</v>
      </c>
      <c r="H173" s="38">
        <v>115.63333333333334</v>
      </c>
      <c r="I173" s="38">
        <v>111.76666666666668</v>
      </c>
      <c r="J173" s="38">
        <v>127.96666666666667</v>
      </c>
      <c r="K173" s="38">
        <v>131.83333333333331</v>
      </c>
      <c r="L173" s="38">
        <v>136.06666666666666</v>
      </c>
      <c r="M173" s="28">
        <v>127.6</v>
      </c>
      <c r="N173" s="28">
        <v>119.5</v>
      </c>
      <c r="O173" s="39">
        <v>50260000</v>
      </c>
      <c r="P173" s="40">
        <v>2.4564264600958109E-2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94.65</v>
      </c>
      <c r="F174" s="37">
        <v>94.333333333333329</v>
      </c>
      <c r="G174" s="38">
        <v>93.666666666666657</v>
      </c>
      <c r="H174" s="38">
        <v>92.683333333333323</v>
      </c>
      <c r="I174" s="38">
        <v>92.016666666666652</v>
      </c>
      <c r="J174" s="38">
        <v>95.316666666666663</v>
      </c>
      <c r="K174" s="38">
        <v>95.98333333333332</v>
      </c>
      <c r="L174" s="38">
        <v>96.966666666666669</v>
      </c>
      <c r="M174" s="28">
        <v>95</v>
      </c>
      <c r="N174" s="28">
        <v>93.35</v>
      </c>
      <c r="O174" s="39">
        <v>52288000</v>
      </c>
      <c r="P174" s="40">
        <v>-1.6403310759969904E-2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44861</v>
      </c>
      <c r="E175" s="37">
        <v>2443.75</v>
      </c>
      <c r="F175" s="37">
        <v>2460.15</v>
      </c>
      <c r="G175" s="38">
        <v>2423.5500000000002</v>
      </c>
      <c r="H175" s="38">
        <v>2403.35</v>
      </c>
      <c r="I175" s="38">
        <v>2366.75</v>
      </c>
      <c r="J175" s="38">
        <v>2480.3500000000004</v>
      </c>
      <c r="K175" s="38">
        <v>2516.9499999999998</v>
      </c>
      <c r="L175" s="38">
        <v>2537.1500000000005</v>
      </c>
      <c r="M175" s="28">
        <v>2496.75</v>
      </c>
      <c r="N175" s="28">
        <v>2439.9499999999998</v>
      </c>
      <c r="O175" s="39">
        <v>34284500</v>
      </c>
      <c r="P175" s="40">
        <v>2.5162216308345545E-2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79.55</v>
      </c>
      <c r="F176" s="37">
        <v>79.116666666666674</v>
      </c>
      <c r="G176" s="38">
        <v>77.983333333333348</v>
      </c>
      <c r="H176" s="38">
        <v>76.416666666666671</v>
      </c>
      <c r="I176" s="38">
        <v>75.283333333333346</v>
      </c>
      <c r="J176" s="38">
        <v>80.683333333333351</v>
      </c>
      <c r="K176" s="38">
        <v>81.816666666666677</v>
      </c>
      <c r="L176" s="38">
        <v>83.383333333333354</v>
      </c>
      <c r="M176" s="28">
        <v>80.25</v>
      </c>
      <c r="N176" s="28">
        <v>77.55</v>
      </c>
      <c r="O176" s="39">
        <v>105972000</v>
      </c>
      <c r="P176" s="40">
        <v>-1.6208990140923522E-2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843.45</v>
      </c>
      <c r="F177" s="37">
        <v>843.86666666666667</v>
      </c>
      <c r="G177" s="38">
        <v>834.43333333333339</v>
      </c>
      <c r="H177" s="38">
        <v>825.41666666666674</v>
      </c>
      <c r="I177" s="38">
        <v>815.98333333333346</v>
      </c>
      <c r="J177" s="38">
        <v>852.88333333333333</v>
      </c>
      <c r="K177" s="38">
        <v>862.31666666666649</v>
      </c>
      <c r="L177" s="38">
        <v>871.33333333333326</v>
      </c>
      <c r="M177" s="28">
        <v>853.3</v>
      </c>
      <c r="N177" s="28">
        <v>834.85</v>
      </c>
      <c r="O177" s="39">
        <v>6451200</v>
      </c>
      <c r="P177" s="40">
        <v>5.6465347831783044E-2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1252.45</v>
      </c>
      <c r="F178" s="37">
        <v>1257.7333333333333</v>
      </c>
      <c r="G178" s="38">
        <v>1236.7666666666667</v>
      </c>
      <c r="H178" s="38">
        <v>1221.0833333333333</v>
      </c>
      <c r="I178" s="38">
        <v>1200.1166666666666</v>
      </c>
      <c r="J178" s="38">
        <v>1273.4166666666667</v>
      </c>
      <c r="K178" s="38">
        <v>1294.3833333333334</v>
      </c>
      <c r="L178" s="38">
        <v>1310.0666666666668</v>
      </c>
      <c r="M178" s="28">
        <v>1278.7</v>
      </c>
      <c r="N178" s="28">
        <v>1242.05</v>
      </c>
      <c r="O178" s="39">
        <v>5448000</v>
      </c>
      <c r="P178" s="40">
        <v>-8.8353413654618476E-2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579.29999999999995</v>
      </c>
      <c r="F179" s="37">
        <v>578.04999999999995</v>
      </c>
      <c r="G179" s="38">
        <v>569.69999999999993</v>
      </c>
      <c r="H179" s="38">
        <v>560.1</v>
      </c>
      <c r="I179" s="38">
        <v>551.75</v>
      </c>
      <c r="J179" s="38">
        <v>587.64999999999986</v>
      </c>
      <c r="K179" s="38">
        <v>595.99999999999977</v>
      </c>
      <c r="L179" s="38">
        <v>605.5999999999998</v>
      </c>
      <c r="M179" s="28">
        <v>586.4</v>
      </c>
      <c r="N179" s="28">
        <v>568.45000000000005</v>
      </c>
      <c r="O179" s="39">
        <v>63072000</v>
      </c>
      <c r="P179" s="40">
        <v>6.8238402520197139E-2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21357.85</v>
      </c>
      <c r="F180" s="37">
        <v>21267.65</v>
      </c>
      <c r="G180" s="38">
        <v>21145.850000000002</v>
      </c>
      <c r="H180" s="38">
        <v>20933.850000000002</v>
      </c>
      <c r="I180" s="38">
        <v>20812.050000000003</v>
      </c>
      <c r="J180" s="38">
        <v>21479.65</v>
      </c>
      <c r="K180" s="38">
        <v>21601.450000000004</v>
      </c>
      <c r="L180" s="38">
        <v>21813.45</v>
      </c>
      <c r="M180" s="28">
        <v>21389.45</v>
      </c>
      <c r="N180" s="28">
        <v>21055.65</v>
      </c>
      <c r="O180" s="39">
        <v>355475</v>
      </c>
      <c r="P180" s="40">
        <v>-0.1508510002985966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2836.5</v>
      </c>
      <c r="F181" s="37">
        <v>2829.3166666666671</v>
      </c>
      <c r="G181" s="38">
        <v>2809.6333333333341</v>
      </c>
      <c r="H181" s="38">
        <v>2782.7666666666669</v>
      </c>
      <c r="I181" s="38">
        <v>2763.0833333333339</v>
      </c>
      <c r="J181" s="38">
        <v>2856.1833333333343</v>
      </c>
      <c r="K181" s="38">
        <v>2875.8666666666677</v>
      </c>
      <c r="L181" s="38">
        <v>2902.7333333333345</v>
      </c>
      <c r="M181" s="28">
        <v>2849</v>
      </c>
      <c r="N181" s="28">
        <v>2802.45</v>
      </c>
      <c r="O181" s="39">
        <v>1461075</v>
      </c>
      <c r="P181" s="40">
        <v>-1.171875E-2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2504.6999999999998</v>
      </c>
      <c r="F182" s="37">
        <v>2518.5666666666666</v>
      </c>
      <c r="G182" s="38">
        <v>2486.1333333333332</v>
      </c>
      <c r="H182" s="38">
        <v>2467.5666666666666</v>
      </c>
      <c r="I182" s="38">
        <v>2435.1333333333332</v>
      </c>
      <c r="J182" s="38">
        <v>2537.1333333333332</v>
      </c>
      <c r="K182" s="38">
        <v>2569.5666666666666</v>
      </c>
      <c r="L182" s="38">
        <v>2588.1333333333332</v>
      </c>
      <c r="M182" s="28">
        <v>2551</v>
      </c>
      <c r="N182" s="28">
        <v>2500</v>
      </c>
      <c r="O182" s="39">
        <v>3769875</v>
      </c>
      <c r="P182" s="40">
        <v>-4.6385885031303357E-2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1220.55</v>
      </c>
      <c r="F183" s="37">
        <v>1216.4499999999998</v>
      </c>
      <c r="G183" s="38">
        <v>1189.5499999999997</v>
      </c>
      <c r="H183" s="38">
        <v>1158.55</v>
      </c>
      <c r="I183" s="38">
        <v>1131.6499999999999</v>
      </c>
      <c r="J183" s="38">
        <v>1247.4499999999996</v>
      </c>
      <c r="K183" s="38">
        <v>1274.3499999999997</v>
      </c>
      <c r="L183" s="38">
        <v>1305.3499999999995</v>
      </c>
      <c r="M183" s="28">
        <v>1243.3499999999999</v>
      </c>
      <c r="N183" s="28">
        <v>1185.45</v>
      </c>
      <c r="O183" s="39">
        <v>4091400</v>
      </c>
      <c r="P183" s="40">
        <v>-0.10169938084573837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989.75</v>
      </c>
      <c r="F184" s="37">
        <v>989.5333333333333</v>
      </c>
      <c r="G184" s="38">
        <v>983.51666666666665</v>
      </c>
      <c r="H184" s="38">
        <v>977.2833333333333</v>
      </c>
      <c r="I184" s="38">
        <v>971.26666666666665</v>
      </c>
      <c r="J184" s="38">
        <v>995.76666666666665</v>
      </c>
      <c r="K184" s="38">
        <v>1001.7833333333333</v>
      </c>
      <c r="L184" s="38">
        <v>1008.0166666666667</v>
      </c>
      <c r="M184" s="28">
        <v>995.55</v>
      </c>
      <c r="N184" s="28">
        <v>983.3</v>
      </c>
      <c r="O184" s="39">
        <v>21192500</v>
      </c>
      <c r="P184" s="40">
        <v>9.5704948646125124E-3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524.70000000000005</v>
      </c>
      <c r="F185" s="37">
        <v>523.7166666666667</v>
      </c>
      <c r="G185" s="38">
        <v>518.43333333333339</v>
      </c>
      <c r="H185" s="38">
        <v>512.16666666666674</v>
      </c>
      <c r="I185" s="38">
        <v>506.88333333333344</v>
      </c>
      <c r="J185" s="38">
        <v>529.98333333333335</v>
      </c>
      <c r="K185" s="38">
        <v>535.26666666666665</v>
      </c>
      <c r="L185" s="38">
        <v>541.5333333333333</v>
      </c>
      <c r="M185" s="28">
        <v>529</v>
      </c>
      <c r="N185" s="28">
        <v>517.45000000000005</v>
      </c>
      <c r="O185" s="39">
        <v>10239000</v>
      </c>
      <c r="P185" s="40">
        <v>1.4264487369985141E-2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587.70000000000005</v>
      </c>
      <c r="F186" s="37">
        <v>584.9</v>
      </c>
      <c r="G186" s="38">
        <v>577.79999999999995</v>
      </c>
      <c r="H186" s="38">
        <v>567.9</v>
      </c>
      <c r="I186" s="38">
        <v>560.79999999999995</v>
      </c>
      <c r="J186" s="38">
        <v>594.79999999999995</v>
      </c>
      <c r="K186" s="38">
        <v>601.90000000000009</v>
      </c>
      <c r="L186" s="38">
        <v>611.79999999999995</v>
      </c>
      <c r="M186" s="28">
        <v>592</v>
      </c>
      <c r="N186" s="28">
        <v>575</v>
      </c>
      <c r="O186" s="39">
        <v>2679000</v>
      </c>
      <c r="P186" s="40">
        <v>-7.4291637871458191E-2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1181.25</v>
      </c>
      <c r="F187" s="37">
        <v>1173.75</v>
      </c>
      <c r="G187" s="38">
        <v>1159.5</v>
      </c>
      <c r="H187" s="38">
        <v>1137.75</v>
      </c>
      <c r="I187" s="38">
        <v>1123.5</v>
      </c>
      <c r="J187" s="38">
        <v>1195.5</v>
      </c>
      <c r="K187" s="38">
        <v>1209.75</v>
      </c>
      <c r="L187" s="38">
        <v>1231.5</v>
      </c>
      <c r="M187" s="28">
        <v>1188</v>
      </c>
      <c r="N187" s="28">
        <v>1152</v>
      </c>
      <c r="O187" s="39">
        <v>8714000</v>
      </c>
      <c r="P187" s="40">
        <v>1.4081228907250087E-2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44861</v>
      </c>
      <c r="E188" s="37">
        <v>1232.7</v>
      </c>
      <c r="F188" s="37">
        <v>1230.0500000000002</v>
      </c>
      <c r="G188" s="38">
        <v>1214.2000000000003</v>
      </c>
      <c r="H188" s="38">
        <v>1195.7</v>
      </c>
      <c r="I188" s="38">
        <v>1179.8500000000001</v>
      </c>
      <c r="J188" s="38">
        <v>1248.5500000000004</v>
      </c>
      <c r="K188" s="38">
        <v>1264.4000000000003</v>
      </c>
      <c r="L188" s="38">
        <v>1282.9000000000005</v>
      </c>
      <c r="M188" s="28">
        <v>1245.9000000000001</v>
      </c>
      <c r="N188" s="28">
        <v>1211.55</v>
      </c>
      <c r="O188" s="39">
        <v>2703500</v>
      </c>
      <c r="P188" s="40">
        <v>-2.7168046059733716E-2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768.85</v>
      </c>
      <c r="F189" s="37">
        <v>771.11666666666667</v>
      </c>
      <c r="G189" s="38">
        <v>764.08333333333337</v>
      </c>
      <c r="H189" s="38">
        <v>759.31666666666672</v>
      </c>
      <c r="I189" s="38">
        <v>752.28333333333342</v>
      </c>
      <c r="J189" s="38">
        <v>775.88333333333333</v>
      </c>
      <c r="K189" s="38">
        <v>782.91666666666663</v>
      </c>
      <c r="L189" s="38">
        <v>787.68333333333328</v>
      </c>
      <c r="M189" s="28">
        <v>778.15</v>
      </c>
      <c r="N189" s="28">
        <v>766.35</v>
      </c>
      <c r="O189" s="39">
        <v>8775900</v>
      </c>
      <c r="P189" s="40">
        <v>-6.6218418907905462E-3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405.7</v>
      </c>
      <c r="F190" s="37">
        <v>406.81666666666666</v>
      </c>
      <c r="G190" s="38">
        <v>402.33333333333331</v>
      </c>
      <c r="H190" s="38">
        <v>398.96666666666664</v>
      </c>
      <c r="I190" s="38">
        <v>394.48333333333329</v>
      </c>
      <c r="J190" s="38">
        <v>410.18333333333334</v>
      </c>
      <c r="K190" s="38">
        <v>414.66666666666669</v>
      </c>
      <c r="L190" s="38">
        <v>418.03333333333336</v>
      </c>
      <c r="M190" s="28">
        <v>411.3</v>
      </c>
      <c r="N190" s="28">
        <v>403.45</v>
      </c>
      <c r="O190" s="39">
        <v>70984950</v>
      </c>
      <c r="P190" s="40">
        <v>-2.1585842515663974E-2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220.9</v>
      </c>
      <c r="F191" s="37">
        <v>220.71666666666667</v>
      </c>
      <c r="G191" s="38">
        <v>217.93333333333334</v>
      </c>
      <c r="H191" s="38">
        <v>214.96666666666667</v>
      </c>
      <c r="I191" s="38">
        <v>212.18333333333334</v>
      </c>
      <c r="J191" s="38">
        <v>223.68333333333334</v>
      </c>
      <c r="K191" s="38">
        <v>226.4666666666667</v>
      </c>
      <c r="L191" s="38">
        <v>229.43333333333334</v>
      </c>
      <c r="M191" s="28">
        <v>223.5</v>
      </c>
      <c r="N191" s="28">
        <v>217.75</v>
      </c>
      <c r="O191" s="39">
        <v>97702875</v>
      </c>
      <c r="P191" s="40">
        <v>-4.6789594995060912E-2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101.35</v>
      </c>
      <c r="F192" s="37">
        <v>101.53333333333335</v>
      </c>
      <c r="G192" s="38">
        <v>100.36666666666669</v>
      </c>
      <c r="H192" s="38">
        <v>99.38333333333334</v>
      </c>
      <c r="I192" s="38">
        <v>98.216666666666683</v>
      </c>
      <c r="J192" s="38">
        <v>102.51666666666669</v>
      </c>
      <c r="K192" s="38">
        <v>103.68333333333335</v>
      </c>
      <c r="L192" s="38">
        <v>104.6666666666667</v>
      </c>
      <c r="M192" s="28">
        <v>102.7</v>
      </c>
      <c r="N192" s="28">
        <v>100.55</v>
      </c>
      <c r="O192" s="39">
        <v>216014750</v>
      </c>
      <c r="P192" s="40">
        <v>8.8325195506331628E-3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3168.55</v>
      </c>
      <c r="F193" s="37">
        <v>3168.7833333333333</v>
      </c>
      <c r="G193" s="38">
        <v>3157.5666666666666</v>
      </c>
      <c r="H193" s="38">
        <v>3146.5833333333335</v>
      </c>
      <c r="I193" s="38">
        <v>3135.3666666666668</v>
      </c>
      <c r="J193" s="38">
        <v>3179.7666666666664</v>
      </c>
      <c r="K193" s="38">
        <v>3190.9833333333327</v>
      </c>
      <c r="L193" s="38">
        <v>3201.9666666666662</v>
      </c>
      <c r="M193" s="28">
        <v>3180</v>
      </c>
      <c r="N193" s="28">
        <v>3157.8</v>
      </c>
      <c r="O193" s="39">
        <v>11123700</v>
      </c>
      <c r="P193" s="40">
        <v>-1.9372413154728058E-2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1082.2</v>
      </c>
      <c r="F194" s="37">
        <v>1073.8833333333334</v>
      </c>
      <c r="G194" s="38">
        <v>1059.9666666666669</v>
      </c>
      <c r="H194" s="38">
        <v>1037.7333333333336</v>
      </c>
      <c r="I194" s="38">
        <v>1023.8166666666671</v>
      </c>
      <c r="J194" s="38">
        <v>1096.1166666666668</v>
      </c>
      <c r="K194" s="38">
        <v>1110.0333333333333</v>
      </c>
      <c r="L194" s="38">
        <v>1132.2666666666667</v>
      </c>
      <c r="M194" s="28">
        <v>1087.8</v>
      </c>
      <c r="N194" s="28">
        <v>1051.6500000000001</v>
      </c>
      <c r="O194" s="39">
        <v>16064400</v>
      </c>
      <c r="P194" s="40">
        <v>-5.0836642087351107E-2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2678.4</v>
      </c>
      <c r="F195" s="37">
        <v>2678.6166666666663</v>
      </c>
      <c r="G195" s="38">
        <v>2665.7333333333327</v>
      </c>
      <c r="H195" s="38">
        <v>2653.0666666666662</v>
      </c>
      <c r="I195" s="38">
        <v>2640.1833333333325</v>
      </c>
      <c r="J195" s="38">
        <v>2691.2833333333328</v>
      </c>
      <c r="K195" s="38">
        <v>2704.166666666667</v>
      </c>
      <c r="L195" s="38">
        <v>2716.833333333333</v>
      </c>
      <c r="M195" s="28">
        <v>2691.5</v>
      </c>
      <c r="N195" s="28">
        <v>2665.95</v>
      </c>
      <c r="O195" s="39">
        <v>4903500</v>
      </c>
      <c r="P195" s="40">
        <v>-3.0761248239567118E-2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1582.85</v>
      </c>
      <c r="F196" s="37">
        <v>1579.6333333333332</v>
      </c>
      <c r="G196" s="38">
        <v>1569.9166666666665</v>
      </c>
      <c r="H196" s="38">
        <v>1556.9833333333333</v>
      </c>
      <c r="I196" s="38">
        <v>1547.2666666666667</v>
      </c>
      <c r="J196" s="38">
        <v>1592.5666666666664</v>
      </c>
      <c r="K196" s="38">
        <v>1602.2833333333331</v>
      </c>
      <c r="L196" s="38">
        <v>1615.2166666666662</v>
      </c>
      <c r="M196" s="28">
        <v>1589.35</v>
      </c>
      <c r="N196" s="28">
        <v>1566.7</v>
      </c>
      <c r="O196" s="39">
        <v>1595500</v>
      </c>
      <c r="P196" s="40">
        <v>-1.6034535923527597E-2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508.25</v>
      </c>
      <c r="F197" s="37">
        <v>500.95</v>
      </c>
      <c r="G197" s="38">
        <v>492.7</v>
      </c>
      <c r="H197" s="38">
        <v>477.15</v>
      </c>
      <c r="I197" s="38">
        <v>468.9</v>
      </c>
      <c r="J197" s="38">
        <v>516.5</v>
      </c>
      <c r="K197" s="38">
        <v>524.75</v>
      </c>
      <c r="L197" s="38">
        <v>540.29999999999995</v>
      </c>
      <c r="M197" s="28">
        <v>509.2</v>
      </c>
      <c r="N197" s="28">
        <v>485.4</v>
      </c>
      <c r="O197" s="39">
        <v>4414500</v>
      </c>
      <c r="P197" s="40">
        <v>-8.8572313409724379E-2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1433.95</v>
      </c>
      <c r="F198" s="37">
        <v>1431.2333333333333</v>
      </c>
      <c r="G198" s="38">
        <v>1420.9166666666667</v>
      </c>
      <c r="H198" s="38">
        <v>1407.8833333333334</v>
      </c>
      <c r="I198" s="38">
        <v>1397.5666666666668</v>
      </c>
      <c r="J198" s="38">
        <v>1444.2666666666667</v>
      </c>
      <c r="K198" s="38">
        <v>1454.5833333333333</v>
      </c>
      <c r="L198" s="38">
        <v>1467.6166666666666</v>
      </c>
      <c r="M198" s="28">
        <v>1441.55</v>
      </c>
      <c r="N198" s="28">
        <v>1418.2</v>
      </c>
      <c r="O198" s="39">
        <v>4342025</v>
      </c>
      <c r="P198" s="40">
        <v>-4.8005086631696073E-2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1153.95</v>
      </c>
      <c r="F199" s="37">
        <v>1151.6333333333334</v>
      </c>
      <c r="G199" s="38">
        <v>1144.666666666667</v>
      </c>
      <c r="H199" s="38">
        <v>1135.3833333333334</v>
      </c>
      <c r="I199" s="38">
        <v>1128.416666666667</v>
      </c>
      <c r="J199" s="38">
        <v>1160.916666666667</v>
      </c>
      <c r="K199" s="38">
        <v>1167.8833333333337</v>
      </c>
      <c r="L199" s="38">
        <v>1177.166666666667</v>
      </c>
      <c r="M199" s="28">
        <v>1158.5999999999999</v>
      </c>
      <c r="N199" s="28">
        <v>1142.3499999999999</v>
      </c>
      <c r="O199" s="39">
        <v>7397600</v>
      </c>
      <c r="P199" s="40">
        <v>2.7615713730066122E-2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1618.1</v>
      </c>
      <c r="F200" s="37">
        <v>1613.3</v>
      </c>
      <c r="G200" s="38">
        <v>1600.1999999999998</v>
      </c>
      <c r="H200" s="38">
        <v>1582.3</v>
      </c>
      <c r="I200" s="38">
        <v>1569.1999999999998</v>
      </c>
      <c r="J200" s="38">
        <v>1631.1999999999998</v>
      </c>
      <c r="K200" s="38">
        <v>1644.2999999999997</v>
      </c>
      <c r="L200" s="38">
        <v>1662.1999999999998</v>
      </c>
      <c r="M200" s="28">
        <v>1626.4</v>
      </c>
      <c r="N200" s="28">
        <v>1595.4</v>
      </c>
      <c r="O200" s="39">
        <v>1144400</v>
      </c>
      <c r="P200" s="40">
        <v>-0.15902410346854792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6410.85</v>
      </c>
      <c r="F201" s="37">
        <v>6427.05</v>
      </c>
      <c r="G201" s="38">
        <v>6375.3</v>
      </c>
      <c r="H201" s="38">
        <v>6339.75</v>
      </c>
      <c r="I201" s="38">
        <v>6288</v>
      </c>
      <c r="J201" s="38">
        <v>6462.6</v>
      </c>
      <c r="K201" s="38">
        <v>6514.35</v>
      </c>
      <c r="L201" s="38">
        <v>6549.9000000000005</v>
      </c>
      <c r="M201" s="28">
        <v>6478.8</v>
      </c>
      <c r="N201" s="28">
        <v>6391.5</v>
      </c>
      <c r="O201" s="39">
        <v>2093400</v>
      </c>
      <c r="P201" s="40">
        <v>-3.3473382889330071E-2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694.85</v>
      </c>
      <c r="F202" s="37">
        <v>697.9</v>
      </c>
      <c r="G202" s="38">
        <v>688.9</v>
      </c>
      <c r="H202" s="38">
        <v>682.95</v>
      </c>
      <c r="I202" s="38">
        <v>673.95</v>
      </c>
      <c r="J202" s="38">
        <v>703.84999999999991</v>
      </c>
      <c r="K202" s="38">
        <v>712.84999999999991</v>
      </c>
      <c r="L202" s="38">
        <v>718.79999999999984</v>
      </c>
      <c r="M202" s="28">
        <v>706.9</v>
      </c>
      <c r="N202" s="28">
        <v>691.95</v>
      </c>
      <c r="O202" s="39">
        <v>23852400</v>
      </c>
      <c r="P202" s="40">
        <v>-2.9360418981114109E-2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280.75</v>
      </c>
      <c r="F203" s="37">
        <v>280.8</v>
      </c>
      <c r="G203" s="38">
        <v>278.75</v>
      </c>
      <c r="H203" s="38">
        <v>276.75</v>
      </c>
      <c r="I203" s="38">
        <v>274.7</v>
      </c>
      <c r="J203" s="38">
        <v>282.8</v>
      </c>
      <c r="K203" s="38">
        <v>284.85000000000008</v>
      </c>
      <c r="L203" s="38">
        <v>286.85000000000002</v>
      </c>
      <c r="M203" s="28">
        <v>282.85000000000002</v>
      </c>
      <c r="N203" s="28">
        <v>278.8</v>
      </c>
      <c r="O203" s="39">
        <v>31252650</v>
      </c>
      <c r="P203" s="40">
        <v>4.4836347332237337E-3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870.1</v>
      </c>
      <c r="F204" s="37">
        <v>869.81666666666661</v>
      </c>
      <c r="G204" s="38">
        <v>862.58333333333326</v>
      </c>
      <c r="H204" s="38">
        <v>855.06666666666661</v>
      </c>
      <c r="I204" s="38">
        <v>847.83333333333326</v>
      </c>
      <c r="J204" s="38">
        <v>877.33333333333326</v>
      </c>
      <c r="K204" s="38">
        <v>884.56666666666661</v>
      </c>
      <c r="L204" s="38">
        <v>892.08333333333326</v>
      </c>
      <c r="M204" s="28">
        <v>877.05</v>
      </c>
      <c r="N204" s="28">
        <v>862.3</v>
      </c>
      <c r="O204" s="39">
        <v>4138000</v>
      </c>
      <c r="P204" s="40">
        <v>-5.2872510872053101E-2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1562.85</v>
      </c>
      <c r="F205" s="37">
        <v>1569.0833333333333</v>
      </c>
      <c r="G205" s="38">
        <v>1535.8166666666666</v>
      </c>
      <c r="H205" s="38">
        <v>1508.7833333333333</v>
      </c>
      <c r="I205" s="38">
        <v>1475.5166666666667</v>
      </c>
      <c r="J205" s="38">
        <v>1596.1166666666666</v>
      </c>
      <c r="K205" s="38">
        <v>1629.3833333333334</v>
      </c>
      <c r="L205" s="38">
        <v>1656.4166666666665</v>
      </c>
      <c r="M205" s="28">
        <v>1602.35</v>
      </c>
      <c r="N205" s="28">
        <v>1542.05</v>
      </c>
      <c r="O205" s="39">
        <v>616000</v>
      </c>
      <c r="P205" s="40">
        <v>5.1399200456881781E-3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384.75</v>
      </c>
      <c r="F206" s="37">
        <v>384.91666666666669</v>
      </c>
      <c r="G206" s="38">
        <v>383.63333333333338</v>
      </c>
      <c r="H206" s="38">
        <v>382.51666666666671</v>
      </c>
      <c r="I206" s="38">
        <v>381.23333333333341</v>
      </c>
      <c r="J206" s="38">
        <v>386.03333333333336</v>
      </c>
      <c r="K206" s="38">
        <v>387.31666666666666</v>
      </c>
      <c r="L206" s="38">
        <v>388.43333333333334</v>
      </c>
      <c r="M206" s="28">
        <v>386.2</v>
      </c>
      <c r="N206" s="28">
        <v>383.8</v>
      </c>
      <c r="O206" s="39">
        <v>43969000</v>
      </c>
      <c r="P206" s="40">
        <v>-1.5428366698016033E-2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263.3</v>
      </c>
      <c r="F207" s="37">
        <v>265.56666666666666</v>
      </c>
      <c r="G207" s="38">
        <v>260.43333333333334</v>
      </c>
      <c r="H207" s="38">
        <v>257.56666666666666</v>
      </c>
      <c r="I207" s="38">
        <v>252.43333333333334</v>
      </c>
      <c r="J207" s="38">
        <v>268.43333333333334</v>
      </c>
      <c r="K207" s="38">
        <v>273.56666666666666</v>
      </c>
      <c r="L207" s="38">
        <v>276.43333333333334</v>
      </c>
      <c r="M207" s="28">
        <v>270.7</v>
      </c>
      <c r="N207" s="28">
        <v>262.7</v>
      </c>
      <c r="O207" s="39">
        <v>89073000</v>
      </c>
      <c r="P207" s="40">
        <v>-4.7785510406978607E-2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44861</v>
      </c>
      <c r="E208" s="37">
        <v>418.05</v>
      </c>
      <c r="F208" s="37">
        <v>416.81666666666661</v>
      </c>
      <c r="G208" s="38">
        <v>412.63333333333321</v>
      </c>
      <c r="H208" s="38">
        <v>407.21666666666658</v>
      </c>
      <c r="I208" s="38">
        <v>403.03333333333319</v>
      </c>
      <c r="J208" s="38">
        <v>422.23333333333323</v>
      </c>
      <c r="K208" s="38">
        <v>426.41666666666663</v>
      </c>
      <c r="L208" s="38">
        <v>431.83333333333326</v>
      </c>
      <c r="M208" s="28">
        <v>421</v>
      </c>
      <c r="N208" s="28">
        <v>411.4</v>
      </c>
      <c r="O208" s="39">
        <v>12164400</v>
      </c>
      <c r="P208" s="40">
        <v>-1.6732140258984431E-2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4" t="s">
        <v>16</v>
      </c>
      <c r="B8" s="406"/>
      <c r="C8" s="410" t="s">
        <v>20</v>
      </c>
      <c r="D8" s="410" t="s">
        <v>21</v>
      </c>
      <c r="E8" s="401" t="s">
        <v>22</v>
      </c>
      <c r="F8" s="402"/>
      <c r="G8" s="403"/>
      <c r="H8" s="401" t="s">
        <v>23</v>
      </c>
      <c r="I8" s="402"/>
      <c r="J8" s="403"/>
      <c r="K8" s="23"/>
      <c r="L8" s="50"/>
      <c r="M8" s="50"/>
      <c r="N8" s="1"/>
      <c r="O8" s="1"/>
    </row>
    <row r="9" spans="1:15" ht="36" customHeight="1">
      <c r="A9" s="408"/>
      <c r="B9" s="409"/>
      <c r="C9" s="409"/>
      <c r="D9" s="40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0" t="s">
        <v>230</v>
      </c>
      <c r="C10" s="330">
        <v>17656.349999999999</v>
      </c>
      <c r="D10" s="330">
        <v>17701.616666666665</v>
      </c>
      <c r="E10" s="330">
        <v>17591.73333333333</v>
      </c>
      <c r="F10" s="330">
        <v>17527.116666666665</v>
      </c>
      <c r="G10" s="330">
        <v>17417.23333333333</v>
      </c>
      <c r="H10" s="330">
        <v>17766.23333333333</v>
      </c>
      <c r="I10" s="330">
        <v>17876.116666666669</v>
      </c>
      <c r="J10" s="330">
        <v>17940.73333333333</v>
      </c>
      <c r="K10" s="330">
        <v>17811.5</v>
      </c>
      <c r="L10" s="330">
        <v>17637</v>
      </c>
      <c r="M10" s="331"/>
      <c r="N10" s="1"/>
      <c r="O10" s="1"/>
    </row>
    <row r="11" spans="1:15" ht="12.75" customHeight="1">
      <c r="A11" s="227">
        <v>2</v>
      </c>
      <c r="B11" s="340" t="s">
        <v>231</v>
      </c>
      <c r="C11" s="330">
        <v>41122.75</v>
      </c>
      <c r="D11" s="330">
        <v>41224.949999999997</v>
      </c>
      <c r="E11" s="330">
        <v>40919.249999999993</v>
      </c>
      <c r="F11" s="330">
        <v>40715.749999999993</v>
      </c>
      <c r="G11" s="330">
        <v>40410.049999999988</v>
      </c>
      <c r="H11" s="330">
        <v>41428.449999999997</v>
      </c>
      <c r="I11" s="330">
        <v>41734.150000000009</v>
      </c>
      <c r="J11" s="330">
        <v>41937.65</v>
      </c>
      <c r="K11" s="330">
        <v>41530.65</v>
      </c>
      <c r="L11" s="330">
        <v>41021.449999999997</v>
      </c>
      <c r="M11" s="331"/>
      <c r="N11" s="1"/>
      <c r="O11" s="1"/>
    </row>
    <row r="12" spans="1:15" ht="12.75" customHeight="1">
      <c r="A12" s="227">
        <v>3</v>
      </c>
      <c r="B12" s="259" t="s">
        <v>232</v>
      </c>
      <c r="C12" s="260">
        <v>2735.25</v>
      </c>
      <c r="D12" s="260">
        <v>2725.3166666666671</v>
      </c>
      <c r="E12" s="260">
        <v>2711.3333333333339</v>
      </c>
      <c r="F12" s="260">
        <v>2687.416666666667</v>
      </c>
      <c r="G12" s="260">
        <v>2673.4333333333338</v>
      </c>
      <c r="H12" s="260">
        <v>2749.233333333334</v>
      </c>
      <c r="I12" s="260">
        <v>2763.2166666666667</v>
      </c>
      <c r="J12" s="260">
        <v>2787.1333333333341</v>
      </c>
      <c r="K12" s="260">
        <v>2739.3</v>
      </c>
      <c r="L12" s="260">
        <v>2701.4</v>
      </c>
      <c r="M12" s="331"/>
      <c r="N12" s="1"/>
      <c r="O12" s="1"/>
    </row>
    <row r="13" spans="1:15" ht="12.75" customHeight="1">
      <c r="A13" s="227">
        <v>4</v>
      </c>
      <c r="B13" s="259" t="s">
        <v>233</v>
      </c>
      <c r="C13" s="260">
        <v>5058.8500000000004</v>
      </c>
      <c r="D13" s="260">
        <v>5056.75</v>
      </c>
      <c r="E13" s="260">
        <v>5041.8</v>
      </c>
      <c r="F13" s="260">
        <v>5024.75</v>
      </c>
      <c r="G13" s="260">
        <v>5009.8</v>
      </c>
      <c r="H13" s="260">
        <v>5073.8</v>
      </c>
      <c r="I13" s="260">
        <v>5088.7500000000009</v>
      </c>
      <c r="J13" s="260">
        <v>5105.8</v>
      </c>
      <c r="K13" s="260">
        <v>5071.7</v>
      </c>
      <c r="L13" s="260">
        <v>5039.7</v>
      </c>
      <c r="M13" s="331"/>
      <c r="N13" s="1"/>
      <c r="O13" s="1"/>
    </row>
    <row r="14" spans="1:15" ht="12.75" customHeight="1">
      <c r="A14" s="227">
        <v>5</v>
      </c>
      <c r="B14" s="259" t="s">
        <v>234</v>
      </c>
      <c r="C14" s="260">
        <v>28722.85</v>
      </c>
      <c r="D14" s="260">
        <v>28695.883333333331</v>
      </c>
      <c r="E14" s="260">
        <v>28571.616666666661</v>
      </c>
      <c r="F14" s="260">
        <v>28420.383333333331</v>
      </c>
      <c r="G14" s="260">
        <v>28296.116666666661</v>
      </c>
      <c r="H14" s="260">
        <v>28847.116666666661</v>
      </c>
      <c r="I14" s="260">
        <v>28971.383333333331</v>
      </c>
      <c r="J14" s="260">
        <v>29122.616666666661</v>
      </c>
      <c r="K14" s="260">
        <v>28820.15</v>
      </c>
      <c r="L14" s="260">
        <v>28544.65</v>
      </c>
      <c r="M14" s="331"/>
      <c r="N14" s="1"/>
      <c r="O14" s="1"/>
    </row>
    <row r="15" spans="1:15" ht="12.75" customHeight="1">
      <c r="A15" s="227">
        <v>6</v>
      </c>
      <c r="B15" s="259" t="s">
        <v>235</v>
      </c>
      <c r="C15" s="260">
        <v>4170.8999999999996</v>
      </c>
      <c r="D15" s="260">
        <v>4153.8833333333341</v>
      </c>
      <c r="E15" s="260">
        <v>4130.9666666666681</v>
      </c>
      <c r="F15" s="260">
        <v>4091.0333333333338</v>
      </c>
      <c r="G15" s="260">
        <v>4068.1166666666677</v>
      </c>
      <c r="H15" s="260">
        <v>4193.8166666666684</v>
      </c>
      <c r="I15" s="260">
        <v>4216.7333333333345</v>
      </c>
      <c r="J15" s="260">
        <v>4256.6666666666688</v>
      </c>
      <c r="K15" s="260">
        <v>4176.8</v>
      </c>
      <c r="L15" s="260">
        <v>4113.95</v>
      </c>
      <c r="M15" s="331"/>
      <c r="N15" s="1"/>
      <c r="O15" s="1"/>
    </row>
    <row r="16" spans="1:15" ht="12.75" customHeight="1">
      <c r="A16" s="227">
        <v>7</v>
      </c>
      <c r="B16" s="259" t="s">
        <v>236</v>
      </c>
      <c r="C16" s="260">
        <v>8537.0499999999993</v>
      </c>
      <c r="D16" s="260">
        <v>8511.1</v>
      </c>
      <c r="E16" s="260">
        <v>8459.9500000000007</v>
      </c>
      <c r="F16" s="260">
        <v>8382.85</v>
      </c>
      <c r="G16" s="260">
        <v>8331.7000000000007</v>
      </c>
      <c r="H16" s="260">
        <v>8588.2000000000007</v>
      </c>
      <c r="I16" s="260">
        <v>8639.3499999999985</v>
      </c>
      <c r="J16" s="260">
        <v>8716.4500000000007</v>
      </c>
      <c r="K16" s="260">
        <v>8562.25</v>
      </c>
      <c r="L16" s="260">
        <v>8434</v>
      </c>
      <c r="M16" s="331"/>
      <c r="N16" s="1"/>
      <c r="O16" s="1"/>
    </row>
    <row r="17" spans="1:15" ht="12.75" customHeight="1">
      <c r="A17" s="227">
        <v>8</v>
      </c>
      <c r="B17" s="269" t="s">
        <v>288</v>
      </c>
      <c r="C17" s="259">
        <v>3055.25</v>
      </c>
      <c r="D17" s="260">
        <v>3054.0333333333333</v>
      </c>
      <c r="E17" s="260">
        <v>3021.8166666666666</v>
      </c>
      <c r="F17" s="260">
        <v>2988.3833333333332</v>
      </c>
      <c r="G17" s="260">
        <v>2956.1666666666665</v>
      </c>
      <c r="H17" s="260">
        <v>3087.4666666666667</v>
      </c>
      <c r="I17" s="260">
        <v>3119.6833333333329</v>
      </c>
      <c r="J17" s="260">
        <v>3153.1166666666668</v>
      </c>
      <c r="K17" s="259">
        <v>3086.25</v>
      </c>
      <c r="L17" s="259">
        <v>3020.6</v>
      </c>
      <c r="M17" s="259">
        <v>2.6309100000000001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2247.5</v>
      </c>
      <c r="D18" s="260">
        <v>2256.4</v>
      </c>
      <c r="E18" s="260">
        <v>2233.9</v>
      </c>
      <c r="F18" s="260">
        <v>2220.3000000000002</v>
      </c>
      <c r="G18" s="260">
        <v>2197.8000000000002</v>
      </c>
      <c r="H18" s="260">
        <v>2270</v>
      </c>
      <c r="I18" s="260">
        <v>2292.5</v>
      </c>
      <c r="J18" s="260">
        <v>2306.1</v>
      </c>
      <c r="K18" s="259">
        <v>2278.9</v>
      </c>
      <c r="L18" s="259">
        <v>2242.8000000000002</v>
      </c>
      <c r="M18" s="259">
        <v>3.83657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574.9</v>
      </c>
      <c r="D19" s="260">
        <v>574.7166666666667</v>
      </c>
      <c r="E19" s="260">
        <v>567.68333333333339</v>
      </c>
      <c r="F19" s="260">
        <v>560.4666666666667</v>
      </c>
      <c r="G19" s="260">
        <v>553.43333333333339</v>
      </c>
      <c r="H19" s="260">
        <v>581.93333333333339</v>
      </c>
      <c r="I19" s="260">
        <v>588.9666666666667</v>
      </c>
      <c r="J19" s="260">
        <v>596.18333333333339</v>
      </c>
      <c r="K19" s="259">
        <v>581.75</v>
      </c>
      <c r="L19" s="259">
        <v>567.5</v>
      </c>
      <c r="M19" s="259">
        <v>14.69741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18478.599999999999</v>
      </c>
      <c r="D20" s="260">
        <v>18507.533333333333</v>
      </c>
      <c r="E20" s="260">
        <v>18232.716666666667</v>
      </c>
      <c r="F20" s="260">
        <v>17986.833333333336</v>
      </c>
      <c r="G20" s="260">
        <v>17712.01666666667</v>
      </c>
      <c r="H20" s="260">
        <v>18753.416666666664</v>
      </c>
      <c r="I20" s="260">
        <v>19028.23333333333</v>
      </c>
      <c r="J20" s="260">
        <v>19274.116666666661</v>
      </c>
      <c r="K20" s="259">
        <v>18782.349999999999</v>
      </c>
      <c r="L20" s="259">
        <v>18261.650000000001</v>
      </c>
      <c r="M20" s="259">
        <v>0.12937000000000001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3300.5</v>
      </c>
      <c r="D21" s="260">
        <v>3313.1666666666665</v>
      </c>
      <c r="E21" s="260">
        <v>3281.333333333333</v>
      </c>
      <c r="F21" s="260">
        <v>3262.1666666666665</v>
      </c>
      <c r="G21" s="260">
        <v>3230.333333333333</v>
      </c>
      <c r="H21" s="260">
        <v>3332.333333333333</v>
      </c>
      <c r="I21" s="260">
        <v>3364.1666666666661</v>
      </c>
      <c r="J21" s="260">
        <v>3383.333333333333</v>
      </c>
      <c r="K21" s="259">
        <v>3345</v>
      </c>
      <c r="L21" s="259">
        <v>3294</v>
      </c>
      <c r="M21" s="259">
        <v>8.7942400000000003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2079.9</v>
      </c>
      <c r="D22" s="260">
        <v>2097.4499999999998</v>
      </c>
      <c r="E22" s="260">
        <v>2053.6499999999996</v>
      </c>
      <c r="F22" s="260">
        <v>2027.3999999999996</v>
      </c>
      <c r="G22" s="260">
        <v>1983.5999999999995</v>
      </c>
      <c r="H22" s="260">
        <v>2123.6999999999998</v>
      </c>
      <c r="I22" s="260">
        <v>2167.5</v>
      </c>
      <c r="J22" s="260">
        <v>2193.75</v>
      </c>
      <c r="K22" s="259">
        <v>2141.25</v>
      </c>
      <c r="L22" s="259">
        <v>2071.1999999999998</v>
      </c>
      <c r="M22" s="259">
        <v>9.6092200000000005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800.35</v>
      </c>
      <c r="D23" s="260">
        <v>803.4</v>
      </c>
      <c r="E23" s="260">
        <v>794.05</v>
      </c>
      <c r="F23" s="260">
        <v>787.75</v>
      </c>
      <c r="G23" s="260">
        <v>778.4</v>
      </c>
      <c r="H23" s="260">
        <v>809.69999999999993</v>
      </c>
      <c r="I23" s="260">
        <v>819.05000000000007</v>
      </c>
      <c r="J23" s="260">
        <v>825.34999999999991</v>
      </c>
      <c r="K23" s="259">
        <v>812.75</v>
      </c>
      <c r="L23" s="259">
        <v>797.1</v>
      </c>
      <c r="M23" s="259">
        <v>44.850499999999997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3382.95</v>
      </c>
      <c r="D24" s="260">
        <v>3355.9666666666667</v>
      </c>
      <c r="E24" s="260">
        <v>3277.9833333333336</v>
      </c>
      <c r="F24" s="260">
        <v>3173.0166666666669</v>
      </c>
      <c r="G24" s="260">
        <v>3095.0333333333338</v>
      </c>
      <c r="H24" s="260">
        <v>3460.9333333333334</v>
      </c>
      <c r="I24" s="260">
        <v>3538.9166666666661</v>
      </c>
      <c r="J24" s="260">
        <v>3643.8833333333332</v>
      </c>
      <c r="K24" s="259">
        <v>3433.95</v>
      </c>
      <c r="L24" s="259">
        <v>3251</v>
      </c>
      <c r="M24" s="259">
        <v>2.1633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3188.45</v>
      </c>
      <c r="D25" s="260">
        <v>3221.1333333333332</v>
      </c>
      <c r="E25" s="260">
        <v>3117.3166666666666</v>
      </c>
      <c r="F25" s="260">
        <v>3046.1833333333334</v>
      </c>
      <c r="G25" s="260">
        <v>2942.3666666666668</v>
      </c>
      <c r="H25" s="260">
        <v>3292.2666666666664</v>
      </c>
      <c r="I25" s="260">
        <v>3396.083333333333</v>
      </c>
      <c r="J25" s="260">
        <v>3467.2166666666662</v>
      </c>
      <c r="K25" s="259">
        <v>3324.95</v>
      </c>
      <c r="L25" s="259">
        <v>3150</v>
      </c>
      <c r="M25" s="259">
        <v>5.41744</v>
      </c>
      <c r="N25" s="1"/>
      <c r="O25" s="1"/>
    </row>
    <row r="26" spans="1:15" ht="12.75" customHeight="1">
      <c r="A26" s="227">
        <v>17</v>
      </c>
      <c r="B26" s="269" t="s">
        <v>957</v>
      </c>
      <c r="C26" s="259">
        <v>678.4</v>
      </c>
      <c r="D26" s="260">
        <v>680.81666666666672</v>
      </c>
      <c r="E26" s="260">
        <v>672.63333333333344</v>
      </c>
      <c r="F26" s="260">
        <v>666.86666666666667</v>
      </c>
      <c r="G26" s="260">
        <v>658.68333333333339</v>
      </c>
      <c r="H26" s="260">
        <v>686.58333333333348</v>
      </c>
      <c r="I26" s="260">
        <v>694.76666666666665</v>
      </c>
      <c r="J26" s="260">
        <v>700.53333333333353</v>
      </c>
      <c r="K26" s="259">
        <v>689</v>
      </c>
      <c r="L26" s="259">
        <v>675.05</v>
      </c>
      <c r="M26" s="259">
        <v>10.750830000000001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115.9</v>
      </c>
      <c r="D27" s="260">
        <v>115.2</v>
      </c>
      <c r="E27" s="260">
        <v>113.60000000000001</v>
      </c>
      <c r="F27" s="260">
        <v>111.30000000000001</v>
      </c>
      <c r="G27" s="260">
        <v>109.70000000000002</v>
      </c>
      <c r="H27" s="260">
        <v>117.5</v>
      </c>
      <c r="I27" s="260">
        <v>119.1</v>
      </c>
      <c r="J27" s="260">
        <v>121.39999999999999</v>
      </c>
      <c r="K27" s="259">
        <v>116.8</v>
      </c>
      <c r="L27" s="259">
        <v>112.9</v>
      </c>
      <c r="M27" s="259">
        <v>31.391929999999999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338.45</v>
      </c>
      <c r="D28" s="260">
        <v>336.96666666666664</v>
      </c>
      <c r="E28" s="260">
        <v>333.2833333333333</v>
      </c>
      <c r="F28" s="260">
        <v>328.11666666666667</v>
      </c>
      <c r="G28" s="260">
        <v>324.43333333333334</v>
      </c>
      <c r="H28" s="260">
        <v>342.13333333333327</v>
      </c>
      <c r="I28" s="260">
        <v>345.81666666666655</v>
      </c>
      <c r="J28" s="260">
        <v>350.98333333333323</v>
      </c>
      <c r="K28" s="259">
        <v>340.65</v>
      </c>
      <c r="L28" s="259">
        <v>331.8</v>
      </c>
      <c r="M28" s="259">
        <v>13.897349999999999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3121.1</v>
      </c>
      <c r="D29" s="260">
        <v>3118.9666666666672</v>
      </c>
      <c r="E29" s="260">
        <v>3086.1833333333343</v>
      </c>
      <c r="F29" s="260">
        <v>3051.2666666666673</v>
      </c>
      <c r="G29" s="260">
        <v>3018.4833333333345</v>
      </c>
      <c r="H29" s="260">
        <v>3153.8833333333341</v>
      </c>
      <c r="I29" s="260">
        <v>3186.666666666667</v>
      </c>
      <c r="J29" s="260">
        <v>3221.5833333333339</v>
      </c>
      <c r="K29" s="259">
        <v>3151.75</v>
      </c>
      <c r="L29" s="259">
        <v>3084.05</v>
      </c>
      <c r="M29" s="259">
        <v>1.2478800000000001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513.1</v>
      </c>
      <c r="D30" s="260">
        <v>515.51666666666677</v>
      </c>
      <c r="E30" s="260">
        <v>509.23333333333358</v>
      </c>
      <c r="F30" s="260">
        <v>505.36666666666679</v>
      </c>
      <c r="G30" s="260">
        <v>499.0833333333336</v>
      </c>
      <c r="H30" s="260">
        <v>519.38333333333355</v>
      </c>
      <c r="I30" s="260">
        <v>525.66666666666663</v>
      </c>
      <c r="J30" s="260">
        <v>529.53333333333353</v>
      </c>
      <c r="K30" s="259">
        <v>521.79999999999995</v>
      </c>
      <c r="L30" s="259">
        <v>511.65</v>
      </c>
      <c r="M30" s="259">
        <v>50.079239999999999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4404.05</v>
      </c>
      <c r="D31" s="260">
        <v>4408.6500000000005</v>
      </c>
      <c r="E31" s="260">
        <v>4367.4000000000015</v>
      </c>
      <c r="F31" s="260">
        <v>4330.7500000000009</v>
      </c>
      <c r="G31" s="260">
        <v>4289.5000000000018</v>
      </c>
      <c r="H31" s="260">
        <v>4445.3000000000011</v>
      </c>
      <c r="I31" s="260">
        <v>4486.5499999999993</v>
      </c>
      <c r="J31" s="260">
        <v>4523.2000000000007</v>
      </c>
      <c r="K31" s="259">
        <v>4449.8999999999996</v>
      </c>
      <c r="L31" s="259">
        <v>4372</v>
      </c>
      <c r="M31" s="259">
        <v>4.7436400000000001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147.25</v>
      </c>
      <c r="D32" s="260">
        <v>145.86666666666667</v>
      </c>
      <c r="E32" s="260">
        <v>143.73333333333335</v>
      </c>
      <c r="F32" s="260">
        <v>140.21666666666667</v>
      </c>
      <c r="G32" s="260">
        <v>138.08333333333334</v>
      </c>
      <c r="H32" s="260">
        <v>149.38333333333335</v>
      </c>
      <c r="I32" s="260">
        <v>151.51666666666668</v>
      </c>
      <c r="J32" s="260">
        <v>155.03333333333336</v>
      </c>
      <c r="K32" s="259">
        <v>148</v>
      </c>
      <c r="L32" s="259">
        <v>142.35</v>
      </c>
      <c r="M32" s="259">
        <v>101.44571000000001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3084.9</v>
      </c>
      <c r="D33" s="260">
        <v>3099.9333333333329</v>
      </c>
      <c r="E33" s="260">
        <v>3064.8666666666659</v>
      </c>
      <c r="F33" s="260">
        <v>3044.833333333333</v>
      </c>
      <c r="G33" s="260">
        <v>3009.766666666666</v>
      </c>
      <c r="H33" s="260">
        <v>3119.9666666666658</v>
      </c>
      <c r="I33" s="260">
        <v>3155.0333333333324</v>
      </c>
      <c r="J33" s="260">
        <v>3175.0666666666657</v>
      </c>
      <c r="K33" s="259">
        <v>3135</v>
      </c>
      <c r="L33" s="259">
        <v>3079.9</v>
      </c>
      <c r="M33" s="259">
        <v>10.16316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1986.65</v>
      </c>
      <c r="D34" s="260">
        <v>1998.6499999999999</v>
      </c>
      <c r="E34" s="260">
        <v>1969.2999999999997</v>
      </c>
      <c r="F34" s="260">
        <v>1951.9499999999998</v>
      </c>
      <c r="G34" s="260">
        <v>1922.5999999999997</v>
      </c>
      <c r="H34" s="260">
        <v>2015.9999999999998</v>
      </c>
      <c r="I34" s="260">
        <v>2045.3499999999997</v>
      </c>
      <c r="J34" s="260">
        <v>2062.6999999999998</v>
      </c>
      <c r="K34" s="259">
        <v>2028</v>
      </c>
      <c r="L34" s="259">
        <v>1981.3</v>
      </c>
      <c r="M34" s="259">
        <v>2.6726000000000001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519.9</v>
      </c>
      <c r="D35" s="260">
        <v>521.38333333333333</v>
      </c>
      <c r="E35" s="260">
        <v>516.86666666666667</v>
      </c>
      <c r="F35" s="260">
        <v>513.83333333333337</v>
      </c>
      <c r="G35" s="260">
        <v>509.31666666666672</v>
      </c>
      <c r="H35" s="260">
        <v>524.41666666666663</v>
      </c>
      <c r="I35" s="260">
        <v>528.93333333333328</v>
      </c>
      <c r="J35" s="260">
        <v>531.96666666666658</v>
      </c>
      <c r="K35" s="259">
        <v>525.9</v>
      </c>
      <c r="L35" s="259">
        <v>518.35</v>
      </c>
      <c r="M35" s="259">
        <v>7.4733700000000001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4235.6000000000004</v>
      </c>
      <c r="D36" s="260">
        <v>4216.7</v>
      </c>
      <c r="E36" s="260">
        <v>4183.8999999999996</v>
      </c>
      <c r="F36" s="260">
        <v>4132.2</v>
      </c>
      <c r="G36" s="260">
        <v>4099.3999999999996</v>
      </c>
      <c r="H36" s="260">
        <v>4268.3999999999996</v>
      </c>
      <c r="I36" s="260">
        <v>4301.2000000000007</v>
      </c>
      <c r="J36" s="260">
        <v>4352.8999999999996</v>
      </c>
      <c r="K36" s="259">
        <v>4249.5</v>
      </c>
      <c r="L36" s="259">
        <v>4165</v>
      </c>
      <c r="M36" s="259">
        <v>1.60107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902.85</v>
      </c>
      <c r="D37" s="260">
        <v>901.68333333333339</v>
      </c>
      <c r="E37" s="260">
        <v>892.76666666666677</v>
      </c>
      <c r="F37" s="260">
        <v>882.68333333333339</v>
      </c>
      <c r="G37" s="260">
        <v>873.76666666666677</v>
      </c>
      <c r="H37" s="260">
        <v>911.76666666666677</v>
      </c>
      <c r="I37" s="260">
        <v>920.68333333333328</v>
      </c>
      <c r="J37" s="260">
        <v>930.76666666666677</v>
      </c>
      <c r="K37" s="259">
        <v>910.6</v>
      </c>
      <c r="L37" s="259">
        <v>891.6</v>
      </c>
      <c r="M37" s="259">
        <v>131.87307999999999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3654.1</v>
      </c>
      <c r="D38" s="260">
        <v>3675.0333333333333</v>
      </c>
      <c r="E38" s="260">
        <v>3623.0666666666666</v>
      </c>
      <c r="F38" s="260">
        <v>3592.0333333333333</v>
      </c>
      <c r="G38" s="260">
        <v>3540.0666666666666</v>
      </c>
      <c r="H38" s="260">
        <v>3706.0666666666666</v>
      </c>
      <c r="I38" s="260">
        <v>3758.0333333333328</v>
      </c>
      <c r="J38" s="260">
        <v>3789.0666666666666</v>
      </c>
      <c r="K38" s="259">
        <v>3727</v>
      </c>
      <c r="L38" s="259">
        <v>3644</v>
      </c>
      <c r="M38" s="259">
        <v>3.5145599999999999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7102.9</v>
      </c>
      <c r="D39" s="260">
        <v>7145.1500000000005</v>
      </c>
      <c r="E39" s="260">
        <v>7047.7500000000009</v>
      </c>
      <c r="F39" s="260">
        <v>6992.6</v>
      </c>
      <c r="G39" s="260">
        <v>6895.2000000000007</v>
      </c>
      <c r="H39" s="260">
        <v>7200.3000000000011</v>
      </c>
      <c r="I39" s="260">
        <v>7297.7000000000007</v>
      </c>
      <c r="J39" s="260">
        <v>7352.8500000000013</v>
      </c>
      <c r="K39" s="259">
        <v>7242.55</v>
      </c>
      <c r="L39" s="259">
        <v>7090</v>
      </c>
      <c r="M39" s="259">
        <v>9.0989900000000006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1658.55</v>
      </c>
      <c r="D40" s="260">
        <v>1671.4833333333333</v>
      </c>
      <c r="E40" s="260">
        <v>1642.0666666666666</v>
      </c>
      <c r="F40" s="260">
        <v>1625.5833333333333</v>
      </c>
      <c r="G40" s="260">
        <v>1596.1666666666665</v>
      </c>
      <c r="H40" s="260">
        <v>1687.9666666666667</v>
      </c>
      <c r="I40" s="260">
        <v>1717.3833333333332</v>
      </c>
      <c r="J40" s="260">
        <v>1733.8666666666668</v>
      </c>
      <c r="K40" s="259">
        <v>1700.9</v>
      </c>
      <c r="L40" s="259">
        <v>1655</v>
      </c>
      <c r="M40" s="259">
        <v>18.70289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6497.45</v>
      </c>
      <c r="D41" s="260">
        <v>6497.5333333333328</v>
      </c>
      <c r="E41" s="260">
        <v>6420.0666666666657</v>
      </c>
      <c r="F41" s="260">
        <v>6342.6833333333325</v>
      </c>
      <c r="G41" s="260">
        <v>6265.2166666666653</v>
      </c>
      <c r="H41" s="260">
        <v>6574.9166666666661</v>
      </c>
      <c r="I41" s="260">
        <v>6652.3833333333332</v>
      </c>
      <c r="J41" s="260">
        <v>6729.7666666666664</v>
      </c>
      <c r="K41" s="259">
        <v>6575</v>
      </c>
      <c r="L41" s="259">
        <v>6420.15</v>
      </c>
      <c r="M41" s="259">
        <v>1.2860199999999999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1947.2</v>
      </c>
      <c r="D42" s="260">
        <v>1940.0833333333333</v>
      </c>
      <c r="E42" s="260">
        <v>1925.1666666666665</v>
      </c>
      <c r="F42" s="260">
        <v>1903.1333333333332</v>
      </c>
      <c r="G42" s="260">
        <v>1888.2166666666665</v>
      </c>
      <c r="H42" s="260">
        <v>1962.1166666666666</v>
      </c>
      <c r="I42" s="260">
        <v>1977.0333333333331</v>
      </c>
      <c r="J42" s="260">
        <v>1999.0666666666666</v>
      </c>
      <c r="K42" s="259">
        <v>1955</v>
      </c>
      <c r="L42" s="259">
        <v>1918.05</v>
      </c>
      <c r="M42" s="259">
        <v>2.3013599999999999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267.75</v>
      </c>
      <c r="D43" s="260">
        <v>265.8</v>
      </c>
      <c r="E43" s="260">
        <v>262.20000000000005</v>
      </c>
      <c r="F43" s="260">
        <v>256.65000000000003</v>
      </c>
      <c r="G43" s="260">
        <v>253.05000000000007</v>
      </c>
      <c r="H43" s="260">
        <v>271.35000000000002</v>
      </c>
      <c r="I43" s="260">
        <v>274.95000000000005</v>
      </c>
      <c r="J43" s="260">
        <v>280.5</v>
      </c>
      <c r="K43" s="259">
        <v>269.39999999999998</v>
      </c>
      <c r="L43" s="259">
        <v>260.25</v>
      </c>
      <c r="M43" s="259">
        <v>69.662450000000007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148.35</v>
      </c>
      <c r="D44" s="260">
        <v>147.48333333333332</v>
      </c>
      <c r="E44" s="260">
        <v>143.36666666666665</v>
      </c>
      <c r="F44" s="260">
        <v>138.38333333333333</v>
      </c>
      <c r="G44" s="260">
        <v>134.26666666666665</v>
      </c>
      <c r="H44" s="260">
        <v>152.46666666666664</v>
      </c>
      <c r="I44" s="260">
        <v>156.58333333333331</v>
      </c>
      <c r="J44" s="260">
        <v>161.56666666666663</v>
      </c>
      <c r="K44" s="259">
        <v>151.6</v>
      </c>
      <c r="L44" s="259">
        <v>142.5</v>
      </c>
      <c r="M44" s="259">
        <v>427.82168999999999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56.45</v>
      </c>
      <c r="D45" s="260">
        <v>54.833333333333336</v>
      </c>
      <c r="E45" s="260">
        <v>52.116666666666674</v>
      </c>
      <c r="F45" s="260">
        <v>47.783333333333339</v>
      </c>
      <c r="G45" s="260">
        <v>45.066666666666677</v>
      </c>
      <c r="H45" s="260">
        <v>59.166666666666671</v>
      </c>
      <c r="I45" s="260">
        <v>61.883333333333326</v>
      </c>
      <c r="J45" s="260">
        <v>66.216666666666669</v>
      </c>
      <c r="K45" s="259">
        <v>57.55</v>
      </c>
      <c r="L45" s="259">
        <v>50.5</v>
      </c>
      <c r="M45" s="259">
        <v>337.92077999999998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1804.2</v>
      </c>
      <c r="D46" s="260">
        <v>1805.0333333333335</v>
      </c>
      <c r="E46" s="260">
        <v>1791.2166666666672</v>
      </c>
      <c r="F46" s="260">
        <v>1778.2333333333336</v>
      </c>
      <c r="G46" s="260">
        <v>1764.4166666666672</v>
      </c>
      <c r="H46" s="260">
        <v>1818.0166666666671</v>
      </c>
      <c r="I46" s="260">
        <v>1831.8333333333333</v>
      </c>
      <c r="J46" s="260">
        <v>1844.8166666666671</v>
      </c>
      <c r="K46" s="259">
        <v>1818.85</v>
      </c>
      <c r="L46" s="259">
        <v>1792.05</v>
      </c>
      <c r="M46" s="259">
        <v>1.4964599999999999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583.35</v>
      </c>
      <c r="D47" s="260">
        <v>586.75</v>
      </c>
      <c r="E47" s="260">
        <v>578.6</v>
      </c>
      <c r="F47" s="260">
        <v>573.85</v>
      </c>
      <c r="G47" s="260">
        <v>565.70000000000005</v>
      </c>
      <c r="H47" s="260">
        <v>591.5</v>
      </c>
      <c r="I47" s="260">
        <v>599.65000000000009</v>
      </c>
      <c r="J47" s="260">
        <v>604.4</v>
      </c>
      <c r="K47" s="259">
        <v>594.9</v>
      </c>
      <c r="L47" s="259">
        <v>582</v>
      </c>
      <c r="M47" s="259">
        <v>7.5424699999999998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105.05</v>
      </c>
      <c r="D48" s="260">
        <v>104.7</v>
      </c>
      <c r="E48" s="260">
        <v>103.9</v>
      </c>
      <c r="F48" s="260">
        <v>102.75</v>
      </c>
      <c r="G48" s="260">
        <v>101.95</v>
      </c>
      <c r="H48" s="260">
        <v>105.85000000000001</v>
      </c>
      <c r="I48" s="260">
        <v>106.64999999999999</v>
      </c>
      <c r="J48" s="260">
        <v>107.80000000000001</v>
      </c>
      <c r="K48" s="259">
        <v>105.5</v>
      </c>
      <c r="L48" s="259">
        <v>103.55</v>
      </c>
      <c r="M48" s="259">
        <v>132.17298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806.65</v>
      </c>
      <c r="D49" s="260">
        <v>798.26666666666654</v>
      </c>
      <c r="E49" s="260">
        <v>783.73333333333312</v>
      </c>
      <c r="F49" s="260">
        <v>760.81666666666661</v>
      </c>
      <c r="G49" s="260">
        <v>746.28333333333319</v>
      </c>
      <c r="H49" s="260">
        <v>821.18333333333305</v>
      </c>
      <c r="I49" s="260">
        <v>835.71666666666658</v>
      </c>
      <c r="J49" s="260">
        <v>858.63333333333298</v>
      </c>
      <c r="K49" s="259">
        <v>812.8</v>
      </c>
      <c r="L49" s="259">
        <v>775.35</v>
      </c>
      <c r="M49" s="259">
        <v>30.21828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71.099999999999994</v>
      </c>
      <c r="D50" s="260">
        <v>69.783333333333331</v>
      </c>
      <c r="E50" s="260">
        <v>67.816666666666663</v>
      </c>
      <c r="F50" s="260">
        <v>64.533333333333331</v>
      </c>
      <c r="G50" s="260">
        <v>62.566666666666663</v>
      </c>
      <c r="H50" s="260">
        <v>73.066666666666663</v>
      </c>
      <c r="I50" s="260">
        <v>75.033333333333331</v>
      </c>
      <c r="J50" s="260">
        <v>78.316666666666663</v>
      </c>
      <c r="K50" s="259">
        <v>71.75</v>
      </c>
      <c r="L50" s="259">
        <v>66.5</v>
      </c>
      <c r="M50" s="259">
        <v>1332.72405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302.60000000000002</v>
      </c>
      <c r="D51" s="260">
        <v>301.65000000000003</v>
      </c>
      <c r="E51" s="260">
        <v>298.30000000000007</v>
      </c>
      <c r="F51" s="260">
        <v>294.00000000000006</v>
      </c>
      <c r="G51" s="260">
        <v>290.65000000000009</v>
      </c>
      <c r="H51" s="260">
        <v>305.95000000000005</v>
      </c>
      <c r="I51" s="260">
        <v>309.30000000000007</v>
      </c>
      <c r="J51" s="260">
        <v>313.60000000000002</v>
      </c>
      <c r="K51" s="259">
        <v>305</v>
      </c>
      <c r="L51" s="259">
        <v>297.35000000000002</v>
      </c>
      <c r="M51" s="259">
        <v>28.423310000000001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802.3</v>
      </c>
      <c r="D52" s="260">
        <v>802.45000000000016</v>
      </c>
      <c r="E52" s="260">
        <v>798.5500000000003</v>
      </c>
      <c r="F52" s="260">
        <v>794.80000000000018</v>
      </c>
      <c r="G52" s="260">
        <v>790.90000000000032</v>
      </c>
      <c r="H52" s="260">
        <v>806.20000000000027</v>
      </c>
      <c r="I52" s="260">
        <v>810.10000000000014</v>
      </c>
      <c r="J52" s="260">
        <v>813.85000000000025</v>
      </c>
      <c r="K52" s="259">
        <v>806.35</v>
      </c>
      <c r="L52" s="259">
        <v>798.7</v>
      </c>
      <c r="M52" s="259">
        <v>31.842770000000002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272</v>
      </c>
      <c r="D53" s="260">
        <v>270.98333333333329</v>
      </c>
      <c r="E53" s="260">
        <v>268.16666666666657</v>
      </c>
      <c r="F53" s="260">
        <v>264.33333333333326</v>
      </c>
      <c r="G53" s="260">
        <v>261.51666666666654</v>
      </c>
      <c r="H53" s="260">
        <v>274.81666666666661</v>
      </c>
      <c r="I53" s="260">
        <v>277.63333333333333</v>
      </c>
      <c r="J53" s="260">
        <v>281.46666666666664</v>
      </c>
      <c r="K53" s="259">
        <v>273.8</v>
      </c>
      <c r="L53" s="259">
        <v>267.14999999999998</v>
      </c>
      <c r="M53" s="259">
        <v>19.414100000000001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15646.35</v>
      </c>
      <c r="D54" s="260">
        <v>15624.783333333333</v>
      </c>
      <c r="E54" s="260">
        <v>15564.566666666666</v>
      </c>
      <c r="F54" s="260">
        <v>15482.783333333333</v>
      </c>
      <c r="G54" s="260">
        <v>15422.566666666666</v>
      </c>
      <c r="H54" s="260">
        <v>15706.566666666666</v>
      </c>
      <c r="I54" s="260">
        <v>15766.783333333333</v>
      </c>
      <c r="J54" s="260">
        <v>15848.566666666666</v>
      </c>
      <c r="K54" s="259">
        <v>15685</v>
      </c>
      <c r="L54" s="259">
        <v>15543</v>
      </c>
      <c r="M54" s="259">
        <v>8.0649999999999999E-2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3713.1</v>
      </c>
      <c r="D55" s="260">
        <v>3736</v>
      </c>
      <c r="E55" s="260">
        <v>3667.1</v>
      </c>
      <c r="F55" s="260">
        <v>3621.1</v>
      </c>
      <c r="G55" s="260">
        <v>3552.2</v>
      </c>
      <c r="H55" s="260">
        <v>3782</v>
      </c>
      <c r="I55" s="260">
        <v>3850.8999999999996</v>
      </c>
      <c r="J55" s="260">
        <v>3896.9</v>
      </c>
      <c r="K55" s="259">
        <v>3804.9</v>
      </c>
      <c r="L55" s="259">
        <v>3690</v>
      </c>
      <c r="M55" s="259">
        <v>2.2856900000000002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284.2</v>
      </c>
      <c r="D56" s="260">
        <v>279.66666666666669</v>
      </c>
      <c r="E56" s="260">
        <v>271.33333333333337</v>
      </c>
      <c r="F56" s="260">
        <v>258.4666666666667</v>
      </c>
      <c r="G56" s="260">
        <v>250.13333333333338</v>
      </c>
      <c r="H56" s="260">
        <v>292.53333333333336</v>
      </c>
      <c r="I56" s="260">
        <v>300.86666666666673</v>
      </c>
      <c r="J56" s="260">
        <v>313.73333333333335</v>
      </c>
      <c r="K56" s="259">
        <v>288</v>
      </c>
      <c r="L56" s="259">
        <v>266.8</v>
      </c>
      <c r="M56" s="259">
        <v>358.75913000000003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715.75</v>
      </c>
      <c r="D57" s="260">
        <v>715.86666666666667</v>
      </c>
      <c r="E57" s="260">
        <v>709.13333333333333</v>
      </c>
      <c r="F57" s="260">
        <v>702.51666666666665</v>
      </c>
      <c r="G57" s="260">
        <v>695.7833333333333</v>
      </c>
      <c r="H57" s="260">
        <v>722.48333333333335</v>
      </c>
      <c r="I57" s="260">
        <v>729.2166666666667</v>
      </c>
      <c r="J57" s="260">
        <v>735.83333333333337</v>
      </c>
      <c r="K57" s="259">
        <v>722.6</v>
      </c>
      <c r="L57" s="259">
        <v>709.25</v>
      </c>
      <c r="M57" s="259">
        <v>9.2895800000000008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1155.9000000000001</v>
      </c>
      <c r="D58" s="260">
        <v>1155.8833333333334</v>
      </c>
      <c r="E58" s="260">
        <v>1146.916666666667</v>
      </c>
      <c r="F58" s="260">
        <v>1137.9333333333336</v>
      </c>
      <c r="G58" s="260">
        <v>1128.9666666666672</v>
      </c>
      <c r="H58" s="260">
        <v>1164.8666666666668</v>
      </c>
      <c r="I58" s="260">
        <v>1173.8333333333335</v>
      </c>
      <c r="J58" s="260">
        <v>1182.8166666666666</v>
      </c>
      <c r="K58" s="259">
        <v>1164.8499999999999</v>
      </c>
      <c r="L58" s="259">
        <v>1146.9000000000001</v>
      </c>
      <c r="M58" s="259">
        <v>22.10622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1633.05</v>
      </c>
      <c r="D59" s="260">
        <v>1642.55</v>
      </c>
      <c r="E59" s="260">
        <v>1610.05</v>
      </c>
      <c r="F59" s="260">
        <v>1587.05</v>
      </c>
      <c r="G59" s="260">
        <v>1554.55</v>
      </c>
      <c r="H59" s="260">
        <v>1665.55</v>
      </c>
      <c r="I59" s="260">
        <v>1698.05</v>
      </c>
      <c r="J59" s="260">
        <v>1721.05</v>
      </c>
      <c r="K59" s="259">
        <v>1675.05</v>
      </c>
      <c r="L59" s="259">
        <v>1619.55</v>
      </c>
      <c r="M59" s="259">
        <v>0.60290999999999995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239.95</v>
      </c>
      <c r="D60" s="260">
        <v>239.61666666666665</v>
      </c>
      <c r="E60" s="260">
        <v>238.2833333333333</v>
      </c>
      <c r="F60" s="260">
        <v>236.61666666666665</v>
      </c>
      <c r="G60" s="260">
        <v>235.2833333333333</v>
      </c>
      <c r="H60" s="260">
        <v>241.2833333333333</v>
      </c>
      <c r="I60" s="260">
        <v>242.61666666666662</v>
      </c>
      <c r="J60" s="260">
        <v>244.2833333333333</v>
      </c>
      <c r="K60" s="259">
        <v>240.95</v>
      </c>
      <c r="L60" s="259">
        <v>237.95</v>
      </c>
      <c r="M60" s="259">
        <v>69.765479999999997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3895.3</v>
      </c>
      <c r="D61" s="260">
        <v>3890.0499999999997</v>
      </c>
      <c r="E61" s="260">
        <v>3850.2499999999995</v>
      </c>
      <c r="F61" s="260">
        <v>3805.2</v>
      </c>
      <c r="G61" s="260">
        <v>3765.3999999999996</v>
      </c>
      <c r="H61" s="260">
        <v>3935.0999999999995</v>
      </c>
      <c r="I61" s="260">
        <v>3974.8999999999996</v>
      </c>
      <c r="J61" s="260">
        <v>4019.9499999999994</v>
      </c>
      <c r="K61" s="259">
        <v>3929.85</v>
      </c>
      <c r="L61" s="259">
        <v>3845</v>
      </c>
      <c r="M61" s="259">
        <v>1.8010900000000001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1616.6</v>
      </c>
      <c r="D62" s="260">
        <v>1609.8999999999999</v>
      </c>
      <c r="E62" s="260">
        <v>1599.7999999999997</v>
      </c>
      <c r="F62" s="260">
        <v>1582.9999999999998</v>
      </c>
      <c r="G62" s="260">
        <v>1572.8999999999996</v>
      </c>
      <c r="H62" s="260">
        <v>1626.6999999999998</v>
      </c>
      <c r="I62" s="260">
        <v>1636.7999999999997</v>
      </c>
      <c r="J62" s="260">
        <v>1653.6</v>
      </c>
      <c r="K62" s="259">
        <v>1620</v>
      </c>
      <c r="L62" s="259">
        <v>1593.1</v>
      </c>
      <c r="M62" s="259">
        <v>2.60588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759.35</v>
      </c>
      <c r="D63" s="260">
        <v>757.08333333333337</v>
      </c>
      <c r="E63" s="260">
        <v>749.26666666666677</v>
      </c>
      <c r="F63" s="260">
        <v>739.18333333333339</v>
      </c>
      <c r="G63" s="260">
        <v>731.36666666666679</v>
      </c>
      <c r="H63" s="260">
        <v>767.16666666666674</v>
      </c>
      <c r="I63" s="260">
        <v>774.98333333333335</v>
      </c>
      <c r="J63" s="260">
        <v>785.06666666666672</v>
      </c>
      <c r="K63" s="259">
        <v>764.9</v>
      </c>
      <c r="L63" s="259">
        <v>747</v>
      </c>
      <c r="M63" s="259">
        <v>25.637899999999998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979.75</v>
      </c>
      <c r="D64" s="260">
        <v>988.43333333333339</v>
      </c>
      <c r="E64" s="260">
        <v>965.91666666666674</v>
      </c>
      <c r="F64" s="260">
        <v>952.08333333333337</v>
      </c>
      <c r="G64" s="260">
        <v>929.56666666666672</v>
      </c>
      <c r="H64" s="260">
        <v>1002.2666666666668</v>
      </c>
      <c r="I64" s="260">
        <v>1024.7833333333333</v>
      </c>
      <c r="J64" s="260">
        <v>1038.6166666666668</v>
      </c>
      <c r="K64" s="259">
        <v>1010.95</v>
      </c>
      <c r="L64" s="259">
        <v>974.6</v>
      </c>
      <c r="M64" s="259">
        <v>4.2366200000000003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377.9</v>
      </c>
      <c r="D65" s="260">
        <v>376.26666666666665</v>
      </c>
      <c r="E65" s="260">
        <v>370.63333333333333</v>
      </c>
      <c r="F65" s="260">
        <v>363.36666666666667</v>
      </c>
      <c r="G65" s="260">
        <v>357.73333333333335</v>
      </c>
      <c r="H65" s="260">
        <v>383.5333333333333</v>
      </c>
      <c r="I65" s="260">
        <v>389.16666666666663</v>
      </c>
      <c r="J65" s="260">
        <v>396.43333333333328</v>
      </c>
      <c r="K65" s="259">
        <v>381.9</v>
      </c>
      <c r="L65" s="259">
        <v>369</v>
      </c>
      <c r="M65" s="259">
        <v>9.7256099999999996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1224.7</v>
      </c>
      <c r="D66" s="260">
        <v>1213.5833333333333</v>
      </c>
      <c r="E66" s="260">
        <v>1196.2166666666665</v>
      </c>
      <c r="F66" s="260">
        <v>1167.7333333333331</v>
      </c>
      <c r="G66" s="260">
        <v>1150.3666666666663</v>
      </c>
      <c r="H66" s="260">
        <v>1242.0666666666666</v>
      </c>
      <c r="I66" s="260">
        <v>1259.4333333333334</v>
      </c>
      <c r="J66" s="260">
        <v>1287.9166666666667</v>
      </c>
      <c r="K66" s="259">
        <v>1230.95</v>
      </c>
      <c r="L66" s="259">
        <v>1185.0999999999999</v>
      </c>
      <c r="M66" s="259">
        <v>2.92659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369.75</v>
      </c>
      <c r="D67" s="260">
        <v>370.7833333333333</v>
      </c>
      <c r="E67" s="260">
        <v>366.06666666666661</v>
      </c>
      <c r="F67" s="260">
        <v>362.38333333333333</v>
      </c>
      <c r="G67" s="260">
        <v>357.66666666666663</v>
      </c>
      <c r="H67" s="260">
        <v>374.46666666666658</v>
      </c>
      <c r="I67" s="260">
        <v>379.18333333333328</v>
      </c>
      <c r="J67" s="260">
        <v>382.86666666666656</v>
      </c>
      <c r="K67" s="259">
        <v>375.5</v>
      </c>
      <c r="L67" s="259">
        <v>367.1</v>
      </c>
      <c r="M67" s="259">
        <v>29.971679999999999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532.15</v>
      </c>
      <c r="D68" s="260">
        <v>533.63333333333333</v>
      </c>
      <c r="E68" s="260">
        <v>529.26666666666665</v>
      </c>
      <c r="F68" s="260">
        <v>526.38333333333333</v>
      </c>
      <c r="G68" s="260">
        <v>522.01666666666665</v>
      </c>
      <c r="H68" s="260">
        <v>536.51666666666665</v>
      </c>
      <c r="I68" s="260">
        <v>540.88333333333321</v>
      </c>
      <c r="J68" s="260">
        <v>543.76666666666665</v>
      </c>
      <c r="K68" s="259">
        <v>538</v>
      </c>
      <c r="L68" s="259">
        <v>530.75</v>
      </c>
      <c r="M68" s="259">
        <v>12.31137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1532.2</v>
      </c>
      <c r="D69" s="260">
        <v>1541.9166666666667</v>
      </c>
      <c r="E69" s="260">
        <v>1510.9833333333336</v>
      </c>
      <c r="F69" s="260">
        <v>1489.7666666666669</v>
      </c>
      <c r="G69" s="260">
        <v>1458.8333333333337</v>
      </c>
      <c r="H69" s="260">
        <v>1563.1333333333334</v>
      </c>
      <c r="I69" s="260">
        <v>1594.0666666666664</v>
      </c>
      <c r="J69" s="260">
        <v>1615.2833333333333</v>
      </c>
      <c r="K69" s="259">
        <v>1572.85</v>
      </c>
      <c r="L69" s="259">
        <v>1520.7</v>
      </c>
      <c r="M69" s="259">
        <v>2.3080699999999998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2253</v>
      </c>
      <c r="D70" s="260">
        <v>2244.4333333333334</v>
      </c>
      <c r="E70" s="260">
        <v>2230.1166666666668</v>
      </c>
      <c r="F70" s="260">
        <v>2207.2333333333336</v>
      </c>
      <c r="G70" s="260">
        <v>2192.916666666667</v>
      </c>
      <c r="H70" s="260">
        <v>2267.3166666666666</v>
      </c>
      <c r="I70" s="260">
        <v>2281.6333333333332</v>
      </c>
      <c r="J70" s="260">
        <v>2304.5166666666664</v>
      </c>
      <c r="K70" s="259">
        <v>2258.75</v>
      </c>
      <c r="L70" s="259">
        <v>2221.5500000000002</v>
      </c>
      <c r="M70" s="259">
        <v>2.9777</v>
      </c>
      <c r="N70" s="1"/>
      <c r="O70" s="1"/>
    </row>
    <row r="71" spans="1:15" ht="12.75" customHeight="1">
      <c r="A71" s="227">
        <v>62</v>
      </c>
      <c r="B71" s="269" t="s">
        <v>958</v>
      </c>
      <c r="C71" s="259">
        <v>383.4</v>
      </c>
      <c r="D71" s="260">
        <v>387.8</v>
      </c>
      <c r="E71" s="260">
        <v>373.6</v>
      </c>
      <c r="F71" s="260">
        <v>363.8</v>
      </c>
      <c r="G71" s="260">
        <v>349.6</v>
      </c>
      <c r="H71" s="260">
        <v>397.6</v>
      </c>
      <c r="I71" s="260">
        <v>411.79999999999995</v>
      </c>
      <c r="J71" s="260">
        <v>421.6</v>
      </c>
      <c r="K71" s="259">
        <v>402</v>
      </c>
      <c r="L71" s="259">
        <v>378</v>
      </c>
      <c r="M71" s="259">
        <v>36.477049999999998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3597.15</v>
      </c>
      <c r="D72" s="260">
        <v>3594.4666666666667</v>
      </c>
      <c r="E72" s="260">
        <v>3570.0333333333333</v>
      </c>
      <c r="F72" s="260">
        <v>3542.9166666666665</v>
      </c>
      <c r="G72" s="260">
        <v>3518.4833333333331</v>
      </c>
      <c r="H72" s="260">
        <v>3621.5833333333335</v>
      </c>
      <c r="I72" s="260">
        <v>3646.0166666666669</v>
      </c>
      <c r="J72" s="260">
        <v>3673.1333333333337</v>
      </c>
      <c r="K72" s="259">
        <v>3618.9</v>
      </c>
      <c r="L72" s="259">
        <v>3567.35</v>
      </c>
      <c r="M72" s="259">
        <v>2.1132599999999999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4324.95</v>
      </c>
      <c r="D73" s="260">
        <v>4315.7333333333336</v>
      </c>
      <c r="E73" s="260">
        <v>4284.4666666666672</v>
      </c>
      <c r="F73" s="260">
        <v>4243.9833333333336</v>
      </c>
      <c r="G73" s="260">
        <v>4212.7166666666672</v>
      </c>
      <c r="H73" s="260">
        <v>4356.2166666666672</v>
      </c>
      <c r="I73" s="260">
        <v>4387.4833333333336</v>
      </c>
      <c r="J73" s="260">
        <v>4427.9666666666672</v>
      </c>
      <c r="K73" s="259">
        <v>4347</v>
      </c>
      <c r="L73" s="259">
        <v>4275.25</v>
      </c>
      <c r="M73" s="259">
        <v>1.29945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2624.9</v>
      </c>
      <c r="D74" s="260">
        <v>2608.4166666666665</v>
      </c>
      <c r="E74" s="260">
        <v>2581.833333333333</v>
      </c>
      <c r="F74" s="260">
        <v>2538.7666666666664</v>
      </c>
      <c r="G74" s="260">
        <v>2512.1833333333329</v>
      </c>
      <c r="H74" s="260">
        <v>2651.4833333333331</v>
      </c>
      <c r="I74" s="260">
        <v>2678.0666666666662</v>
      </c>
      <c r="J74" s="260">
        <v>2721.1333333333332</v>
      </c>
      <c r="K74" s="259">
        <v>2635</v>
      </c>
      <c r="L74" s="259">
        <v>2565.35</v>
      </c>
      <c r="M74" s="259">
        <v>2.7597499999999999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4442.3500000000004</v>
      </c>
      <c r="D75" s="260">
        <v>4430.2833333333338</v>
      </c>
      <c r="E75" s="260">
        <v>4383.0666666666675</v>
      </c>
      <c r="F75" s="260">
        <v>4323.7833333333338</v>
      </c>
      <c r="G75" s="260">
        <v>4276.5666666666675</v>
      </c>
      <c r="H75" s="260">
        <v>4489.5666666666675</v>
      </c>
      <c r="I75" s="260">
        <v>4536.7833333333328</v>
      </c>
      <c r="J75" s="260">
        <v>4596.0666666666675</v>
      </c>
      <c r="K75" s="259">
        <v>4477.5</v>
      </c>
      <c r="L75" s="259">
        <v>4371</v>
      </c>
      <c r="M75" s="259">
        <v>6.2365500000000003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3710.65</v>
      </c>
      <c r="D76" s="260">
        <v>3694.8833333333332</v>
      </c>
      <c r="E76" s="260">
        <v>3665.7666666666664</v>
      </c>
      <c r="F76" s="260">
        <v>3620.8833333333332</v>
      </c>
      <c r="G76" s="260">
        <v>3591.7666666666664</v>
      </c>
      <c r="H76" s="260">
        <v>3739.7666666666664</v>
      </c>
      <c r="I76" s="260">
        <v>3768.8833333333332</v>
      </c>
      <c r="J76" s="260">
        <v>3813.7666666666664</v>
      </c>
      <c r="K76" s="259">
        <v>3724</v>
      </c>
      <c r="L76" s="259">
        <v>3650</v>
      </c>
      <c r="M76" s="259">
        <v>5.7118599999999997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476.65</v>
      </c>
      <c r="D77" s="260">
        <v>479.21666666666664</v>
      </c>
      <c r="E77" s="260">
        <v>469.48333333333329</v>
      </c>
      <c r="F77" s="260">
        <v>462.31666666666666</v>
      </c>
      <c r="G77" s="260">
        <v>452.58333333333331</v>
      </c>
      <c r="H77" s="260">
        <v>486.38333333333327</v>
      </c>
      <c r="I77" s="260">
        <v>496.11666666666662</v>
      </c>
      <c r="J77" s="260">
        <v>503.28333333333325</v>
      </c>
      <c r="K77" s="259">
        <v>488.95</v>
      </c>
      <c r="L77" s="259">
        <v>472.05</v>
      </c>
      <c r="M77" s="259">
        <v>1.65693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2000.85</v>
      </c>
      <c r="D78" s="260">
        <v>1995.7666666666667</v>
      </c>
      <c r="E78" s="260">
        <v>1980.2833333333333</v>
      </c>
      <c r="F78" s="260">
        <v>1959.7166666666667</v>
      </c>
      <c r="G78" s="260">
        <v>1944.2333333333333</v>
      </c>
      <c r="H78" s="260">
        <v>2016.3333333333333</v>
      </c>
      <c r="I78" s="260">
        <v>2031.8166666666664</v>
      </c>
      <c r="J78" s="260">
        <v>2052.3833333333332</v>
      </c>
      <c r="K78" s="259">
        <v>2011.25</v>
      </c>
      <c r="L78" s="259">
        <v>1975.2</v>
      </c>
      <c r="M78" s="259">
        <v>1.8217699999999999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1111.3</v>
      </c>
      <c r="D79" s="260">
        <v>1122.2833333333333</v>
      </c>
      <c r="E79" s="260">
        <v>1097.0166666666667</v>
      </c>
      <c r="F79" s="260">
        <v>1082.7333333333333</v>
      </c>
      <c r="G79" s="260">
        <v>1057.4666666666667</v>
      </c>
      <c r="H79" s="260">
        <v>1136.5666666666666</v>
      </c>
      <c r="I79" s="260">
        <v>1161.833333333333</v>
      </c>
      <c r="J79" s="260">
        <v>1176.1166666666666</v>
      </c>
      <c r="K79" s="259">
        <v>1147.55</v>
      </c>
      <c r="L79" s="259">
        <v>1108</v>
      </c>
      <c r="M79" s="259">
        <v>5.0302800000000003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134.19999999999999</v>
      </c>
      <c r="D80" s="260">
        <v>134.29999999999998</v>
      </c>
      <c r="E80" s="260">
        <v>133.04999999999995</v>
      </c>
      <c r="F80" s="260">
        <v>131.89999999999998</v>
      </c>
      <c r="G80" s="260">
        <v>130.64999999999995</v>
      </c>
      <c r="H80" s="260">
        <v>135.44999999999996</v>
      </c>
      <c r="I80" s="260">
        <v>136.70000000000002</v>
      </c>
      <c r="J80" s="260">
        <v>137.84999999999997</v>
      </c>
      <c r="K80" s="259">
        <v>135.55000000000001</v>
      </c>
      <c r="L80" s="259">
        <v>133.15</v>
      </c>
      <c r="M80" s="259">
        <v>115.65536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265.75</v>
      </c>
      <c r="D81" s="260">
        <v>269.25</v>
      </c>
      <c r="E81" s="260">
        <v>261.5</v>
      </c>
      <c r="F81" s="260">
        <v>257.25</v>
      </c>
      <c r="G81" s="260">
        <v>249.5</v>
      </c>
      <c r="H81" s="260">
        <v>273.5</v>
      </c>
      <c r="I81" s="260">
        <v>281.25</v>
      </c>
      <c r="J81" s="260">
        <v>285.5</v>
      </c>
      <c r="K81" s="259">
        <v>277</v>
      </c>
      <c r="L81" s="259">
        <v>265</v>
      </c>
      <c r="M81" s="259">
        <v>11.1271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86.55</v>
      </c>
      <c r="D82" s="260">
        <v>86.666666666666671</v>
      </c>
      <c r="E82" s="260">
        <v>85.783333333333346</v>
      </c>
      <c r="F82" s="260">
        <v>85.01666666666668</v>
      </c>
      <c r="G82" s="260">
        <v>84.133333333333354</v>
      </c>
      <c r="H82" s="260">
        <v>87.433333333333337</v>
      </c>
      <c r="I82" s="260">
        <v>88.316666666666663</v>
      </c>
      <c r="J82" s="260">
        <v>89.083333333333329</v>
      </c>
      <c r="K82" s="259">
        <v>87.55</v>
      </c>
      <c r="L82" s="259">
        <v>85.9</v>
      </c>
      <c r="M82" s="259">
        <v>70.866290000000006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2225.3000000000002</v>
      </c>
      <c r="D83" s="260">
        <v>2207.7833333333333</v>
      </c>
      <c r="E83" s="260">
        <v>2177.5666666666666</v>
      </c>
      <c r="F83" s="260">
        <v>2129.8333333333335</v>
      </c>
      <c r="G83" s="260">
        <v>2099.6166666666668</v>
      </c>
      <c r="H83" s="260">
        <v>2255.5166666666664</v>
      </c>
      <c r="I83" s="260">
        <v>2285.7333333333327</v>
      </c>
      <c r="J83" s="260">
        <v>2333.4666666666662</v>
      </c>
      <c r="K83" s="259">
        <v>2238</v>
      </c>
      <c r="L83" s="259">
        <v>2160.0500000000002</v>
      </c>
      <c r="M83" s="259">
        <v>2.2897500000000002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821</v>
      </c>
      <c r="D84" s="260">
        <v>819.33333333333337</v>
      </c>
      <c r="E84" s="260">
        <v>814.66666666666674</v>
      </c>
      <c r="F84" s="260">
        <v>808.33333333333337</v>
      </c>
      <c r="G84" s="260">
        <v>803.66666666666674</v>
      </c>
      <c r="H84" s="260">
        <v>825.66666666666674</v>
      </c>
      <c r="I84" s="260">
        <v>830.33333333333348</v>
      </c>
      <c r="J84" s="260">
        <v>836.66666666666674</v>
      </c>
      <c r="K84" s="259">
        <v>824</v>
      </c>
      <c r="L84" s="259">
        <v>813</v>
      </c>
      <c r="M84" s="259">
        <v>8.1060800000000004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1212.05</v>
      </c>
      <c r="D85" s="260">
        <v>1207.05</v>
      </c>
      <c r="E85" s="260">
        <v>1195.0999999999999</v>
      </c>
      <c r="F85" s="260">
        <v>1178.1499999999999</v>
      </c>
      <c r="G85" s="260">
        <v>1166.1999999999998</v>
      </c>
      <c r="H85" s="260">
        <v>1224</v>
      </c>
      <c r="I85" s="260">
        <v>1235.9500000000003</v>
      </c>
      <c r="J85" s="260">
        <v>1252.9000000000001</v>
      </c>
      <c r="K85" s="259">
        <v>1219</v>
      </c>
      <c r="L85" s="259">
        <v>1190.0999999999999</v>
      </c>
      <c r="M85" s="259">
        <v>3.3938199999999998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1714.7</v>
      </c>
      <c r="D86" s="260">
        <v>1712.2</v>
      </c>
      <c r="E86" s="260">
        <v>1695.4</v>
      </c>
      <c r="F86" s="260">
        <v>1676.1000000000001</v>
      </c>
      <c r="G86" s="260">
        <v>1659.3000000000002</v>
      </c>
      <c r="H86" s="260">
        <v>1731.5</v>
      </c>
      <c r="I86" s="260">
        <v>1748.2999999999997</v>
      </c>
      <c r="J86" s="260">
        <v>1767.6</v>
      </c>
      <c r="K86" s="259">
        <v>1729</v>
      </c>
      <c r="L86" s="259">
        <v>1692.9</v>
      </c>
      <c r="M86" s="259">
        <v>7.0586599999999997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517.20000000000005</v>
      </c>
      <c r="D87" s="260">
        <v>516.19999999999993</v>
      </c>
      <c r="E87" s="260">
        <v>504.09999999999991</v>
      </c>
      <c r="F87" s="260">
        <v>491</v>
      </c>
      <c r="G87" s="260">
        <v>478.9</v>
      </c>
      <c r="H87" s="260">
        <v>529.29999999999984</v>
      </c>
      <c r="I87" s="260">
        <v>541.4</v>
      </c>
      <c r="J87" s="260">
        <v>554.49999999999977</v>
      </c>
      <c r="K87" s="259">
        <v>528.29999999999995</v>
      </c>
      <c r="L87" s="259">
        <v>503.1</v>
      </c>
      <c r="M87" s="259">
        <v>14.551729999999999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218.75</v>
      </c>
      <c r="D88" s="260">
        <v>219.68333333333331</v>
      </c>
      <c r="E88" s="260">
        <v>217.11666666666662</v>
      </c>
      <c r="F88" s="260">
        <v>215.48333333333332</v>
      </c>
      <c r="G88" s="260">
        <v>212.91666666666663</v>
      </c>
      <c r="H88" s="260">
        <v>221.31666666666661</v>
      </c>
      <c r="I88" s="260">
        <v>223.88333333333327</v>
      </c>
      <c r="J88" s="260">
        <v>225.51666666666659</v>
      </c>
      <c r="K88" s="259">
        <v>222.25</v>
      </c>
      <c r="L88" s="259">
        <v>218.05</v>
      </c>
      <c r="M88" s="259">
        <v>6.4276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1026.5</v>
      </c>
      <c r="D89" s="260">
        <v>1028.2166666666667</v>
      </c>
      <c r="E89" s="260">
        <v>1019.1833333333334</v>
      </c>
      <c r="F89" s="260">
        <v>1011.8666666666667</v>
      </c>
      <c r="G89" s="260">
        <v>1002.8333333333334</v>
      </c>
      <c r="H89" s="260">
        <v>1035.5333333333333</v>
      </c>
      <c r="I89" s="260">
        <v>1044.5666666666666</v>
      </c>
      <c r="J89" s="260">
        <v>1051.8833333333334</v>
      </c>
      <c r="K89" s="259">
        <v>1037.25</v>
      </c>
      <c r="L89" s="259">
        <v>1020.9</v>
      </c>
      <c r="M89" s="259">
        <v>30.681360000000002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2060.15</v>
      </c>
      <c r="D90" s="260">
        <v>2056.9166666666665</v>
      </c>
      <c r="E90" s="260">
        <v>2041.083333333333</v>
      </c>
      <c r="F90" s="260">
        <v>2022.0166666666664</v>
      </c>
      <c r="G90" s="260">
        <v>2006.1833333333329</v>
      </c>
      <c r="H90" s="260">
        <v>2075.9833333333331</v>
      </c>
      <c r="I90" s="260">
        <v>2091.8166666666662</v>
      </c>
      <c r="J90" s="260">
        <v>2110.8833333333332</v>
      </c>
      <c r="K90" s="259">
        <v>2072.75</v>
      </c>
      <c r="L90" s="259">
        <v>2037.85</v>
      </c>
      <c r="M90" s="259">
        <v>1.6433199999999999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1450.9</v>
      </c>
      <c r="D91" s="260">
        <v>1454.5666666666666</v>
      </c>
      <c r="E91" s="260">
        <v>1441.3333333333333</v>
      </c>
      <c r="F91" s="260">
        <v>1431.7666666666667</v>
      </c>
      <c r="G91" s="260">
        <v>1418.5333333333333</v>
      </c>
      <c r="H91" s="260">
        <v>1464.1333333333332</v>
      </c>
      <c r="I91" s="260">
        <v>1477.3666666666668</v>
      </c>
      <c r="J91" s="260">
        <v>1486.9333333333332</v>
      </c>
      <c r="K91" s="259">
        <v>1467.8</v>
      </c>
      <c r="L91" s="259">
        <v>1445</v>
      </c>
      <c r="M91" s="259">
        <v>68.866969999999995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533.45000000000005</v>
      </c>
      <c r="D92" s="260">
        <v>536.58333333333337</v>
      </c>
      <c r="E92" s="260">
        <v>528.36666666666679</v>
      </c>
      <c r="F92" s="260">
        <v>523.28333333333342</v>
      </c>
      <c r="G92" s="260">
        <v>515.06666666666683</v>
      </c>
      <c r="H92" s="260">
        <v>541.66666666666674</v>
      </c>
      <c r="I92" s="260">
        <v>549.88333333333321</v>
      </c>
      <c r="J92" s="260">
        <v>554.9666666666667</v>
      </c>
      <c r="K92" s="259">
        <v>544.79999999999995</v>
      </c>
      <c r="L92" s="259">
        <v>531.5</v>
      </c>
      <c r="M92" s="259">
        <v>23.62781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1175.75</v>
      </c>
      <c r="D93" s="260">
        <v>1174.2</v>
      </c>
      <c r="E93" s="260">
        <v>1162.7</v>
      </c>
      <c r="F93" s="260">
        <v>1149.6500000000001</v>
      </c>
      <c r="G93" s="260">
        <v>1138.1500000000001</v>
      </c>
      <c r="H93" s="260">
        <v>1187.25</v>
      </c>
      <c r="I93" s="260">
        <v>1198.75</v>
      </c>
      <c r="J93" s="260">
        <v>1211.8</v>
      </c>
      <c r="K93" s="259">
        <v>1185.7</v>
      </c>
      <c r="L93" s="259">
        <v>1161.1500000000001</v>
      </c>
      <c r="M93" s="259">
        <v>7.6431699999999996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2585.6</v>
      </c>
      <c r="D94" s="260">
        <v>2584.5500000000002</v>
      </c>
      <c r="E94" s="260">
        <v>2567.1000000000004</v>
      </c>
      <c r="F94" s="260">
        <v>2548.6000000000004</v>
      </c>
      <c r="G94" s="260">
        <v>2531.1500000000005</v>
      </c>
      <c r="H94" s="260">
        <v>2603.0500000000002</v>
      </c>
      <c r="I94" s="260">
        <v>2620.5</v>
      </c>
      <c r="J94" s="260">
        <v>2639</v>
      </c>
      <c r="K94" s="259">
        <v>2602</v>
      </c>
      <c r="L94" s="259">
        <v>2566.0500000000002</v>
      </c>
      <c r="M94" s="259">
        <v>4.1033600000000003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398.4</v>
      </c>
      <c r="D95" s="260">
        <v>397.56666666666666</v>
      </c>
      <c r="E95" s="260">
        <v>392.33333333333331</v>
      </c>
      <c r="F95" s="260">
        <v>386.26666666666665</v>
      </c>
      <c r="G95" s="260">
        <v>381.0333333333333</v>
      </c>
      <c r="H95" s="260">
        <v>403.63333333333333</v>
      </c>
      <c r="I95" s="260">
        <v>408.86666666666667</v>
      </c>
      <c r="J95" s="260">
        <v>414.93333333333334</v>
      </c>
      <c r="K95" s="259">
        <v>402.8</v>
      </c>
      <c r="L95" s="259">
        <v>391.5</v>
      </c>
      <c r="M95" s="259">
        <v>61.566240000000001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2503.85</v>
      </c>
      <c r="D96" s="260">
        <v>2475.6166666666668</v>
      </c>
      <c r="E96" s="260">
        <v>2435.2333333333336</v>
      </c>
      <c r="F96" s="260">
        <v>2366.6166666666668</v>
      </c>
      <c r="G96" s="260">
        <v>2326.2333333333336</v>
      </c>
      <c r="H96" s="260">
        <v>2544.2333333333336</v>
      </c>
      <c r="I96" s="260">
        <v>2584.6166666666668</v>
      </c>
      <c r="J96" s="260">
        <v>2653.2333333333336</v>
      </c>
      <c r="K96" s="259">
        <v>2516</v>
      </c>
      <c r="L96" s="259">
        <v>2407</v>
      </c>
      <c r="M96" s="259">
        <v>12.9594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209.8</v>
      </c>
      <c r="D97" s="260">
        <v>208.35</v>
      </c>
      <c r="E97" s="260">
        <v>206.2</v>
      </c>
      <c r="F97" s="260">
        <v>202.6</v>
      </c>
      <c r="G97" s="260">
        <v>200.45</v>
      </c>
      <c r="H97" s="260">
        <v>211.95</v>
      </c>
      <c r="I97" s="260">
        <v>214.10000000000002</v>
      </c>
      <c r="J97" s="260">
        <v>217.7</v>
      </c>
      <c r="K97" s="259">
        <v>210.5</v>
      </c>
      <c r="L97" s="259">
        <v>204.75</v>
      </c>
      <c r="M97" s="259">
        <v>27.51784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2505.4</v>
      </c>
      <c r="D98" s="260">
        <v>2530.4666666666667</v>
      </c>
      <c r="E98" s="260">
        <v>2474.9333333333334</v>
      </c>
      <c r="F98" s="260">
        <v>2444.4666666666667</v>
      </c>
      <c r="G98" s="260">
        <v>2388.9333333333334</v>
      </c>
      <c r="H98" s="260">
        <v>2560.9333333333334</v>
      </c>
      <c r="I98" s="260">
        <v>2616.4666666666672</v>
      </c>
      <c r="J98" s="260">
        <v>2646.9333333333334</v>
      </c>
      <c r="K98" s="259">
        <v>2586</v>
      </c>
      <c r="L98" s="259">
        <v>2500</v>
      </c>
      <c r="M98" s="259">
        <v>29.23789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284.2</v>
      </c>
      <c r="D99" s="260">
        <v>283.15000000000003</v>
      </c>
      <c r="E99" s="260">
        <v>281.60000000000008</v>
      </c>
      <c r="F99" s="260">
        <v>279.00000000000006</v>
      </c>
      <c r="G99" s="260">
        <v>277.4500000000001</v>
      </c>
      <c r="H99" s="260">
        <v>285.75000000000006</v>
      </c>
      <c r="I99" s="260">
        <v>287.3</v>
      </c>
      <c r="J99" s="260">
        <v>289.90000000000003</v>
      </c>
      <c r="K99" s="259">
        <v>284.7</v>
      </c>
      <c r="L99" s="259">
        <v>280.55</v>
      </c>
      <c r="M99" s="259">
        <v>2.8757299999999999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38091.199999999997</v>
      </c>
      <c r="D100" s="260">
        <v>37991.35</v>
      </c>
      <c r="E100" s="260">
        <v>37482.699999999997</v>
      </c>
      <c r="F100" s="260">
        <v>36874.199999999997</v>
      </c>
      <c r="G100" s="260">
        <v>36365.549999999996</v>
      </c>
      <c r="H100" s="260">
        <v>38599.85</v>
      </c>
      <c r="I100" s="260">
        <v>39108.500000000007</v>
      </c>
      <c r="J100" s="260">
        <v>39717</v>
      </c>
      <c r="K100" s="259">
        <v>38500</v>
      </c>
      <c r="L100" s="259">
        <v>37382.85</v>
      </c>
      <c r="M100" s="259">
        <v>2.913E-2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2356.6999999999998</v>
      </c>
      <c r="D101" s="260">
        <v>2370.15</v>
      </c>
      <c r="E101" s="260">
        <v>2339.3000000000002</v>
      </c>
      <c r="F101" s="260">
        <v>2321.9</v>
      </c>
      <c r="G101" s="260">
        <v>2291.0500000000002</v>
      </c>
      <c r="H101" s="260">
        <v>2387.5500000000002</v>
      </c>
      <c r="I101" s="260">
        <v>2418.3999999999996</v>
      </c>
      <c r="J101" s="260">
        <v>2435.8000000000002</v>
      </c>
      <c r="K101" s="259">
        <v>2401</v>
      </c>
      <c r="L101" s="259">
        <v>2352.75</v>
      </c>
      <c r="M101" s="259">
        <v>37.31718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925.05</v>
      </c>
      <c r="D102" s="260">
        <v>930.41666666666663</v>
      </c>
      <c r="E102" s="260">
        <v>917.58333333333326</v>
      </c>
      <c r="F102" s="260">
        <v>910.11666666666667</v>
      </c>
      <c r="G102" s="260">
        <v>897.2833333333333</v>
      </c>
      <c r="H102" s="260">
        <v>937.88333333333321</v>
      </c>
      <c r="I102" s="260">
        <v>950.71666666666647</v>
      </c>
      <c r="J102" s="260">
        <v>958.18333333333317</v>
      </c>
      <c r="K102" s="259">
        <v>943.25</v>
      </c>
      <c r="L102" s="259">
        <v>922.95</v>
      </c>
      <c r="M102" s="259">
        <v>158.38120000000001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1153.95</v>
      </c>
      <c r="D103" s="260">
        <v>1156.7833333333333</v>
      </c>
      <c r="E103" s="260">
        <v>1146.8166666666666</v>
      </c>
      <c r="F103" s="260">
        <v>1139.6833333333334</v>
      </c>
      <c r="G103" s="260">
        <v>1129.7166666666667</v>
      </c>
      <c r="H103" s="260">
        <v>1163.9166666666665</v>
      </c>
      <c r="I103" s="260">
        <v>1173.8833333333332</v>
      </c>
      <c r="J103" s="260">
        <v>1181.0166666666664</v>
      </c>
      <c r="K103" s="259">
        <v>1166.75</v>
      </c>
      <c r="L103" s="259">
        <v>1149.6500000000001</v>
      </c>
      <c r="M103" s="259">
        <v>5.9483899999999998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503.8</v>
      </c>
      <c r="D104" s="260">
        <v>505.91666666666669</v>
      </c>
      <c r="E104" s="260">
        <v>498.88333333333333</v>
      </c>
      <c r="F104" s="260">
        <v>493.96666666666664</v>
      </c>
      <c r="G104" s="260">
        <v>486.93333333333328</v>
      </c>
      <c r="H104" s="260">
        <v>510.83333333333337</v>
      </c>
      <c r="I104" s="260">
        <v>517.86666666666679</v>
      </c>
      <c r="J104" s="260">
        <v>522.78333333333342</v>
      </c>
      <c r="K104" s="259">
        <v>512.95000000000005</v>
      </c>
      <c r="L104" s="259">
        <v>501</v>
      </c>
      <c r="M104" s="259">
        <v>22.2148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509.6</v>
      </c>
      <c r="D105" s="260">
        <v>509.33333333333331</v>
      </c>
      <c r="E105" s="260">
        <v>504.66666666666663</v>
      </c>
      <c r="F105" s="260">
        <v>499.73333333333329</v>
      </c>
      <c r="G105" s="260">
        <v>495.06666666666661</v>
      </c>
      <c r="H105" s="260">
        <v>514.26666666666665</v>
      </c>
      <c r="I105" s="260">
        <v>518.93333333333328</v>
      </c>
      <c r="J105" s="260">
        <v>523.86666666666667</v>
      </c>
      <c r="K105" s="259">
        <v>514</v>
      </c>
      <c r="L105" s="259">
        <v>504.4</v>
      </c>
      <c r="M105" s="259">
        <v>1.19432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56.5</v>
      </c>
      <c r="D106" s="260">
        <v>57.083333333333336</v>
      </c>
      <c r="E106" s="260">
        <v>55.766666666666673</v>
      </c>
      <c r="F106" s="260">
        <v>55.033333333333339</v>
      </c>
      <c r="G106" s="260">
        <v>53.716666666666676</v>
      </c>
      <c r="H106" s="260">
        <v>57.81666666666667</v>
      </c>
      <c r="I106" s="260">
        <v>59.133333333333333</v>
      </c>
      <c r="J106" s="260">
        <v>59.866666666666667</v>
      </c>
      <c r="K106" s="259">
        <v>58.4</v>
      </c>
      <c r="L106" s="259">
        <v>56.35</v>
      </c>
      <c r="M106" s="259">
        <v>566.48342000000002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346.3</v>
      </c>
      <c r="D107" s="260">
        <v>346.48333333333329</v>
      </c>
      <c r="E107" s="260">
        <v>343.46666666666658</v>
      </c>
      <c r="F107" s="260">
        <v>340.63333333333327</v>
      </c>
      <c r="G107" s="260">
        <v>337.61666666666656</v>
      </c>
      <c r="H107" s="260">
        <v>349.31666666666661</v>
      </c>
      <c r="I107" s="260">
        <v>352.33333333333337</v>
      </c>
      <c r="J107" s="260">
        <v>355.16666666666663</v>
      </c>
      <c r="K107" s="259">
        <v>349.5</v>
      </c>
      <c r="L107" s="259">
        <v>343.65</v>
      </c>
      <c r="M107" s="259">
        <v>172.42211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4391.8500000000004</v>
      </c>
      <c r="D108" s="260">
        <v>4392.05</v>
      </c>
      <c r="E108" s="260">
        <v>4346.1000000000004</v>
      </c>
      <c r="F108" s="260">
        <v>4300.3500000000004</v>
      </c>
      <c r="G108" s="260">
        <v>4254.4000000000005</v>
      </c>
      <c r="H108" s="260">
        <v>4437.8</v>
      </c>
      <c r="I108" s="260">
        <v>4483.7499999999991</v>
      </c>
      <c r="J108" s="260">
        <v>4529.5</v>
      </c>
      <c r="K108" s="259">
        <v>4438</v>
      </c>
      <c r="L108" s="259">
        <v>4346.3</v>
      </c>
      <c r="M108" s="259">
        <v>0.98538000000000003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233.25</v>
      </c>
      <c r="D109" s="260">
        <v>233.68333333333331</v>
      </c>
      <c r="E109" s="260">
        <v>227.76666666666662</v>
      </c>
      <c r="F109" s="260">
        <v>222.2833333333333</v>
      </c>
      <c r="G109" s="260">
        <v>216.36666666666662</v>
      </c>
      <c r="H109" s="260">
        <v>239.16666666666663</v>
      </c>
      <c r="I109" s="260">
        <v>245.08333333333331</v>
      </c>
      <c r="J109" s="260">
        <v>250.56666666666663</v>
      </c>
      <c r="K109" s="259">
        <v>239.6</v>
      </c>
      <c r="L109" s="259">
        <v>228.2</v>
      </c>
      <c r="M109" s="259">
        <v>59.97054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139.19999999999999</v>
      </c>
      <c r="D110" s="260">
        <v>137.65</v>
      </c>
      <c r="E110" s="260">
        <v>135.4</v>
      </c>
      <c r="F110" s="260">
        <v>131.6</v>
      </c>
      <c r="G110" s="260">
        <v>129.35</v>
      </c>
      <c r="H110" s="260">
        <v>141.45000000000002</v>
      </c>
      <c r="I110" s="260">
        <v>143.70000000000002</v>
      </c>
      <c r="J110" s="260">
        <v>147.50000000000003</v>
      </c>
      <c r="K110" s="259">
        <v>139.9</v>
      </c>
      <c r="L110" s="259">
        <v>133.85</v>
      </c>
      <c r="M110" s="259">
        <v>69.258449999999996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319.75</v>
      </c>
      <c r="D111" s="260">
        <v>318.63333333333333</v>
      </c>
      <c r="E111" s="260">
        <v>315.86666666666667</v>
      </c>
      <c r="F111" s="260">
        <v>311.98333333333335</v>
      </c>
      <c r="G111" s="260">
        <v>309.2166666666667</v>
      </c>
      <c r="H111" s="260">
        <v>322.51666666666665</v>
      </c>
      <c r="I111" s="260">
        <v>325.2833333333333</v>
      </c>
      <c r="J111" s="260">
        <v>329.16666666666663</v>
      </c>
      <c r="K111" s="259">
        <v>321.39999999999998</v>
      </c>
      <c r="L111" s="259">
        <v>314.75</v>
      </c>
      <c r="M111" s="259">
        <v>36.167949999999998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67.900000000000006</v>
      </c>
      <c r="D112" s="260">
        <v>67.783333333333346</v>
      </c>
      <c r="E112" s="260">
        <v>67.316666666666691</v>
      </c>
      <c r="F112" s="260">
        <v>66.733333333333348</v>
      </c>
      <c r="G112" s="260">
        <v>66.266666666666694</v>
      </c>
      <c r="H112" s="260">
        <v>68.366666666666688</v>
      </c>
      <c r="I112" s="260">
        <v>68.833333333333357</v>
      </c>
      <c r="J112" s="260">
        <v>69.416666666666686</v>
      </c>
      <c r="K112" s="259">
        <v>68.25</v>
      </c>
      <c r="L112" s="259">
        <v>67.2</v>
      </c>
      <c r="M112" s="259">
        <v>126.0917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740.4</v>
      </c>
      <c r="D113" s="260">
        <v>741</v>
      </c>
      <c r="E113" s="260">
        <v>735</v>
      </c>
      <c r="F113" s="260">
        <v>729.6</v>
      </c>
      <c r="G113" s="260">
        <v>723.6</v>
      </c>
      <c r="H113" s="260">
        <v>746.4</v>
      </c>
      <c r="I113" s="260">
        <v>752.4</v>
      </c>
      <c r="J113" s="260">
        <v>757.8</v>
      </c>
      <c r="K113" s="259">
        <v>747</v>
      </c>
      <c r="L113" s="259">
        <v>735.6</v>
      </c>
      <c r="M113" s="259">
        <v>15.443250000000001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407.65</v>
      </c>
      <c r="D114" s="260">
        <v>399.73333333333329</v>
      </c>
      <c r="E114" s="260">
        <v>387.06666666666661</v>
      </c>
      <c r="F114" s="260">
        <v>366.48333333333329</v>
      </c>
      <c r="G114" s="260">
        <v>353.81666666666661</v>
      </c>
      <c r="H114" s="260">
        <v>420.31666666666661</v>
      </c>
      <c r="I114" s="260">
        <v>432.98333333333323</v>
      </c>
      <c r="J114" s="260">
        <v>453.56666666666661</v>
      </c>
      <c r="K114" s="259">
        <v>412.4</v>
      </c>
      <c r="L114" s="259">
        <v>379.15</v>
      </c>
      <c r="M114" s="259">
        <v>68.256060000000005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187.05</v>
      </c>
      <c r="D115" s="260">
        <v>189.5</v>
      </c>
      <c r="E115" s="260">
        <v>184.05</v>
      </c>
      <c r="F115" s="260">
        <v>181.05</v>
      </c>
      <c r="G115" s="260">
        <v>175.60000000000002</v>
      </c>
      <c r="H115" s="260">
        <v>192.5</v>
      </c>
      <c r="I115" s="260">
        <v>197.95</v>
      </c>
      <c r="J115" s="260">
        <v>200.95</v>
      </c>
      <c r="K115" s="259">
        <v>194.95</v>
      </c>
      <c r="L115" s="259">
        <v>186.5</v>
      </c>
      <c r="M115" s="259">
        <v>52.531489999999998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1137.45</v>
      </c>
      <c r="D116" s="260">
        <v>1137.4333333333334</v>
      </c>
      <c r="E116" s="260">
        <v>1121.8166666666668</v>
      </c>
      <c r="F116" s="260">
        <v>1106.1833333333334</v>
      </c>
      <c r="G116" s="260">
        <v>1090.5666666666668</v>
      </c>
      <c r="H116" s="260">
        <v>1153.0666666666668</v>
      </c>
      <c r="I116" s="260">
        <v>1168.6833333333336</v>
      </c>
      <c r="J116" s="260">
        <v>1184.3166666666668</v>
      </c>
      <c r="K116" s="259">
        <v>1153.05</v>
      </c>
      <c r="L116" s="259">
        <v>1121.8</v>
      </c>
      <c r="M116" s="259">
        <v>35.142020000000002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3806</v>
      </c>
      <c r="D117" s="260">
        <v>3836.2166666666667</v>
      </c>
      <c r="E117" s="260">
        <v>3766.9833333333336</v>
      </c>
      <c r="F117" s="260">
        <v>3727.9666666666667</v>
      </c>
      <c r="G117" s="260">
        <v>3658.7333333333336</v>
      </c>
      <c r="H117" s="260">
        <v>3875.2333333333336</v>
      </c>
      <c r="I117" s="260">
        <v>3944.4666666666662</v>
      </c>
      <c r="J117" s="260">
        <v>3983.4833333333336</v>
      </c>
      <c r="K117" s="259">
        <v>3905.45</v>
      </c>
      <c r="L117" s="259">
        <v>3797.2</v>
      </c>
      <c r="M117" s="259">
        <v>4.1474700000000002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1526.3</v>
      </c>
      <c r="D118" s="260">
        <v>1526.75</v>
      </c>
      <c r="E118" s="260">
        <v>1520.6</v>
      </c>
      <c r="F118" s="260">
        <v>1514.8999999999999</v>
      </c>
      <c r="G118" s="260">
        <v>1508.7499999999998</v>
      </c>
      <c r="H118" s="260">
        <v>1532.45</v>
      </c>
      <c r="I118" s="260">
        <v>1538.6000000000001</v>
      </c>
      <c r="J118" s="260">
        <v>1544.3000000000002</v>
      </c>
      <c r="K118" s="259">
        <v>1532.9</v>
      </c>
      <c r="L118" s="259">
        <v>1521.05</v>
      </c>
      <c r="M118" s="259">
        <v>39.143410000000003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1768.6</v>
      </c>
      <c r="D119" s="260">
        <v>1777.5166666666667</v>
      </c>
      <c r="E119" s="260">
        <v>1753.0833333333333</v>
      </c>
      <c r="F119" s="260">
        <v>1737.5666666666666</v>
      </c>
      <c r="G119" s="260">
        <v>1713.1333333333332</v>
      </c>
      <c r="H119" s="260">
        <v>1793.0333333333333</v>
      </c>
      <c r="I119" s="260">
        <v>1817.4666666666667</v>
      </c>
      <c r="J119" s="260">
        <v>1832.9833333333333</v>
      </c>
      <c r="K119" s="259">
        <v>1801.95</v>
      </c>
      <c r="L119" s="259">
        <v>1762</v>
      </c>
      <c r="M119" s="259">
        <v>4.9247100000000001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936.1</v>
      </c>
      <c r="D120" s="260">
        <v>922.38333333333321</v>
      </c>
      <c r="E120" s="260">
        <v>904.76666666666642</v>
      </c>
      <c r="F120" s="260">
        <v>873.43333333333317</v>
      </c>
      <c r="G120" s="260">
        <v>855.81666666666638</v>
      </c>
      <c r="H120" s="260">
        <v>953.71666666666647</v>
      </c>
      <c r="I120" s="260">
        <v>971.33333333333326</v>
      </c>
      <c r="J120" s="260">
        <v>1002.6666666666665</v>
      </c>
      <c r="K120" s="259">
        <v>940</v>
      </c>
      <c r="L120" s="259">
        <v>891.05</v>
      </c>
      <c r="M120" s="259">
        <v>3.0793900000000001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310.39999999999998</v>
      </c>
      <c r="D121" s="260">
        <v>312.7</v>
      </c>
      <c r="E121" s="260">
        <v>306.14999999999998</v>
      </c>
      <c r="F121" s="260">
        <v>301.89999999999998</v>
      </c>
      <c r="G121" s="260">
        <v>295.34999999999997</v>
      </c>
      <c r="H121" s="260">
        <v>316.95</v>
      </c>
      <c r="I121" s="260">
        <v>323.50000000000006</v>
      </c>
      <c r="J121" s="260">
        <v>327.75</v>
      </c>
      <c r="K121" s="259">
        <v>319.25</v>
      </c>
      <c r="L121" s="259">
        <v>308.45</v>
      </c>
      <c r="M121" s="259">
        <v>4.5429500000000003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644.35</v>
      </c>
      <c r="D122" s="260">
        <v>639.83333333333337</v>
      </c>
      <c r="E122" s="260">
        <v>628.7166666666667</v>
      </c>
      <c r="F122" s="260">
        <v>613.08333333333337</v>
      </c>
      <c r="G122" s="260">
        <v>601.9666666666667</v>
      </c>
      <c r="H122" s="260">
        <v>655.4666666666667</v>
      </c>
      <c r="I122" s="260">
        <v>666.58333333333326</v>
      </c>
      <c r="J122" s="260">
        <v>682.2166666666667</v>
      </c>
      <c r="K122" s="259">
        <v>650.95000000000005</v>
      </c>
      <c r="L122" s="259">
        <v>624.20000000000005</v>
      </c>
      <c r="M122" s="259">
        <v>47.872459999999997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451.25</v>
      </c>
      <c r="D123" s="260">
        <v>448.08333333333331</v>
      </c>
      <c r="E123" s="260">
        <v>440.16666666666663</v>
      </c>
      <c r="F123" s="260">
        <v>429.08333333333331</v>
      </c>
      <c r="G123" s="260">
        <v>421.16666666666663</v>
      </c>
      <c r="H123" s="260">
        <v>459.16666666666663</v>
      </c>
      <c r="I123" s="260">
        <v>467.08333333333326</v>
      </c>
      <c r="J123" s="260">
        <v>478.16666666666663</v>
      </c>
      <c r="K123" s="259">
        <v>456</v>
      </c>
      <c r="L123" s="259">
        <v>437</v>
      </c>
      <c r="M123" s="259">
        <v>57.750039999999998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591.35</v>
      </c>
      <c r="D124" s="260">
        <v>591.56666666666661</v>
      </c>
      <c r="E124" s="260">
        <v>584.13333333333321</v>
      </c>
      <c r="F124" s="260">
        <v>576.91666666666663</v>
      </c>
      <c r="G124" s="260">
        <v>569.48333333333323</v>
      </c>
      <c r="H124" s="260">
        <v>598.78333333333319</v>
      </c>
      <c r="I124" s="260">
        <v>606.21666666666658</v>
      </c>
      <c r="J124" s="260">
        <v>613.43333333333317</v>
      </c>
      <c r="K124" s="259">
        <v>599</v>
      </c>
      <c r="L124" s="259">
        <v>584.35</v>
      </c>
      <c r="M124" s="259">
        <v>24.77103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1846.6</v>
      </c>
      <c r="D125" s="260">
        <v>1866.7333333333333</v>
      </c>
      <c r="E125" s="260">
        <v>1821.8666666666668</v>
      </c>
      <c r="F125" s="260">
        <v>1797.1333333333334</v>
      </c>
      <c r="G125" s="260">
        <v>1752.2666666666669</v>
      </c>
      <c r="H125" s="260">
        <v>1891.4666666666667</v>
      </c>
      <c r="I125" s="260">
        <v>1936.333333333333</v>
      </c>
      <c r="J125" s="260">
        <v>1961.0666666666666</v>
      </c>
      <c r="K125" s="259">
        <v>1911.6</v>
      </c>
      <c r="L125" s="259">
        <v>1842</v>
      </c>
      <c r="M125" s="259">
        <v>35.116500000000002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80</v>
      </c>
      <c r="D126" s="260">
        <v>80.149999999999991</v>
      </c>
      <c r="E126" s="260">
        <v>78.84999999999998</v>
      </c>
      <c r="F126" s="260">
        <v>77.699999999999989</v>
      </c>
      <c r="G126" s="260">
        <v>76.399999999999977</v>
      </c>
      <c r="H126" s="260">
        <v>81.299999999999983</v>
      </c>
      <c r="I126" s="260">
        <v>82.6</v>
      </c>
      <c r="J126" s="260">
        <v>83.749999999999986</v>
      </c>
      <c r="K126" s="259">
        <v>81.45</v>
      </c>
      <c r="L126" s="259">
        <v>79</v>
      </c>
      <c r="M126" s="259">
        <v>69.746359999999996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3563.1</v>
      </c>
      <c r="D127" s="260">
        <v>3544.2333333333336</v>
      </c>
      <c r="E127" s="260">
        <v>3503.4666666666672</v>
      </c>
      <c r="F127" s="260">
        <v>3443.8333333333335</v>
      </c>
      <c r="G127" s="260">
        <v>3403.0666666666671</v>
      </c>
      <c r="H127" s="260">
        <v>3603.8666666666672</v>
      </c>
      <c r="I127" s="260">
        <v>3644.6333333333337</v>
      </c>
      <c r="J127" s="260">
        <v>3704.2666666666673</v>
      </c>
      <c r="K127" s="259">
        <v>3585</v>
      </c>
      <c r="L127" s="259">
        <v>3484.6</v>
      </c>
      <c r="M127" s="259">
        <v>2.3042400000000001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419.9</v>
      </c>
      <c r="D128" s="260">
        <v>418.34999999999997</v>
      </c>
      <c r="E128" s="260">
        <v>413.24999999999994</v>
      </c>
      <c r="F128" s="260">
        <v>406.59999999999997</v>
      </c>
      <c r="G128" s="260">
        <v>401.49999999999994</v>
      </c>
      <c r="H128" s="260">
        <v>424.99999999999994</v>
      </c>
      <c r="I128" s="260">
        <v>430.09999999999997</v>
      </c>
      <c r="J128" s="260">
        <v>436.74999999999994</v>
      </c>
      <c r="K128" s="259">
        <v>423.45</v>
      </c>
      <c r="L128" s="259">
        <v>411.7</v>
      </c>
      <c r="M128" s="259">
        <v>28.971710000000002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4809.7</v>
      </c>
      <c r="D129" s="260">
        <v>4781.5666666666666</v>
      </c>
      <c r="E129" s="260">
        <v>4743.1333333333332</v>
      </c>
      <c r="F129" s="260">
        <v>4676.5666666666666</v>
      </c>
      <c r="G129" s="260">
        <v>4638.1333333333332</v>
      </c>
      <c r="H129" s="260">
        <v>4848.1333333333332</v>
      </c>
      <c r="I129" s="260">
        <v>4886.5666666666657</v>
      </c>
      <c r="J129" s="260">
        <v>4953.1333333333332</v>
      </c>
      <c r="K129" s="259">
        <v>4820</v>
      </c>
      <c r="L129" s="259">
        <v>4715</v>
      </c>
      <c r="M129" s="259">
        <v>2.2345199999999998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1949.1</v>
      </c>
      <c r="D130" s="260">
        <v>1931.7666666666667</v>
      </c>
      <c r="E130" s="260">
        <v>1908.8833333333332</v>
      </c>
      <c r="F130" s="260">
        <v>1868.6666666666665</v>
      </c>
      <c r="G130" s="260">
        <v>1845.7833333333331</v>
      </c>
      <c r="H130" s="260">
        <v>1971.9833333333333</v>
      </c>
      <c r="I130" s="260">
        <v>1994.866666666667</v>
      </c>
      <c r="J130" s="260">
        <v>2035.0833333333335</v>
      </c>
      <c r="K130" s="259">
        <v>1954.65</v>
      </c>
      <c r="L130" s="259">
        <v>1891.55</v>
      </c>
      <c r="M130" s="259">
        <v>21.361470000000001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452.9</v>
      </c>
      <c r="D131" s="260">
        <v>461.7</v>
      </c>
      <c r="E131" s="260">
        <v>441.2</v>
      </c>
      <c r="F131" s="260">
        <v>429.5</v>
      </c>
      <c r="G131" s="260">
        <v>409</v>
      </c>
      <c r="H131" s="260">
        <v>473.4</v>
      </c>
      <c r="I131" s="260">
        <v>493.9</v>
      </c>
      <c r="J131" s="260">
        <v>505.59999999999997</v>
      </c>
      <c r="K131" s="259">
        <v>482.2</v>
      </c>
      <c r="L131" s="259">
        <v>450</v>
      </c>
      <c r="M131" s="259">
        <v>68.671170000000004</v>
      </c>
      <c r="N131" s="1"/>
      <c r="O131" s="1"/>
    </row>
    <row r="132" spans="1:15" ht="12.75" customHeight="1">
      <c r="A132" s="227">
        <v>123</v>
      </c>
      <c r="B132" s="269" t="s">
        <v>959</v>
      </c>
      <c r="C132" s="259">
        <v>595.54999999999995</v>
      </c>
      <c r="D132" s="260">
        <v>596.94999999999993</v>
      </c>
      <c r="E132" s="260">
        <v>592.89999999999986</v>
      </c>
      <c r="F132" s="260">
        <v>590.24999999999989</v>
      </c>
      <c r="G132" s="260">
        <v>586.19999999999982</v>
      </c>
      <c r="H132" s="260">
        <v>599.59999999999991</v>
      </c>
      <c r="I132" s="260">
        <v>603.64999999999986</v>
      </c>
      <c r="J132" s="260">
        <v>606.29999999999995</v>
      </c>
      <c r="K132" s="259">
        <v>601</v>
      </c>
      <c r="L132" s="259">
        <v>594.29999999999995</v>
      </c>
      <c r="M132" s="259">
        <v>5.3666600000000004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3049.9</v>
      </c>
      <c r="D133" s="260">
        <v>3070.3833333333332</v>
      </c>
      <c r="E133" s="260">
        <v>3014.5166666666664</v>
      </c>
      <c r="F133" s="260">
        <v>2979.1333333333332</v>
      </c>
      <c r="G133" s="260">
        <v>2923.2666666666664</v>
      </c>
      <c r="H133" s="260">
        <v>3105.7666666666664</v>
      </c>
      <c r="I133" s="260">
        <v>3161.6333333333332</v>
      </c>
      <c r="J133" s="260">
        <v>3197.0166666666664</v>
      </c>
      <c r="K133" s="259">
        <v>3126.25</v>
      </c>
      <c r="L133" s="259">
        <v>3035</v>
      </c>
      <c r="M133" s="259">
        <v>0.17529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684.5</v>
      </c>
      <c r="D134" s="260">
        <v>683.83333333333337</v>
      </c>
      <c r="E134" s="260">
        <v>676.7166666666667</v>
      </c>
      <c r="F134" s="260">
        <v>668.93333333333328</v>
      </c>
      <c r="G134" s="260">
        <v>661.81666666666661</v>
      </c>
      <c r="H134" s="260">
        <v>691.61666666666679</v>
      </c>
      <c r="I134" s="260">
        <v>698.73333333333335</v>
      </c>
      <c r="J134" s="260">
        <v>706.51666666666688</v>
      </c>
      <c r="K134" s="259">
        <v>690.95</v>
      </c>
      <c r="L134" s="259">
        <v>676.05</v>
      </c>
      <c r="M134" s="259">
        <v>9.3145699999999998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87342.85</v>
      </c>
      <c r="D135" s="260">
        <v>87050.150000000009</v>
      </c>
      <c r="E135" s="260">
        <v>86400.300000000017</v>
      </c>
      <c r="F135" s="260">
        <v>85457.750000000015</v>
      </c>
      <c r="G135" s="260">
        <v>84807.900000000023</v>
      </c>
      <c r="H135" s="260">
        <v>87992.700000000012</v>
      </c>
      <c r="I135" s="260">
        <v>88642.550000000017</v>
      </c>
      <c r="J135" s="260">
        <v>89585.1</v>
      </c>
      <c r="K135" s="259">
        <v>87700</v>
      </c>
      <c r="L135" s="259">
        <v>86107.6</v>
      </c>
      <c r="M135" s="259">
        <v>0.14532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204.25</v>
      </c>
      <c r="D136" s="260">
        <v>204.11666666666667</v>
      </c>
      <c r="E136" s="260">
        <v>201.38333333333335</v>
      </c>
      <c r="F136" s="260">
        <v>198.51666666666668</v>
      </c>
      <c r="G136" s="260">
        <v>195.78333333333336</v>
      </c>
      <c r="H136" s="260">
        <v>206.98333333333335</v>
      </c>
      <c r="I136" s="260">
        <v>209.7166666666667</v>
      </c>
      <c r="J136" s="260">
        <v>212.58333333333334</v>
      </c>
      <c r="K136" s="259">
        <v>206.85</v>
      </c>
      <c r="L136" s="259">
        <v>201.25</v>
      </c>
      <c r="M136" s="259">
        <v>13.383599999999999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1281.4000000000001</v>
      </c>
      <c r="D137" s="260">
        <v>1274.95</v>
      </c>
      <c r="E137" s="260">
        <v>1266.0500000000002</v>
      </c>
      <c r="F137" s="260">
        <v>1250.7</v>
      </c>
      <c r="G137" s="260">
        <v>1241.8000000000002</v>
      </c>
      <c r="H137" s="260">
        <v>1290.3000000000002</v>
      </c>
      <c r="I137" s="260">
        <v>1299.2000000000003</v>
      </c>
      <c r="J137" s="260">
        <v>1314.5500000000002</v>
      </c>
      <c r="K137" s="259">
        <v>1283.8499999999999</v>
      </c>
      <c r="L137" s="259">
        <v>1259.5999999999999</v>
      </c>
      <c r="M137" s="259">
        <v>28.094930000000002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516.4</v>
      </c>
      <c r="D138" s="260">
        <v>517.70000000000005</v>
      </c>
      <c r="E138" s="260">
        <v>512.65000000000009</v>
      </c>
      <c r="F138" s="260">
        <v>508.90000000000009</v>
      </c>
      <c r="G138" s="260">
        <v>503.85000000000014</v>
      </c>
      <c r="H138" s="260">
        <v>521.45000000000005</v>
      </c>
      <c r="I138" s="260">
        <v>526.5</v>
      </c>
      <c r="J138" s="260">
        <v>530.25</v>
      </c>
      <c r="K138" s="259">
        <v>522.75</v>
      </c>
      <c r="L138" s="259">
        <v>513.95000000000005</v>
      </c>
      <c r="M138" s="259">
        <v>7.2088200000000002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9005</v>
      </c>
      <c r="D139" s="260">
        <v>8939.8000000000011</v>
      </c>
      <c r="E139" s="260">
        <v>8862.6000000000022</v>
      </c>
      <c r="F139" s="260">
        <v>8720.2000000000007</v>
      </c>
      <c r="G139" s="260">
        <v>8643.0000000000018</v>
      </c>
      <c r="H139" s="260">
        <v>9082.2000000000025</v>
      </c>
      <c r="I139" s="260">
        <v>9159.4000000000033</v>
      </c>
      <c r="J139" s="260">
        <v>9301.8000000000029</v>
      </c>
      <c r="K139" s="259">
        <v>9017</v>
      </c>
      <c r="L139" s="259">
        <v>8797.4</v>
      </c>
      <c r="M139" s="259">
        <v>7.2744099999999996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681.3</v>
      </c>
      <c r="D140" s="260">
        <v>686.86666666666667</v>
      </c>
      <c r="E140" s="260">
        <v>670.43333333333339</v>
      </c>
      <c r="F140" s="260">
        <v>659.56666666666672</v>
      </c>
      <c r="G140" s="260">
        <v>643.13333333333344</v>
      </c>
      <c r="H140" s="260">
        <v>697.73333333333335</v>
      </c>
      <c r="I140" s="260">
        <v>714.16666666666652</v>
      </c>
      <c r="J140" s="260">
        <v>725.0333333333333</v>
      </c>
      <c r="K140" s="259">
        <v>703.3</v>
      </c>
      <c r="L140" s="259">
        <v>676</v>
      </c>
      <c r="M140" s="259">
        <v>3.6291899999999999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424.85</v>
      </c>
      <c r="D141" s="260">
        <v>420.63333333333338</v>
      </c>
      <c r="E141" s="260">
        <v>413.76666666666677</v>
      </c>
      <c r="F141" s="260">
        <v>402.68333333333339</v>
      </c>
      <c r="G141" s="260">
        <v>395.81666666666678</v>
      </c>
      <c r="H141" s="260">
        <v>431.71666666666675</v>
      </c>
      <c r="I141" s="260">
        <v>438.58333333333343</v>
      </c>
      <c r="J141" s="260">
        <v>449.66666666666674</v>
      </c>
      <c r="K141" s="259">
        <v>427.5</v>
      </c>
      <c r="L141" s="259">
        <v>409.55</v>
      </c>
      <c r="M141" s="259">
        <v>17.05603</v>
      </c>
      <c r="N141" s="1"/>
      <c r="O141" s="1"/>
    </row>
    <row r="142" spans="1:15" ht="12.75" customHeight="1">
      <c r="A142" s="227">
        <v>133</v>
      </c>
      <c r="B142" s="269" t="s">
        <v>960</v>
      </c>
      <c r="C142" s="259">
        <v>86.3</v>
      </c>
      <c r="D142" s="260">
        <v>86.416666666666671</v>
      </c>
      <c r="E142" s="260">
        <v>85.583333333333343</v>
      </c>
      <c r="F142" s="260">
        <v>84.866666666666674</v>
      </c>
      <c r="G142" s="260">
        <v>84.033333333333346</v>
      </c>
      <c r="H142" s="260">
        <v>87.13333333333334</v>
      </c>
      <c r="I142" s="260">
        <v>87.966666666666683</v>
      </c>
      <c r="J142" s="260">
        <v>88.683333333333337</v>
      </c>
      <c r="K142" s="259">
        <v>87.25</v>
      </c>
      <c r="L142" s="259">
        <v>85.7</v>
      </c>
      <c r="M142" s="259">
        <v>10.953530000000001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2034.4</v>
      </c>
      <c r="D143" s="260">
        <v>2036.4666666666665</v>
      </c>
      <c r="E143" s="260">
        <v>2017.9333333333329</v>
      </c>
      <c r="F143" s="260">
        <v>2001.4666666666665</v>
      </c>
      <c r="G143" s="260">
        <v>1982.9333333333329</v>
      </c>
      <c r="H143" s="260">
        <v>2052.9333333333329</v>
      </c>
      <c r="I143" s="260">
        <v>2071.4666666666662</v>
      </c>
      <c r="J143" s="260">
        <v>2087.9333333333329</v>
      </c>
      <c r="K143" s="259">
        <v>2055</v>
      </c>
      <c r="L143" s="259">
        <v>2020</v>
      </c>
      <c r="M143" s="259">
        <v>3.3521399999999999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1052.05</v>
      </c>
      <c r="D144" s="260">
        <v>1047.9000000000001</v>
      </c>
      <c r="E144" s="260">
        <v>1035.8000000000002</v>
      </c>
      <c r="F144" s="260">
        <v>1019.5500000000002</v>
      </c>
      <c r="G144" s="260">
        <v>1007.4500000000003</v>
      </c>
      <c r="H144" s="260">
        <v>1064.1500000000001</v>
      </c>
      <c r="I144" s="260">
        <v>1076.25</v>
      </c>
      <c r="J144" s="260">
        <v>1092.5</v>
      </c>
      <c r="K144" s="259">
        <v>1060</v>
      </c>
      <c r="L144" s="259">
        <v>1031.6500000000001</v>
      </c>
      <c r="M144" s="259">
        <v>5.1742100000000004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169.35</v>
      </c>
      <c r="D145" s="260">
        <v>168.16666666666666</v>
      </c>
      <c r="E145" s="260">
        <v>166.63333333333333</v>
      </c>
      <c r="F145" s="260">
        <v>163.91666666666666</v>
      </c>
      <c r="G145" s="260">
        <v>162.38333333333333</v>
      </c>
      <c r="H145" s="260">
        <v>170.88333333333333</v>
      </c>
      <c r="I145" s="260">
        <v>172.41666666666669</v>
      </c>
      <c r="J145" s="260">
        <v>175.13333333333333</v>
      </c>
      <c r="K145" s="259">
        <v>169.7</v>
      </c>
      <c r="L145" s="259">
        <v>165.45</v>
      </c>
      <c r="M145" s="259">
        <v>81.313800000000001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69.599999999999994</v>
      </c>
      <c r="D146" s="260">
        <v>69.783333333333317</v>
      </c>
      <c r="E146" s="260">
        <v>69.266666666666637</v>
      </c>
      <c r="F146" s="260">
        <v>68.933333333333323</v>
      </c>
      <c r="G146" s="260">
        <v>68.416666666666643</v>
      </c>
      <c r="H146" s="260">
        <v>70.116666666666632</v>
      </c>
      <c r="I146" s="260">
        <v>70.633333333333312</v>
      </c>
      <c r="J146" s="260">
        <v>70.966666666666626</v>
      </c>
      <c r="K146" s="259">
        <v>70.3</v>
      </c>
      <c r="L146" s="259">
        <v>69.45</v>
      </c>
      <c r="M146" s="259">
        <v>102.41432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4448.7</v>
      </c>
      <c r="D147" s="260">
        <v>4441.9666666666662</v>
      </c>
      <c r="E147" s="260">
        <v>4411.1333333333323</v>
      </c>
      <c r="F147" s="260">
        <v>4373.5666666666657</v>
      </c>
      <c r="G147" s="260">
        <v>4342.7333333333318</v>
      </c>
      <c r="H147" s="260">
        <v>4479.5333333333328</v>
      </c>
      <c r="I147" s="260">
        <v>4510.3666666666668</v>
      </c>
      <c r="J147" s="260">
        <v>4547.9333333333334</v>
      </c>
      <c r="K147" s="259">
        <v>4472.8</v>
      </c>
      <c r="L147" s="259">
        <v>4404.3999999999996</v>
      </c>
      <c r="M147" s="259">
        <v>1.2048000000000001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20282.400000000001</v>
      </c>
      <c r="D148" s="260">
        <v>20516.066666666666</v>
      </c>
      <c r="E148" s="260">
        <v>19983.333333333332</v>
      </c>
      <c r="F148" s="260">
        <v>19684.266666666666</v>
      </c>
      <c r="G148" s="260">
        <v>19151.533333333333</v>
      </c>
      <c r="H148" s="260">
        <v>20815.133333333331</v>
      </c>
      <c r="I148" s="260">
        <v>21347.866666666669</v>
      </c>
      <c r="J148" s="260">
        <v>21646.933333333331</v>
      </c>
      <c r="K148" s="259">
        <v>21048.799999999999</v>
      </c>
      <c r="L148" s="259">
        <v>20217</v>
      </c>
      <c r="M148" s="259">
        <v>0.71353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268.14999999999998</v>
      </c>
      <c r="D149" s="260">
        <v>269.01666666666665</v>
      </c>
      <c r="E149" s="260">
        <v>266.13333333333333</v>
      </c>
      <c r="F149" s="260">
        <v>264.11666666666667</v>
      </c>
      <c r="G149" s="260">
        <v>261.23333333333335</v>
      </c>
      <c r="H149" s="260">
        <v>271.0333333333333</v>
      </c>
      <c r="I149" s="260">
        <v>273.91666666666663</v>
      </c>
      <c r="J149" s="260">
        <v>275.93333333333328</v>
      </c>
      <c r="K149" s="259">
        <v>271.89999999999998</v>
      </c>
      <c r="L149" s="259">
        <v>267</v>
      </c>
      <c r="M149" s="259">
        <v>2.81311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866.4</v>
      </c>
      <c r="D150" s="260">
        <v>864.81666666666661</v>
      </c>
      <c r="E150" s="260">
        <v>857.58333333333326</v>
      </c>
      <c r="F150" s="260">
        <v>848.76666666666665</v>
      </c>
      <c r="G150" s="260">
        <v>841.5333333333333</v>
      </c>
      <c r="H150" s="260">
        <v>873.63333333333321</v>
      </c>
      <c r="I150" s="260">
        <v>880.86666666666656</v>
      </c>
      <c r="J150" s="260">
        <v>889.68333333333317</v>
      </c>
      <c r="K150" s="259">
        <v>872.05</v>
      </c>
      <c r="L150" s="259">
        <v>856</v>
      </c>
      <c r="M150" s="259">
        <v>5.9625599999999999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130.75</v>
      </c>
      <c r="D151" s="260">
        <v>131.16666666666666</v>
      </c>
      <c r="E151" s="260">
        <v>129.43333333333331</v>
      </c>
      <c r="F151" s="260">
        <v>128.11666666666665</v>
      </c>
      <c r="G151" s="260">
        <v>126.3833333333333</v>
      </c>
      <c r="H151" s="260">
        <v>132.48333333333332</v>
      </c>
      <c r="I151" s="260">
        <v>134.21666666666667</v>
      </c>
      <c r="J151" s="260">
        <v>135.53333333333333</v>
      </c>
      <c r="K151" s="259">
        <v>132.9</v>
      </c>
      <c r="L151" s="259">
        <v>129.85</v>
      </c>
      <c r="M151" s="259">
        <v>102.32002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187.35</v>
      </c>
      <c r="D152" s="260">
        <v>188.93333333333331</v>
      </c>
      <c r="E152" s="260">
        <v>184.96666666666661</v>
      </c>
      <c r="F152" s="260">
        <v>182.58333333333331</v>
      </c>
      <c r="G152" s="260">
        <v>178.61666666666662</v>
      </c>
      <c r="H152" s="260">
        <v>191.31666666666661</v>
      </c>
      <c r="I152" s="260">
        <v>195.2833333333333</v>
      </c>
      <c r="J152" s="260">
        <v>197.6666666666666</v>
      </c>
      <c r="K152" s="259">
        <v>192.9</v>
      </c>
      <c r="L152" s="259">
        <v>186.55</v>
      </c>
      <c r="M152" s="259">
        <v>11.29298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656.35</v>
      </c>
      <c r="D153" s="260">
        <v>648.96666666666658</v>
      </c>
      <c r="E153" s="260">
        <v>638.43333333333317</v>
      </c>
      <c r="F153" s="260">
        <v>620.51666666666654</v>
      </c>
      <c r="G153" s="260">
        <v>609.98333333333312</v>
      </c>
      <c r="H153" s="260">
        <v>666.88333333333321</v>
      </c>
      <c r="I153" s="260">
        <v>677.41666666666674</v>
      </c>
      <c r="J153" s="260">
        <v>695.33333333333326</v>
      </c>
      <c r="K153" s="259">
        <v>659.5</v>
      </c>
      <c r="L153" s="259">
        <v>631.04999999999995</v>
      </c>
      <c r="M153" s="259">
        <v>12.129989999999999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2915</v>
      </c>
      <c r="D154" s="260">
        <v>2919.9166666666665</v>
      </c>
      <c r="E154" s="260">
        <v>2907.333333333333</v>
      </c>
      <c r="F154" s="260">
        <v>2899.6666666666665</v>
      </c>
      <c r="G154" s="260">
        <v>2887.083333333333</v>
      </c>
      <c r="H154" s="260">
        <v>2927.583333333333</v>
      </c>
      <c r="I154" s="260">
        <v>2940.1666666666661</v>
      </c>
      <c r="J154" s="260">
        <v>2947.833333333333</v>
      </c>
      <c r="K154" s="259">
        <v>2932.5</v>
      </c>
      <c r="L154" s="259">
        <v>2912.25</v>
      </c>
      <c r="M154" s="259">
        <v>0.91366000000000003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384.25</v>
      </c>
      <c r="D155" s="260">
        <v>387.66666666666669</v>
      </c>
      <c r="E155" s="260">
        <v>377.58333333333337</v>
      </c>
      <c r="F155" s="260">
        <v>370.91666666666669</v>
      </c>
      <c r="G155" s="260">
        <v>360.83333333333337</v>
      </c>
      <c r="H155" s="260">
        <v>394.33333333333337</v>
      </c>
      <c r="I155" s="260">
        <v>404.41666666666674</v>
      </c>
      <c r="J155" s="260">
        <v>411.08333333333337</v>
      </c>
      <c r="K155" s="259">
        <v>397.75</v>
      </c>
      <c r="L155" s="259">
        <v>381</v>
      </c>
      <c r="M155" s="259">
        <v>7.97729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3125.35</v>
      </c>
      <c r="D156" s="260">
        <v>3127.3833333333332</v>
      </c>
      <c r="E156" s="260">
        <v>3105.1666666666665</v>
      </c>
      <c r="F156" s="260">
        <v>3084.9833333333331</v>
      </c>
      <c r="G156" s="260">
        <v>3062.7666666666664</v>
      </c>
      <c r="H156" s="260">
        <v>3147.5666666666666</v>
      </c>
      <c r="I156" s="260">
        <v>3169.7833333333338</v>
      </c>
      <c r="J156" s="260">
        <v>3189.9666666666667</v>
      </c>
      <c r="K156" s="259">
        <v>3149.6</v>
      </c>
      <c r="L156" s="259">
        <v>3107.2</v>
      </c>
      <c r="M156" s="259">
        <v>1.3909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51964.75</v>
      </c>
      <c r="D157" s="260">
        <v>52418.283333333333</v>
      </c>
      <c r="E157" s="260">
        <v>51261.466666666667</v>
      </c>
      <c r="F157" s="260">
        <v>50558.183333333334</v>
      </c>
      <c r="G157" s="260">
        <v>49401.366666666669</v>
      </c>
      <c r="H157" s="260">
        <v>53121.566666666666</v>
      </c>
      <c r="I157" s="260">
        <v>54278.383333333331</v>
      </c>
      <c r="J157" s="260">
        <v>54981.666666666664</v>
      </c>
      <c r="K157" s="259">
        <v>53575.1</v>
      </c>
      <c r="L157" s="259">
        <v>51715</v>
      </c>
      <c r="M157" s="259">
        <v>0.15409999999999999</v>
      </c>
      <c r="N157" s="1"/>
      <c r="O157" s="1"/>
    </row>
    <row r="158" spans="1:15" ht="12.75" customHeight="1">
      <c r="A158" s="227">
        <v>149</v>
      </c>
      <c r="B158" s="269" t="s">
        <v>961</v>
      </c>
      <c r="C158" s="259">
        <v>1445.75</v>
      </c>
      <c r="D158" s="260">
        <v>1438.0833333333333</v>
      </c>
      <c r="E158" s="260">
        <v>1426.1666666666665</v>
      </c>
      <c r="F158" s="260">
        <v>1406.5833333333333</v>
      </c>
      <c r="G158" s="260">
        <v>1394.6666666666665</v>
      </c>
      <c r="H158" s="260">
        <v>1457.6666666666665</v>
      </c>
      <c r="I158" s="260">
        <v>1469.583333333333</v>
      </c>
      <c r="J158" s="260">
        <v>1489.1666666666665</v>
      </c>
      <c r="K158" s="259">
        <v>1450</v>
      </c>
      <c r="L158" s="259">
        <v>1418.5</v>
      </c>
      <c r="M158" s="259">
        <v>2.4198900000000001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3829.3</v>
      </c>
      <c r="D159" s="260">
        <v>3796.2666666666664</v>
      </c>
      <c r="E159" s="260">
        <v>3738.583333333333</v>
      </c>
      <c r="F159" s="260">
        <v>3647.8666666666668</v>
      </c>
      <c r="G159" s="260">
        <v>3590.1833333333334</v>
      </c>
      <c r="H159" s="260">
        <v>3886.9833333333327</v>
      </c>
      <c r="I159" s="260">
        <v>3944.6666666666661</v>
      </c>
      <c r="J159" s="260">
        <v>4035.3833333333323</v>
      </c>
      <c r="K159" s="259">
        <v>3853.95</v>
      </c>
      <c r="L159" s="259">
        <v>3705.55</v>
      </c>
      <c r="M159" s="259">
        <v>4.63767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202.6</v>
      </c>
      <c r="D160" s="260">
        <v>202.06666666666669</v>
      </c>
      <c r="E160" s="260">
        <v>200.08333333333337</v>
      </c>
      <c r="F160" s="260">
        <v>197.56666666666669</v>
      </c>
      <c r="G160" s="260">
        <v>195.58333333333337</v>
      </c>
      <c r="H160" s="260">
        <v>204.58333333333337</v>
      </c>
      <c r="I160" s="260">
        <v>206.56666666666666</v>
      </c>
      <c r="J160" s="260">
        <v>209.08333333333337</v>
      </c>
      <c r="K160" s="259">
        <v>204.05</v>
      </c>
      <c r="L160" s="259">
        <v>199.55</v>
      </c>
      <c r="M160" s="259">
        <v>32.256059999999998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2618.3000000000002</v>
      </c>
      <c r="D161" s="260">
        <v>2616.1</v>
      </c>
      <c r="E161" s="260">
        <v>2597.1999999999998</v>
      </c>
      <c r="F161" s="260">
        <v>2576.1</v>
      </c>
      <c r="G161" s="260">
        <v>2557.1999999999998</v>
      </c>
      <c r="H161" s="260">
        <v>2637.2</v>
      </c>
      <c r="I161" s="260">
        <v>2656.1000000000004</v>
      </c>
      <c r="J161" s="260">
        <v>2677.2</v>
      </c>
      <c r="K161" s="259">
        <v>2635</v>
      </c>
      <c r="L161" s="259">
        <v>2595</v>
      </c>
      <c r="M161" s="259">
        <v>2.6875200000000001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2765.4</v>
      </c>
      <c r="D162" s="260">
        <v>2749.9833333333336</v>
      </c>
      <c r="E162" s="260">
        <v>2710.0666666666671</v>
      </c>
      <c r="F162" s="260">
        <v>2654.7333333333336</v>
      </c>
      <c r="G162" s="260">
        <v>2614.8166666666671</v>
      </c>
      <c r="H162" s="260">
        <v>2805.3166666666671</v>
      </c>
      <c r="I162" s="260">
        <v>2845.2333333333331</v>
      </c>
      <c r="J162" s="260">
        <v>2900.5666666666671</v>
      </c>
      <c r="K162" s="259">
        <v>2789.9</v>
      </c>
      <c r="L162" s="259">
        <v>2694.65</v>
      </c>
      <c r="M162" s="259">
        <v>4.7883599999999999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313.3</v>
      </c>
      <c r="D163" s="260">
        <v>313.36666666666667</v>
      </c>
      <c r="E163" s="260">
        <v>306.93333333333334</v>
      </c>
      <c r="F163" s="260">
        <v>300.56666666666666</v>
      </c>
      <c r="G163" s="260">
        <v>294.13333333333333</v>
      </c>
      <c r="H163" s="260">
        <v>319.73333333333335</v>
      </c>
      <c r="I163" s="260">
        <v>326.16666666666674</v>
      </c>
      <c r="J163" s="260">
        <v>332.53333333333336</v>
      </c>
      <c r="K163" s="259">
        <v>319.8</v>
      </c>
      <c r="L163" s="259">
        <v>307</v>
      </c>
      <c r="M163" s="259">
        <v>32.543619999999997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106.2</v>
      </c>
      <c r="D164" s="260">
        <v>105.91666666666667</v>
      </c>
      <c r="E164" s="260">
        <v>105.28333333333335</v>
      </c>
      <c r="F164" s="260">
        <v>104.36666666666667</v>
      </c>
      <c r="G164" s="260">
        <v>103.73333333333335</v>
      </c>
      <c r="H164" s="260">
        <v>106.83333333333334</v>
      </c>
      <c r="I164" s="260">
        <v>107.46666666666667</v>
      </c>
      <c r="J164" s="260">
        <v>108.38333333333334</v>
      </c>
      <c r="K164" s="259">
        <v>106.55</v>
      </c>
      <c r="L164" s="259">
        <v>105</v>
      </c>
      <c r="M164" s="259">
        <v>70.827659999999995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218.5</v>
      </c>
      <c r="D165" s="260">
        <v>217.38333333333333</v>
      </c>
      <c r="E165" s="260">
        <v>215.36666666666665</v>
      </c>
      <c r="F165" s="260">
        <v>212.23333333333332</v>
      </c>
      <c r="G165" s="260">
        <v>210.21666666666664</v>
      </c>
      <c r="H165" s="260">
        <v>220.51666666666665</v>
      </c>
      <c r="I165" s="260">
        <v>222.5333333333333</v>
      </c>
      <c r="J165" s="260">
        <v>225.66666666666666</v>
      </c>
      <c r="K165" s="259">
        <v>219.4</v>
      </c>
      <c r="L165" s="259">
        <v>214.25</v>
      </c>
      <c r="M165" s="259">
        <v>154.67016000000001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441.35</v>
      </c>
      <c r="D166" s="260">
        <v>442.06666666666666</v>
      </c>
      <c r="E166" s="260">
        <v>437.7833333333333</v>
      </c>
      <c r="F166" s="260">
        <v>434.21666666666664</v>
      </c>
      <c r="G166" s="260">
        <v>429.93333333333328</v>
      </c>
      <c r="H166" s="260">
        <v>445.63333333333333</v>
      </c>
      <c r="I166" s="260">
        <v>449.91666666666674</v>
      </c>
      <c r="J166" s="260">
        <v>453.48333333333335</v>
      </c>
      <c r="K166" s="259">
        <v>446.35</v>
      </c>
      <c r="L166" s="259">
        <v>438.5</v>
      </c>
      <c r="M166" s="259">
        <v>1.6527700000000001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14106.95</v>
      </c>
      <c r="D167" s="260">
        <v>14054.316666666666</v>
      </c>
      <c r="E167" s="260">
        <v>13959.683333333331</v>
      </c>
      <c r="F167" s="260">
        <v>13812.416666666664</v>
      </c>
      <c r="G167" s="260">
        <v>13717.783333333329</v>
      </c>
      <c r="H167" s="260">
        <v>14201.583333333332</v>
      </c>
      <c r="I167" s="260">
        <v>14296.216666666667</v>
      </c>
      <c r="J167" s="260">
        <v>14443.483333333334</v>
      </c>
      <c r="K167" s="259">
        <v>14148.95</v>
      </c>
      <c r="L167" s="259">
        <v>13907.05</v>
      </c>
      <c r="M167" s="259">
        <v>2.4719999999999999E-2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43.3</v>
      </c>
      <c r="D168" s="260">
        <v>42.6</v>
      </c>
      <c r="E168" s="260">
        <v>41.2</v>
      </c>
      <c r="F168" s="260">
        <v>39.1</v>
      </c>
      <c r="G168" s="260">
        <v>37.700000000000003</v>
      </c>
      <c r="H168" s="260">
        <v>44.7</v>
      </c>
      <c r="I168" s="260">
        <v>46.099999999999994</v>
      </c>
      <c r="J168" s="260">
        <v>48.2</v>
      </c>
      <c r="K168" s="259">
        <v>44</v>
      </c>
      <c r="L168" s="259">
        <v>40.5</v>
      </c>
      <c r="M168" s="259">
        <v>1695.73666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94.4</v>
      </c>
      <c r="D169" s="260">
        <v>94.216666666666654</v>
      </c>
      <c r="E169" s="260">
        <v>93.333333333333314</v>
      </c>
      <c r="F169" s="260">
        <v>92.266666666666666</v>
      </c>
      <c r="G169" s="260">
        <v>91.383333333333326</v>
      </c>
      <c r="H169" s="260">
        <v>95.283333333333303</v>
      </c>
      <c r="I169" s="260">
        <v>96.166666666666657</v>
      </c>
      <c r="J169" s="260">
        <v>97.233333333333292</v>
      </c>
      <c r="K169" s="259">
        <v>95.1</v>
      </c>
      <c r="L169" s="259">
        <v>93.15</v>
      </c>
      <c r="M169" s="259">
        <v>90.012500000000003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2441.5500000000002</v>
      </c>
      <c r="D170" s="260">
        <v>2459.5166666666669</v>
      </c>
      <c r="E170" s="260">
        <v>2420.0333333333338</v>
      </c>
      <c r="F170" s="260">
        <v>2398.5166666666669</v>
      </c>
      <c r="G170" s="260">
        <v>2359.0333333333338</v>
      </c>
      <c r="H170" s="260">
        <v>2481.0333333333338</v>
      </c>
      <c r="I170" s="260">
        <v>2520.5166666666664</v>
      </c>
      <c r="J170" s="260">
        <v>2542.0333333333338</v>
      </c>
      <c r="K170" s="259">
        <v>2499</v>
      </c>
      <c r="L170" s="259">
        <v>2438</v>
      </c>
      <c r="M170" s="259">
        <v>56.456389999999999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844.85</v>
      </c>
      <c r="D171" s="260">
        <v>846.6</v>
      </c>
      <c r="E171" s="260">
        <v>834.95</v>
      </c>
      <c r="F171" s="260">
        <v>825.05000000000007</v>
      </c>
      <c r="G171" s="260">
        <v>813.40000000000009</v>
      </c>
      <c r="H171" s="260">
        <v>856.5</v>
      </c>
      <c r="I171" s="260">
        <v>868.14999999999986</v>
      </c>
      <c r="J171" s="260">
        <v>878.05</v>
      </c>
      <c r="K171" s="259">
        <v>858.25</v>
      </c>
      <c r="L171" s="259">
        <v>836.7</v>
      </c>
      <c r="M171" s="259">
        <v>15.608140000000001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1254.8499999999999</v>
      </c>
      <c r="D172" s="260">
        <v>1258.8833333333332</v>
      </c>
      <c r="E172" s="260">
        <v>1239.1666666666665</v>
      </c>
      <c r="F172" s="260">
        <v>1223.4833333333333</v>
      </c>
      <c r="G172" s="260">
        <v>1203.7666666666667</v>
      </c>
      <c r="H172" s="260">
        <v>1274.5666666666664</v>
      </c>
      <c r="I172" s="260">
        <v>1294.2833333333331</v>
      </c>
      <c r="J172" s="260">
        <v>1309.9666666666662</v>
      </c>
      <c r="K172" s="259">
        <v>1278.5999999999999</v>
      </c>
      <c r="L172" s="259">
        <v>1243.2</v>
      </c>
      <c r="M172" s="259">
        <v>12.60061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2500.35</v>
      </c>
      <c r="D173" s="260">
        <v>2520.7833333333333</v>
      </c>
      <c r="E173" s="260">
        <v>2474.5666666666666</v>
      </c>
      <c r="F173" s="260">
        <v>2448.7833333333333</v>
      </c>
      <c r="G173" s="260">
        <v>2402.5666666666666</v>
      </c>
      <c r="H173" s="260">
        <v>2546.5666666666666</v>
      </c>
      <c r="I173" s="260">
        <v>2592.7833333333328</v>
      </c>
      <c r="J173" s="260">
        <v>2618.5666666666666</v>
      </c>
      <c r="K173" s="259">
        <v>2567</v>
      </c>
      <c r="L173" s="259">
        <v>2495</v>
      </c>
      <c r="M173" s="259">
        <v>6.80152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62.1</v>
      </c>
      <c r="D174" s="260">
        <v>62.316666666666663</v>
      </c>
      <c r="E174" s="260">
        <v>61.583333333333329</v>
      </c>
      <c r="F174" s="260">
        <v>61.066666666666663</v>
      </c>
      <c r="G174" s="260">
        <v>60.333333333333329</v>
      </c>
      <c r="H174" s="260">
        <v>62.833333333333329</v>
      </c>
      <c r="I174" s="260">
        <v>63.566666666666663</v>
      </c>
      <c r="J174" s="260">
        <v>64.083333333333329</v>
      </c>
      <c r="K174" s="259">
        <v>63.05</v>
      </c>
      <c r="L174" s="259">
        <v>61.8</v>
      </c>
      <c r="M174" s="259">
        <v>261.34447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21299.65</v>
      </c>
      <c r="D175" s="260">
        <v>21216</v>
      </c>
      <c r="E175" s="260">
        <v>21082</v>
      </c>
      <c r="F175" s="260">
        <v>20864.349999999999</v>
      </c>
      <c r="G175" s="260">
        <v>20730.349999999999</v>
      </c>
      <c r="H175" s="260">
        <v>21433.65</v>
      </c>
      <c r="I175" s="260">
        <v>21567.65</v>
      </c>
      <c r="J175" s="260">
        <v>21785.300000000003</v>
      </c>
      <c r="K175" s="259">
        <v>21350</v>
      </c>
      <c r="L175" s="259">
        <v>20998.35</v>
      </c>
      <c r="M175" s="259">
        <v>0.93533999999999995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1217.0999999999999</v>
      </c>
      <c r="D176" s="260">
        <v>1214.1000000000001</v>
      </c>
      <c r="E176" s="260">
        <v>1188.2000000000003</v>
      </c>
      <c r="F176" s="260">
        <v>1159.3000000000002</v>
      </c>
      <c r="G176" s="260">
        <v>1133.4000000000003</v>
      </c>
      <c r="H176" s="260">
        <v>1243.0000000000002</v>
      </c>
      <c r="I176" s="260">
        <v>1268.9000000000003</v>
      </c>
      <c r="J176" s="260">
        <v>1297.8000000000002</v>
      </c>
      <c r="K176" s="259">
        <v>1240</v>
      </c>
      <c r="L176" s="259">
        <v>1185.2</v>
      </c>
      <c r="M176" s="259">
        <v>9.4368700000000008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2834.05</v>
      </c>
      <c r="D177" s="260">
        <v>2828.3000000000006</v>
      </c>
      <c r="E177" s="260">
        <v>2809.0500000000011</v>
      </c>
      <c r="F177" s="260">
        <v>2784.0500000000006</v>
      </c>
      <c r="G177" s="260">
        <v>2764.8000000000011</v>
      </c>
      <c r="H177" s="260">
        <v>2853.3000000000011</v>
      </c>
      <c r="I177" s="260">
        <v>2872.55</v>
      </c>
      <c r="J177" s="260">
        <v>2897.5500000000011</v>
      </c>
      <c r="K177" s="259">
        <v>2847.55</v>
      </c>
      <c r="L177" s="259">
        <v>2803.3</v>
      </c>
      <c r="M177" s="259">
        <v>1.06724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482.15</v>
      </c>
      <c r="D178" s="260">
        <v>485.36666666666662</v>
      </c>
      <c r="E178" s="260">
        <v>477.23333333333323</v>
      </c>
      <c r="F178" s="260">
        <v>472.31666666666661</v>
      </c>
      <c r="G178" s="260">
        <v>464.18333333333322</v>
      </c>
      <c r="H178" s="260">
        <v>490.28333333333325</v>
      </c>
      <c r="I178" s="260">
        <v>498.41666666666657</v>
      </c>
      <c r="J178" s="260">
        <v>503.33333333333326</v>
      </c>
      <c r="K178" s="259">
        <v>493.5</v>
      </c>
      <c r="L178" s="259">
        <v>480.45</v>
      </c>
      <c r="M178" s="259">
        <v>7.1453100000000003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578.54999999999995</v>
      </c>
      <c r="D179" s="260">
        <v>577.58333333333337</v>
      </c>
      <c r="E179" s="260">
        <v>568.9666666666667</v>
      </c>
      <c r="F179" s="260">
        <v>559.38333333333333</v>
      </c>
      <c r="G179" s="260">
        <v>550.76666666666665</v>
      </c>
      <c r="H179" s="260">
        <v>587.16666666666674</v>
      </c>
      <c r="I179" s="260">
        <v>595.7833333333333</v>
      </c>
      <c r="J179" s="260">
        <v>605.36666666666679</v>
      </c>
      <c r="K179" s="259">
        <v>586.20000000000005</v>
      </c>
      <c r="L179" s="259">
        <v>568</v>
      </c>
      <c r="M179" s="259">
        <v>198.99323999999999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79.349999999999994</v>
      </c>
      <c r="D180" s="260">
        <v>78.95</v>
      </c>
      <c r="E180" s="260">
        <v>77.900000000000006</v>
      </c>
      <c r="F180" s="260">
        <v>76.45</v>
      </c>
      <c r="G180" s="260">
        <v>75.400000000000006</v>
      </c>
      <c r="H180" s="260">
        <v>80.400000000000006</v>
      </c>
      <c r="I180" s="260">
        <v>81.449999999999989</v>
      </c>
      <c r="J180" s="260">
        <v>82.9</v>
      </c>
      <c r="K180" s="259">
        <v>80</v>
      </c>
      <c r="L180" s="259">
        <v>77.5</v>
      </c>
      <c r="M180" s="259">
        <v>148.35434000000001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991.55</v>
      </c>
      <c r="D181" s="260">
        <v>991.4666666666667</v>
      </c>
      <c r="E181" s="260">
        <v>985.58333333333337</v>
      </c>
      <c r="F181" s="260">
        <v>979.61666666666667</v>
      </c>
      <c r="G181" s="260">
        <v>973.73333333333335</v>
      </c>
      <c r="H181" s="260">
        <v>997.43333333333339</v>
      </c>
      <c r="I181" s="260">
        <v>1003.3166666666666</v>
      </c>
      <c r="J181" s="260">
        <v>1009.2833333333334</v>
      </c>
      <c r="K181" s="259">
        <v>997.35</v>
      </c>
      <c r="L181" s="259">
        <v>985.5</v>
      </c>
      <c r="M181" s="259">
        <v>21.19595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525.35</v>
      </c>
      <c r="D182" s="260">
        <v>523.66666666666663</v>
      </c>
      <c r="E182" s="260">
        <v>518.93333333333328</v>
      </c>
      <c r="F182" s="260">
        <v>512.51666666666665</v>
      </c>
      <c r="G182" s="260">
        <v>507.7833333333333</v>
      </c>
      <c r="H182" s="260">
        <v>530.08333333333326</v>
      </c>
      <c r="I182" s="260">
        <v>534.81666666666661</v>
      </c>
      <c r="J182" s="260">
        <v>541.23333333333323</v>
      </c>
      <c r="K182" s="259">
        <v>528.4</v>
      </c>
      <c r="L182" s="259">
        <v>517.25</v>
      </c>
      <c r="M182" s="259">
        <v>6.3246500000000001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589.29999999999995</v>
      </c>
      <c r="D183" s="260">
        <v>585.61666666666667</v>
      </c>
      <c r="E183" s="260">
        <v>578.73333333333335</v>
      </c>
      <c r="F183" s="260">
        <v>568.16666666666663</v>
      </c>
      <c r="G183" s="260">
        <v>561.2833333333333</v>
      </c>
      <c r="H183" s="260">
        <v>596.18333333333339</v>
      </c>
      <c r="I183" s="260">
        <v>603.06666666666683</v>
      </c>
      <c r="J183" s="260">
        <v>613.63333333333344</v>
      </c>
      <c r="K183" s="259">
        <v>592.5</v>
      </c>
      <c r="L183" s="259">
        <v>575.04999999999995</v>
      </c>
      <c r="M183" s="259">
        <v>3.6532300000000002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1156.95</v>
      </c>
      <c r="D184" s="260">
        <v>1154.6499999999999</v>
      </c>
      <c r="E184" s="260">
        <v>1147.8499999999997</v>
      </c>
      <c r="F184" s="260">
        <v>1138.7499999999998</v>
      </c>
      <c r="G184" s="260">
        <v>1131.9499999999996</v>
      </c>
      <c r="H184" s="260">
        <v>1163.7499999999998</v>
      </c>
      <c r="I184" s="260">
        <v>1170.55</v>
      </c>
      <c r="J184" s="260">
        <v>1179.6499999999999</v>
      </c>
      <c r="K184" s="259">
        <v>1161.45</v>
      </c>
      <c r="L184" s="259">
        <v>1145.55</v>
      </c>
      <c r="M184" s="259">
        <v>9.5262499999999992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1180.6500000000001</v>
      </c>
      <c r="D185" s="260">
        <v>1172.55</v>
      </c>
      <c r="E185" s="260">
        <v>1159.0999999999999</v>
      </c>
      <c r="F185" s="260">
        <v>1137.55</v>
      </c>
      <c r="G185" s="260">
        <v>1124.0999999999999</v>
      </c>
      <c r="H185" s="260">
        <v>1194.0999999999999</v>
      </c>
      <c r="I185" s="260">
        <v>1207.5500000000002</v>
      </c>
      <c r="J185" s="260">
        <v>1229.0999999999999</v>
      </c>
      <c r="K185" s="259">
        <v>1186</v>
      </c>
      <c r="L185" s="259">
        <v>1151</v>
      </c>
      <c r="M185" s="259">
        <v>16.673719999999999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1233.7</v>
      </c>
      <c r="D186" s="260">
        <v>1228.25</v>
      </c>
      <c r="E186" s="260">
        <v>1213.5</v>
      </c>
      <c r="F186" s="260">
        <v>1193.3</v>
      </c>
      <c r="G186" s="260">
        <v>1178.55</v>
      </c>
      <c r="H186" s="260">
        <v>1248.45</v>
      </c>
      <c r="I186" s="260">
        <v>1263.2</v>
      </c>
      <c r="J186" s="260">
        <v>1283.4000000000001</v>
      </c>
      <c r="K186" s="259">
        <v>1243</v>
      </c>
      <c r="L186" s="259">
        <v>1208.05</v>
      </c>
      <c r="M186" s="259">
        <v>2.9858899999999999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3162.1</v>
      </c>
      <c r="D187" s="260">
        <v>3165.8333333333335</v>
      </c>
      <c r="E187" s="260">
        <v>3147.416666666667</v>
      </c>
      <c r="F187" s="260">
        <v>3132.7333333333336</v>
      </c>
      <c r="G187" s="260">
        <v>3114.3166666666671</v>
      </c>
      <c r="H187" s="260">
        <v>3180.5166666666669</v>
      </c>
      <c r="I187" s="260">
        <v>3198.9333333333338</v>
      </c>
      <c r="J187" s="260">
        <v>3213.6166666666668</v>
      </c>
      <c r="K187" s="259">
        <v>3184.25</v>
      </c>
      <c r="L187" s="259">
        <v>3151.15</v>
      </c>
      <c r="M187" s="259">
        <v>20.696429999999999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766.95</v>
      </c>
      <c r="D188" s="260">
        <v>769.4666666666667</v>
      </c>
      <c r="E188" s="260">
        <v>762.13333333333344</v>
      </c>
      <c r="F188" s="260">
        <v>757.31666666666672</v>
      </c>
      <c r="G188" s="260">
        <v>749.98333333333346</v>
      </c>
      <c r="H188" s="260">
        <v>774.28333333333342</v>
      </c>
      <c r="I188" s="260">
        <v>781.61666666666667</v>
      </c>
      <c r="J188" s="260">
        <v>786.43333333333339</v>
      </c>
      <c r="K188" s="259">
        <v>776.8</v>
      </c>
      <c r="L188" s="259">
        <v>764.65</v>
      </c>
      <c r="M188" s="259">
        <v>8.7199500000000008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7186.4</v>
      </c>
      <c r="D189" s="260">
        <v>7235.5333333333328</v>
      </c>
      <c r="E189" s="260">
        <v>7126.1166666666659</v>
      </c>
      <c r="F189" s="260">
        <v>7065.833333333333</v>
      </c>
      <c r="G189" s="260">
        <v>6956.4166666666661</v>
      </c>
      <c r="H189" s="260">
        <v>7295.8166666666657</v>
      </c>
      <c r="I189" s="260">
        <v>7405.2333333333336</v>
      </c>
      <c r="J189" s="260">
        <v>7465.5166666666655</v>
      </c>
      <c r="K189" s="259">
        <v>7344.95</v>
      </c>
      <c r="L189" s="259">
        <v>7175.25</v>
      </c>
      <c r="M189" s="259">
        <v>2.2285300000000001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404.55</v>
      </c>
      <c r="D190" s="260">
        <v>406.08333333333331</v>
      </c>
      <c r="E190" s="260">
        <v>401.66666666666663</v>
      </c>
      <c r="F190" s="260">
        <v>398.7833333333333</v>
      </c>
      <c r="G190" s="260">
        <v>394.36666666666662</v>
      </c>
      <c r="H190" s="260">
        <v>408.96666666666664</v>
      </c>
      <c r="I190" s="260">
        <v>413.38333333333327</v>
      </c>
      <c r="J190" s="260">
        <v>416.26666666666665</v>
      </c>
      <c r="K190" s="259">
        <v>410.5</v>
      </c>
      <c r="L190" s="259">
        <v>403.2</v>
      </c>
      <c r="M190" s="259">
        <v>179.79660999999999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220.65</v>
      </c>
      <c r="D191" s="260">
        <v>220.4</v>
      </c>
      <c r="E191" s="260">
        <v>217.9</v>
      </c>
      <c r="F191" s="260">
        <v>215.15</v>
      </c>
      <c r="G191" s="260">
        <v>212.65</v>
      </c>
      <c r="H191" s="260">
        <v>223.15</v>
      </c>
      <c r="I191" s="260">
        <v>225.65</v>
      </c>
      <c r="J191" s="260">
        <v>228.4</v>
      </c>
      <c r="K191" s="259">
        <v>222.9</v>
      </c>
      <c r="L191" s="259">
        <v>217.65</v>
      </c>
      <c r="M191" s="259">
        <v>90.403360000000006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101.2</v>
      </c>
      <c r="D192" s="260">
        <v>101.46666666666665</v>
      </c>
      <c r="E192" s="260">
        <v>100.43333333333331</v>
      </c>
      <c r="F192" s="260">
        <v>99.666666666666657</v>
      </c>
      <c r="G192" s="260">
        <v>98.633333333333312</v>
      </c>
      <c r="H192" s="260">
        <v>102.23333333333331</v>
      </c>
      <c r="I192" s="260">
        <v>103.26666666666664</v>
      </c>
      <c r="J192" s="260">
        <v>104.0333333333333</v>
      </c>
      <c r="K192" s="259">
        <v>102.5</v>
      </c>
      <c r="L192" s="259">
        <v>100.7</v>
      </c>
      <c r="M192" s="259">
        <v>371.6318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103</v>
      </c>
      <c r="D193" s="260">
        <v>103.5</v>
      </c>
      <c r="E193" s="260">
        <v>102</v>
      </c>
      <c r="F193" s="260">
        <v>101</v>
      </c>
      <c r="G193" s="260">
        <v>99.5</v>
      </c>
      <c r="H193" s="260">
        <v>104.5</v>
      </c>
      <c r="I193" s="260">
        <v>106</v>
      </c>
      <c r="J193" s="260">
        <v>107</v>
      </c>
      <c r="K193" s="259">
        <v>105</v>
      </c>
      <c r="L193" s="259">
        <v>102.5</v>
      </c>
      <c r="M193" s="259">
        <v>5.2196100000000003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1082.5</v>
      </c>
      <c r="D194" s="260">
        <v>1073.1666666666667</v>
      </c>
      <c r="E194" s="260">
        <v>1060.3333333333335</v>
      </c>
      <c r="F194" s="260">
        <v>1038.1666666666667</v>
      </c>
      <c r="G194" s="260">
        <v>1025.3333333333335</v>
      </c>
      <c r="H194" s="260">
        <v>1095.3333333333335</v>
      </c>
      <c r="I194" s="260">
        <v>1108.166666666667</v>
      </c>
      <c r="J194" s="260">
        <v>1130.3333333333335</v>
      </c>
      <c r="K194" s="259">
        <v>1086</v>
      </c>
      <c r="L194" s="259">
        <v>1051</v>
      </c>
      <c r="M194" s="259">
        <v>30.970490000000002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709.45</v>
      </c>
      <c r="D195" s="260">
        <v>707.80000000000007</v>
      </c>
      <c r="E195" s="260">
        <v>703.65000000000009</v>
      </c>
      <c r="F195" s="260">
        <v>697.85</v>
      </c>
      <c r="G195" s="260">
        <v>693.7</v>
      </c>
      <c r="H195" s="260">
        <v>713.60000000000014</v>
      </c>
      <c r="I195" s="260">
        <v>717.75</v>
      </c>
      <c r="J195" s="260">
        <v>723.55000000000018</v>
      </c>
      <c r="K195" s="259">
        <v>711.95</v>
      </c>
      <c r="L195" s="259">
        <v>702</v>
      </c>
      <c r="M195" s="259">
        <v>5.3458399999999999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2670.3</v>
      </c>
      <c r="D196" s="260">
        <v>2676.5499999999997</v>
      </c>
      <c r="E196" s="260">
        <v>2655.7499999999995</v>
      </c>
      <c r="F196" s="260">
        <v>2641.2</v>
      </c>
      <c r="G196" s="260">
        <v>2620.3999999999996</v>
      </c>
      <c r="H196" s="260">
        <v>2691.0999999999995</v>
      </c>
      <c r="I196" s="260">
        <v>2711.8999999999996</v>
      </c>
      <c r="J196" s="260">
        <v>2726.4499999999994</v>
      </c>
      <c r="K196" s="259">
        <v>2697.35</v>
      </c>
      <c r="L196" s="259">
        <v>2662</v>
      </c>
      <c r="M196" s="259">
        <v>5.0575900000000003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1577.9</v>
      </c>
      <c r="D197" s="260">
        <v>1574.25</v>
      </c>
      <c r="E197" s="260">
        <v>1559.5</v>
      </c>
      <c r="F197" s="260">
        <v>1541.1</v>
      </c>
      <c r="G197" s="260">
        <v>1526.35</v>
      </c>
      <c r="H197" s="260">
        <v>1592.65</v>
      </c>
      <c r="I197" s="260">
        <v>1607.4</v>
      </c>
      <c r="J197" s="260">
        <v>1625.8000000000002</v>
      </c>
      <c r="K197" s="259">
        <v>1589</v>
      </c>
      <c r="L197" s="259">
        <v>1555.85</v>
      </c>
      <c r="M197" s="259">
        <v>1.7799199999999999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507.25</v>
      </c>
      <c r="D198" s="260">
        <v>499.7</v>
      </c>
      <c r="E198" s="260">
        <v>491.4</v>
      </c>
      <c r="F198" s="260">
        <v>475.55</v>
      </c>
      <c r="G198" s="260">
        <v>467.25</v>
      </c>
      <c r="H198" s="260">
        <v>515.54999999999995</v>
      </c>
      <c r="I198" s="260">
        <v>523.85</v>
      </c>
      <c r="J198" s="260">
        <v>539.69999999999993</v>
      </c>
      <c r="K198" s="259">
        <v>508</v>
      </c>
      <c r="L198" s="259">
        <v>483.85</v>
      </c>
      <c r="M198" s="259">
        <v>8.5486400000000007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1433.95</v>
      </c>
      <c r="D199" s="260">
        <v>1431.8833333333332</v>
      </c>
      <c r="E199" s="260">
        <v>1421.7666666666664</v>
      </c>
      <c r="F199" s="260">
        <v>1409.5833333333333</v>
      </c>
      <c r="G199" s="260">
        <v>1399.4666666666665</v>
      </c>
      <c r="H199" s="260">
        <v>1444.0666666666664</v>
      </c>
      <c r="I199" s="260">
        <v>1454.1833333333332</v>
      </c>
      <c r="J199" s="260">
        <v>1466.3666666666663</v>
      </c>
      <c r="K199" s="259">
        <v>1442</v>
      </c>
      <c r="L199" s="259">
        <v>1419.7</v>
      </c>
      <c r="M199" s="259">
        <v>2.4422100000000002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35.35</v>
      </c>
      <c r="D200" s="260">
        <v>35.516666666666673</v>
      </c>
      <c r="E200" s="260">
        <v>35.083333333333343</v>
      </c>
      <c r="F200" s="260">
        <v>34.81666666666667</v>
      </c>
      <c r="G200" s="260">
        <v>34.38333333333334</v>
      </c>
      <c r="H200" s="260">
        <v>35.783333333333346</v>
      </c>
      <c r="I200" s="260">
        <v>36.216666666666669</v>
      </c>
      <c r="J200" s="260">
        <v>36.483333333333348</v>
      </c>
      <c r="K200" s="259">
        <v>35.950000000000003</v>
      </c>
      <c r="L200" s="259">
        <v>35.25</v>
      </c>
      <c r="M200" s="259">
        <v>32.955840000000002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2829.9</v>
      </c>
      <c r="D201" s="260">
        <v>2800.3333333333335</v>
      </c>
      <c r="E201" s="260">
        <v>2730.666666666667</v>
      </c>
      <c r="F201" s="260">
        <v>2631.4333333333334</v>
      </c>
      <c r="G201" s="260">
        <v>2561.7666666666669</v>
      </c>
      <c r="H201" s="260">
        <v>2899.5666666666671</v>
      </c>
      <c r="I201" s="260">
        <v>2969.233333333334</v>
      </c>
      <c r="J201" s="260">
        <v>3068.4666666666672</v>
      </c>
      <c r="K201" s="259">
        <v>2870</v>
      </c>
      <c r="L201" s="259">
        <v>2701.1</v>
      </c>
      <c r="M201" s="259">
        <v>8.4788399999999999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694.45</v>
      </c>
      <c r="D202" s="260">
        <v>698.51666666666677</v>
      </c>
      <c r="E202" s="260">
        <v>687.08333333333348</v>
      </c>
      <c r="F202" s="260">
        <v>679.7166666666667</v>
      </c>
      <c r="G202" s="260">
        <v>668.28333333333342</v>
      </c>
      <c r="H202" s="260">
        <v>705.88333333333355</v>
      </c>
      <c r="I202" s="260">
        <v>717.31666666666672</v>
      </c>
      <c r="J202" s="260">
        <v>724.68333333333362</v>
      </c>
      <c r="K202" s="259">
        <v>709.95</v>
      </c>
      <c r="L202" s="259">
        <v>691.15</v>
      </c>
      <c r="M202" s="259">
        <v>28.9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6415.7</v>
      </c>
      <c r="D203" s="260">
        <v>6425.6333333333341</v>
      </c>
      <c r="E203" s="260">
        <v>6377.2666666666682</v>
      </c>
      <c r="F203" s="260">
        <v>6338.8333333333339</v>
      </c>
      <c r="G203" s="260">
        <v>6290.4666666666681</v>
      </c>
      <c r="H203" s="260">
        <v>6464.0666666666684</v>
      </c>
      <c r="I203" s="260">
        <v>6512.4333333333352</v>
      </c>
      <c r="J203" s="260">
        <v>6550.8666666666686</v>
      </c>
      <c r="K203" s="259">
        <v>6474</v>
      </c>
      <c r="L203" s="259">
        <v>6387.2</v>
      </c>
      <c r="M203" s="259">
        <v>3.1349999999999998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51.65</v>
      </c>
      <c r="D204" s="260">
        <v>50.883333333333333</v>
      </c>
      <c r="E204" s="260">
        <v>49.266666666666666</v>
      </c>
      <c r="F204" s="260">
        <v>46.883333333333333</v>
      </c>
      <c r="G204" s="260">
        <v>45.266666666666666</v>
      </c>
      <c r="H204" s="260">
        <v>53.266666666666666</v>
      </c>
      <c r="I204" s="260">
        <v>54.883333333333326</v>
      </c>
      <c r="J204" s="260">
        <v>57.266666666666666</v>
      </c>
      <c r="K204" s="259">
        <v>52.5</v>
      </c>
      <c r="L204" s="259">
        <v>48.5</v>
      </c>
      <c r="M204" s="259">
        <v>337.41205000000002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1615.8</v>
      </c>
      <c r="D205" s="260">
        <v>1616.9666666666665</v>
      </c>
      <c r="E205" s="260">
        <v>1590.4833333333329</v>
      </c>
      <c r="F205" s="260">
        <v>1565.1666666666665</v>
      </c>
      <c r="G205" s="260">
        <v>1538.6833333333329</v>
      </c>
      <c r="H205" s="260">
        <v>1642.2833333333328</v>
      </c>
      <c r="I205" s="260">
        <v>1668.7666666666664</v>
      </c>
      <c r="J205" s="260">
        <v>1694.0833333333328</v>
      </c>
      <c r="K205" s="259">
        <v>1643.45</v>
      </c>
      <c r="L205" s="259">
        <v>1591.65</v>
      </c>
      <c r="M205" s="259">
        <v>5.1778199999999996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863.5</v>
      </c>
      <c r="D206" s="260">
        <v>856.41666666666663</v>
      </c>
      <c r="E206" s="260">
        <v>841.33333333333326</v>
      </c>
      <c r="F206" s="260">
        <v>819.16666666666663</v>
      </c>
      <c r="G206" s="260">
        <v>804.08333333333326</v>
      </c>
      <c r="H206" s="260">
        <v>878.58333333333326</v>
      </c>
      <c r="I206" s="260">
        <v>893.66666666666652</v>
      </c>
      <c r="J206" s="260">
        <v>915.83333333333326</v>
      </c>
      <c r="K206" s="259">
        <v>871.5</v>
      </c>
      <c r="L206" s="259">
        <v>834.25</v>
      </c>
      <c r="M206" s="259">
        <v>39.722949999999997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1032.7</v>
      </c>
      <c r="D207" s="260">
        <v>1037.1500000000001</v>
      </c>
      <c r="E207" s="260">
        <v>1021.4000000000001</v>
      </c>
      <c r="F207" s="260">
        <v>1010.0999999999999</v>
      </c>
      <c r="G207" s="260">
        <v>994.34999999999991</v>
      </c>
      <c r="H207" s="260">
        <v>1048.4500000000003</v>
      </c>
      <c r="I207" s="260">
        <v>1064.2000000000003</v>
      </c>
      <c r="J207" s="260">
        <v>1075.5000000000005</v>
      </c>
      <c r="K207" s="259">
        <v>1052.9000000000001</v>
      </c>
      <c r="L207" s="259">
        <v>1025.8499999999999</v>
      </c>
      <c r="M207" s="259">
        <v>26.411670000000001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280</v>
      </c>
      <c r="D208" s="260">
        <v>280.36666666666662</v>
      </c>
      <c r="E208" s="260">
        <v>278.33333333333326</v>
      </c>
      <c r="F208" s="260">
        <v>276.66666666666663</v>
      </c>
      <c r="G208" s="260">
        <v>274.63333333333327</v>
      </c>
      <c r="H208" s="260">
        <v>282.03333333333325</v>
      </c>
      <c r="I208" s="260">
        <v>284.06666666666666</v>
      </c>
      <c r="J208" s="260">
        <v>285.73333333333323</v>
      </c>
      <c r="K208" s="259">
        <v>282.39999999999998</v>
      </c>
      <c r="L208" s="259">
        <v>278.7</v>
      </c>
      <c r="M208" s="259">
        <v>53.399209999999997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8.6</v>
      </c>
      <c r="D209" s="260">
        <v>8.65</v>
      </c>
      <c r="E209" s="260">
        <v>8.5</v>
      </c>
      <c r="F209" s="260">
        <v>8.4</v>
      </c>
      <c r="G209" s="260">
        <v>8.25</v>
      </c>
      <c r="H209" s="260">
        <v>8.75</v>
      </c>
      <c r="I209" s="260">
        <v>8.9000000000000021</v>
      </c>
      <c r="J209" s="260">
        <v>9</v>
      </c>
      <c r="K209" s="259">
        <v>8.8000000000000007</v>
      </c>
      <c r="L209" s="259">
        <v>8.5500000000000007</v>
      </c>
      <c r="M209" s="259">
        <v>606.11327000000006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867.25</v>
      </c>
      <c r="D210" s="260">
        <v>868.25</v>
      </c>
      <c r="E210" s="260">
        <v>861.05</v>
      </c>
      <c r="F210" s="260">
        <v>854.84999999999991</v>
      </c>
      <c r="G210" s="260">
        <v>847.64999999999986</v>
      </c>
      <c r="H210" s="260">
        <v>874.45</v>
      </c>
      <c r="I210" s="260">
        <v>881.65000000000009</v>
      </c>
      <c r="J210" s="260">
        <v>887.85000000000014</v>
      </c>
      <c r="K210" s="259">
        <v>875.45</v>
      </c>
      <c r="L210" s="259">
        <v>862.05</v>
      </c>
      <c r="M210" s="259">
        <v>8.5565300000000004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1561.85</v>
      </c>
      <c r="D211" s="260">
        <v>1569.6333333333332</v>
      </c>
      <c r="E211" s="260">
        <v>1532.2166666666665</v>
      </c>
      <c r="F211" s="260">
        <v>1502.5833333333333</v>
      </c>
      <c r="G211" s="260">
        <v>1465.1666666666665</v>
      </c>
      <c r="H211" s="260">
        <v>1599.2666666666664</v>
      </c>
      <c r="I211" s="260">
        <v>1636.6833333333334</v>
      </c>
      <c r="J211" s="260">
        <v>1666.3166666666664</v>
      </c>
      <c r="K211" s="259">
        <v>1607.05</v>
      </c>
      <c r="L211" s="259">
        <v>1540</v>
      </c>
      <c r="M211" s="259">
        <v>0.80864999999999998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384.65</v>
      </c>
      <c r="D212" s="260">
        <v>384.91666666666669</v>
      </c>
      <c r="E212" s="260">
        <v>383.38333333333338</v>
      </c>
      <c r="F212" s="260">
        <v>382.11666666666667</v>
      </c>
      <c r="G212" s="260">
        <v>380.58333333333337</v>
      </c>
      <c r="H212" s="260">
        <v>386.18333333333339</v>
      </c>
      <c r="I212" s="260">
        <v>387.7166666666667</v>
      </c>
      <c r="J212" s="260">
        <v>388.98333333333341</v>
      </c>
      <c r="K212" s="259">
        <v>386.45</v>
      </c>
      <c r="L212" s="259">
        <v>383.65</v>
      </c>
      <c r="M212" s="259">
        <v>28.91628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15.6</v>
      </c>
      <c r="D213" s="260">
        <v>15.666666666666666</v>
      </c>
      <c r="E213" s="260">
        <v>15.483333333333333</v>
      </c>
      <c r="F213" s="260">
        <v>15.366666666666667</v>
      </c>
      <c r="G213" s="260">
        <v>15.183333333333334</v>
      </c>
      <c r="H213" s="260">
        <v>15.783333333333331</v>
      </c>
      <c r="I213" s="260">
        <v>15.966666666666665</v>
      </c>
      <c r="J213" s="260">
        <v>16.083333333333329</v>
      </c>
      <c r="K213" s="259">
        <v>15.85</v>
      </c>
      <c r="L213" s="259">
        <v>15.55</v>
      </c>
      <c r="M213" s="259">
        <v>569.03507999999999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262.95</v>
      </c>
      <c r="D214" s="260">
        <v>265.08333333333331</v>
      </c>
      <c r="E214" s="260">
        <v>260.36666666666662</v>
      </c>
      <c r="F214" s="260">
        <v>257.7833333333333</v>
      </c>
      <c r="G214" s="260">
        <v>253.06666666666661</v>
      </c>
      <c r="H214" s="260">
        <v>267.66666666666663</v>
      </c>
      <c r="I214" s="260">
        <v>272.38333333333333</v>
      </c>
      <c r="J214" s="260">
        <v>274.96666666666664</v>
      </c>
      <c r="K214" s="259">
        <v>269.8</v>
      </c>
      <c r="L214" s="259">
        <v>262.5</v>
      </c>
      <c r="M214" s="259">
        <v>86.938119999999998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64.599999999999994</v>
      </c>
      <c r="D215" s="260">
        <v>63.966666666666669</v>
      </c>
      <c r="E215" s="260">
        <v>63.033333333333331</v>
      </c>
      <c r="F215" s="260">
        <v>61.466666666666661</v>
      </c>
      <c r="G215" s="260">
        <v>60.533333333333324</v>
      </c>
      <c r="H215" s="260">
        <v>65.533333333333331</v>
      </c>
      <c r="I215" s="260">
        <v>66.466666666666669</v>
      </c>
      <c r="J215" s="260">
        <v>68.033333333333346</v>
      </c>
      <c r="K215" s="259">
        <v>64.900000000000006</v>
      </c>
      <c r="L215" s="259">
        <v>62.4</v>
      </c>
      <c r="M215" s="259">
        <v>810.43498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417.4</v>
      </c>
      <c r="D216" s="260">
        <v>416.05</v>
      </c>
      <c r="E216" s="260">
        <v>411.75</v>
      </c>
      <c r="F216" s="260">
        <v>406.09999999999997</v>
      </c>
      <c r="G216" s="260">
        <v>401.79999999999995</v>
      </c>
      <c r="H216" s="260">
        <v>421.70000000000005</v>
      </c>
      <c r="I216" s="260">
        <v>426.00000000000011</v>
      </c>
      <c r="J216" s="260">
        <v>431.65000000000009</v>
      </c>
      <c r="K216" s="259">
        <v>420.35</v>
      </c>
      <c r="L216" s="259">
        <v>410.4</v>
      </c>
      <c r="M216" s="259">
        <v>8.7068700000000003</v>
      </c>
      <c r="N216" s="1"/>
      <c r="O216" s="1"/>
    </row>
    <row r="217" spans="1:15" ht="12.75" customHeight="1">
      <c r="A217" s="337"/>
      <c r="B217" s="338"/>
      <c r="C217" s="339"/>
      <c r="D217" s="339"/>
      <c r="E217" s="339"/>
      <c r="F217" s="339"/>
      <c r="G217" s="339"/>
      <c r="H217" s="339"/>
      <c r="I217" s="339"/>
      <c r="J217" s="339"/>
      <c r="K217" s="339"/>
      <c r="L217" s="339"/>
      <c r="M217" s="339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1"/>
      <c r="B1" s="41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44861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4" t="s">
        <v>16</v>
      </c>
      <c r="B9" s="406" t="s">
        <v>18</v>
      </c>
      <c r="C9" s="410" t="s">
        <v>20</v>
      </c>
      <c r="D9" s="410" t="s">
        <v>21</v>
      </c>
      <c r="E9" s="401" t="s">
        <v>22</v>
      </c>
      <c r="F9" s="402"/>
      <c r="G9" s="403"/>
      <c r="H9" s="401" t="s">
        <v>23</v>
      </c>
      <c r="I9" s="402"/>
      <c r="J9" s="403"/>
      <c r="K9" s="23"/>
      <c r="L9" s="24"/>
      <c r="M9" s="50"/>
      <c r="N9" s="1"/>
      <c r="O9" s="1"/>
    </row>
    <row r="10" spans="1:15" ht="42.75" customHeight="1">
      <c r="A10" s="408"/>
      <c r="B10" s="409"/>
      <c r="C10" s="409"/>
      <c r="D10" s="40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22922.1</v>
      </c>
      <c r="D11" s="260">
        <v>23018.7</v>
      </c>
      <c r="E11" s="260">
        <v>22714.400000000001</v>
      </c>
      <c r="F11" s="260">
        <v>22506.7</v>
      </c>
      <c r="G11" s="260">
        <v>22202.400000000001</v>
      </c>
      <c r="H11" s="260">
        <v>23226.400000000001</v>
      </c>
      <c r="I11" s="260">
        <v>23530.699999999997</v>
      </c>
      <c r="J11" s="260">
        <v>23738.400000000001</v>
      </c>
      <c r="K11" s="259">
        <v>23323</v>
      </c>
      <c r="L11" s="259">
        <v>22811</v>
      </c>
      <c r="M11" s="259">
        <v>1.0410000000000001E-2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3055.25</v>
      </c>
      <c r="D12" s="260">
        <v>3054.0333333333333</v>
      </c>
      <c r="E12" s="260">
        <v>3021.8166666666666</v>
      </c>
      <c r="F12" s="260">
        <v>2988.3833333333332</v>
      </c>
      <c r="G12" s="260">
        <v>2956.1666666666665</v>
      </c>
      <c r="H12" s="260">
        <v>3087.4666666666667</v>
      </c>
      <c r="I12" s="260">
        <v>3119.6833333333329</v>
      </c>
      <c r="J12" s="260">
        <v>3153.1166666666668</v>
      </c>
      <c r="K12" s="259">
        <v>3086.25</v>
      </c>
      <c r="L12" s="259">
        <v>3020.6</v>
      </c>
      <c r="M12" s="259">
        <v>2.6309100000000001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2247.5</v>
      </c>
      <c r="D13" s="260">
        <v>2256.4</v>
      </c>
      <c r="E13" s="260">
        <v>2233.9</v>
      </c>
      <c r="F13" s="260">
        <v>2220.3000000000002</v>
      </c>
      <c r="G13" s="260">
        <v>2197.8000000000002</v>
      </c>
      <c r="H13" s="260">
        <v>2270</v>
      </c>
      <c r="I13" s="260">
        <v>2292.5</v>
      </c>
      <c r="J13" s="260">
        <v>2306.1</v>
      </c>
      <c r="K13" s="259">
        <v>2278.9</v>
      </c>
      <c r="L13" s="259">
        <v>2242.8000000000002</v>
      </c>
      <c r="M13" s="259">
        <v>3.83657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2648.35</v>
      </c>
      <c r="D14" s="260">
        <v>2635.5166666666664</v>
      </c>
      <c r="E14" s="260">
        <v>2594.6833333333329</v>
      </c>
      <c r="F14" s="260">
        <v>2541.0166666666664</v>
      </c>
      <c r="G14" s="260">
        <v>2500.1833333333329</v>
      </c>
      <c r="H14" s="260">
        <v>2689.1833333333329</v>
      </c>
      <c r="I14" s="260">
        <v>2730.0166666666669</v>
      </c>
      <c r="J14" s="260">
        <v>2783.6833333333329</v>
      </c>
      <c r="K14" s="259">
        <v>2676.35</v>
      </c>
      <c r="L14" s="259">
        <v>2581.85</v>
      </c>
      <c r="M14" s="259">
        <v>0.32094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1077.3499999999999</v>
      </c>
      <c r="D15" s="260">
        <v>1084.1499999999999</v>
      </c>
      <c r="E15" s="260">
        <v>1063.1999999999998</v>
      </c>
      <c r="F15" s="260">
        <v>1049.05</v>
      </c>
      <c r="G15" s="260">
        <v>1028.0999999999999</v>
      </c>
      <c r="H15" s="260">
        <v>1098.2999999999997</v>
      </c>
      <c r="I15" s="260">
        <v>1119.25</v>
      </c>
      <c r="J15" s="260">
        <v>1133.3999999999996</v>
      </c>
      <c r="K15" s="259">
        <v>1105.0999999999999</v>
      </c>
      <c r="L15" s="259">
        <v>1070</v>
      </c>
      <c r="M15" s="259">
        <v>1.67079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574.9</v>
      </c>
      <c r="D16" s="260">
        <v>574.7166666666667</v>
      </c>
      <c r="E16" s="260">
        <v>567.68333333333339</v>
      </c>
      <c r="F16" s="260">
        <v>560.4666666666667</v>
      </c>
      <c r="G16" s="260">
        <v>553.43333333333339</v>
      </c>
      <c r="H16" s="260">
        <v>581.93333333333339</v>
      </c>
      <c r="I16" s="260">
        <v>588.9666666666667</v>
      </c>
      <c r="J16" s="260">
        <v>596.18333333333339</v>
      </c>
      <c r="K16" s="259">
        <v>581.75</v>
      </c>
      <c r="L16" s="259">
        <v>567.5</v>
      </c>
      <c r="M16" s="259">
        <v>14.69741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460.05</v>
      </c>
      <c r="D17" s="260">
        <v>460.95</v>
      </c>
      <c r="E17" s="260">
        <v>455.59999999999997</v>
      </c>
      <c r="F17" s="260">
        <v>451.15</v>
      </c>
      <c r="G17" s="260">
        <v>445.79999999999995</v>
      </c>
      <c r="H17" s="260">
        <v>465.4</v>
      </c>
      <c r="I17" s="260">
        <v>470.75</v>
      </c>
      <c r="J17" s="260">
        <v>475.2</v>
      </c>
      <c r="K17" s="259">
        <v>466.3</v>
      </c>
      <c r="L17" s="259">
        <v>456.5</v>
      </c>
      <c r="M17" s="259">
        <v>0.74124999999999996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1971.9</v>
      </c>
      <c r="D18" s="260">
        <v>1982.3166666666668</v>
      </c>
      <c r="E18" s="260">
        <v>1954.6833333333336</v>
      </c>
      <c r="F18" s="260">
        <v>1937.4666666666667</v>
      </c>
      <c r="G18" s="260">
        <v>1909.8333333333335</v>
      </c>
      <c r="H18" s="260">
        <v>1999.5333333333338</v>
      </c>
      <c r="I18" s="260">
        <v>2027.166666666667</v>
      </c>
      <c r="J18" s="260">
        <v>2044.3833333333339</v>
      </c>
      <c r="K18" s="259">
        <v>2009.95</v>
      </c>
      <c r="L18" s="259">
        <v>1965.1</v>
      </c>
      <c r="M18" s="259">
        <v>1.7154799999999999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18478.599999999999</v>
      </c>
      <c r="D19" s="260">
        <v>18507.533333333333</v>
      </c>
      <c r="E19" s="260">
        <v>18232.716666666667</v>
      </c>
      <c r="F19" s="260">
        <v>17986.833333333336</v>
      </c>
      <c r="G19" s="260">
        <v>17712.01666666667</v>
      </c>
      <c r="H19" s="260">
        <v>18753.416666666664</v>
      </c>
      <c r="I19" s="260">
        <v>19028.23333333333</v>
      </c>
      <c r="J19" s="260">
        <v>19274.116666666661</v>
      </c>
      <c r="K19" s="259">
        <v>18782.349999999999</v>
      </c>
      <c r="L19" s="259">
        <v>18261.650000000001</v>
      </c>
      <c r="M19" s="259">
        <v>0.12937000000000001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3300.5</v>
      </c>
      <c r="D20" s="260">
        <v>3313.1666666666665</v>
      </c>
      <c r="E20" s="260">
        <v>3281.333333333333</v>
      </c>
      <c r="F20" s="260">
        <v>3262.1666666666665</v>
      </c>
      <c r="G20" s="260">
        <v>3230.333333333333</v>
      </c>
      <c r="H20" s="260">
        <v>3332.333333333333</v>
      </c>
      <c r="I20" s="260">
        <v>3364.1666666666661</v>
      </c>
      <c r="J20" s="260">
        <v>3383.333333333333</v>
      </c>
      <c r="K20" s="259">
        <v>3345</v>
      </c>
      <c r="L20" s="259">
        <v>3294</v>
      </c>
      <c r="M20" s="259">
        <v>8.7942400000000003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2079.9</v>
      </c>
      <c r="D21" s="260">
        <v>2097.4499999999998</v>
      </c>
      <c r="E21" s="260">
        <v>2053.6499999999996</v>
      </c>
      <c r="F21" s="260">
        <v>2027.3999999999996</v>
      </c>
      <c r="G21" s="260">
        <v>1983.5999999999995</v>
      </c>
      <c r="H21" s="260">
        <v>2123.6999999999998</v>
      </c>
      <c r="I21" s="260">
        <v>2167.5</v>
      </c>
      <c r="J21" s="260">
        <v>2193.75</v>
      </c>
      <c r="K21" s="259">
        <v>2141.25</v>
      </c>
      <c r="L21" s="259">
        <v>2071.1999999999998</v>
      </c>
      <c r="M21" s="259">
        <v>9.6092200000000005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800.35</v>
      </c>
      <c r="D22" s="260">
        <v>803.4</v>
      </c>
      <c r="E22" s="260">
        <v>794.05</v>
      </c>
      <c r="F22" s="260">
        <v>787.75</v>
      </c>
      <c r="G22" s="260">
        <v>778.4</v>
      </c>
      <c r="H22" s="260">
        <v>809.69999999999993</v>
      </c>
      <c r="I22" s="260">
        <v>819.05000000000007</v>
      </c>
      <c r="J22" s="260">
        <v>825.34999999999991</v>
      </c>
      <c r="K22" s="259">
        <v>812.75</v>
      </c>
      <c r="L22" s="259">
        <v>797.1</v>
      </c>
      <c r="M22" s="259">
        <v>44.850499999999997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3382.95</v>
      </c>
      <c r="D23" s="260">
        <v>3355.9666666666667</v>
      </c>
      <c r="E23" s="260">
        <v>3277.9833333333336</v>
      </c>
      <c r="F23" s="260">
        <v>3173.0166666666669</v>
      </c>
      <c r="G23" s="260">
        <v>3095.0333333333338</v>
      </c>
      <c r="H23" s="260">
        <v>3460.9333333333334</v>
      </c>
      <c r="I23" s="260">
        <v>3538.9166666666661</v>
      </c>
      <c r="J23" s="260">
        <v>3643.8833333333332</v>
      </c>
      <c r="K23" s="259">
        <v>3433.95</v>
      </c>
      <c r="L23" s="259">
        <v>3251</v>
      </c>
      <c r="M23" s="259">
        <v>2.1633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3188.45</v>
      </c>
      <c r="D24" s="260">
        <v>3221.1333333333332</v>
      </c>
      <c r="E24" s="260">
        <v>3117.3166666666666</v>
      </c>
      <c r="F24" s="260">
        <v>3046.1833333333334</v>
      </c>
      <c r="G24" s="260">
        <v>2942.3666666666668</v>
      </c>
      <c r="H24" s="260">
        <v>3292.2666666666664</v>
      </c>
      <c r="I24" s="260">
        <v>3396.083333333333</v>
      </c>
      <c r="J24" s="260">
        <v>3467.2166666666662</v>
      </c>
      <c r="K24" s="259">
        <v>3324.95</v>
      </c>
      <c r="L24" s="259">
        <v>3150</v>
      </c>
      <c r="M24" s="259">
        <v>5.41744</v>
      </c>
      <c r="N24" s="1"/>
      <c r="O24" s="1"/>
    </row>
    <row r="25" spans="1:15" ht="12.75" customHeight="1">
      <c r="A25" s="30">
        <v>15</v>
      </c>
      <c r="B25" s="269" t="s">
        <v>957</v>
      </c>
      <c r="C25" s="259">
        <v>678.4</v>
      </c>
      <c r="D25" s="260">
        <v>680.81666666666672</v>
      </c>
      <c r="E25" s="260">
        <v>672.63333333333344</v>
      </c>
      <c r="F25" s="260">
        <v>666.86666666666667</v>
      </c>
      <c r="G25" s="260">
        <v>658.68333333333339</v>
      </c>
      <c r="H25" s="260">
        <v>686.58333333333348</v>
      </c>
      <c r="I25" s="260">
        <v>694.76666666666665</v>
      </c>
      <c r="J25" s="260">
        <v>700.53333333333353</v>
      </c>
      <c r="K25" s="259">
        <v>689</v>
      </c>
      <c r="L25" s="259">
        <v>675.05</v>
      </c>
      <c r="M25" s="259">
        <v>10.750830000000001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115.9</v>
      </c>
      <c r="D26" s="260">
        <v>115.2</v>
      </c>
      <c r="E26" s="260">
        <v>113.60000000000001</v>
      </c>
      <c r="F26" s="260">
        <v>111.30000000000001</v>
      </c>
      <c r="G26" s="260">
        <v>109.70000000000002</v>
      </c>
      <c r="H26" s="260">
        <v>117.5</v>
      </c>
      <c r="I26" s="260">
        <v>119.1</v>
      </c>
      <c r="J26" s="260">
        <v>121.39999999999999</v>
      </c>
      <c r="K26" s="259">
        <v>116.8</v>
      </c>
      <c r="L26" s="259">
        <v>112.9</v>
      </c>
      <c r="M26" s="259">
        <v>31.391929999999999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338.45</v>
      </c>
      <c r="D27" s="260">
        <v>336.96666666666664</v>
      </c>
      <c r="E27" s="260">
        <v>333.2833333333333</v>
      </c>
      <c r="F27" s="260">
        <v>328.11666666666667</v>
      </c>
      <c r="G27" s="260">
        <v>324.43333333333334</v>
      </c>
      <c r="H27" s="260">
        <v>342.13333333333327</v>
      </c>
      <c r="I27" s="260">
        <v>345.81666666666655</v>
      </c>
      <c r="J27" s="260">
        <v>350.98333333333323</v>
      </c>
      <c r="K27" s="259">
        <v>340.65</v>
      </c>
      <c r="L27" s="259">
        <v>331.8</v>
      </c>
      <c r="M27" s="259">
        <v>13.897349999999999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427.6</v>
      </c>
      <c r="D28" s="260">
        <v>429.31666666666666</v>
      </c>
      <c r="E28" s="260">
        <v>423.2833333333333</v>
      </c>
      <c r="F28" s="260">
        <v>418.96666666666664</v>
      </c>
      <c r="G28" s="260">
        <v>412.93333333333328</v>
      </c>
      <c r="H28" s="260">
        <v>433.63333333333333</v>
      </c>
      <c r="I28" s="260">
        <v>439.66666666666674</v>
      </c>
      <c r="J28" s="260">
        <v>443.98333333333335</v>
      </c>
      <c r="K28" s="259">
        <v>435.35</v>
      </c>
      <c r="L28" s="259">
        <v>425</v>
      </c>
      <c r="M28" s="259">
        <v>0.47876000000000002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299.39999999999998</v>
      </c>
      <c r="D29" s="260">
        <v>298.68333333333334</v>
      </c>
      <c r="E29" s="260">
        <v>293.86666666666667</v>
      </c>
      <c r="F29" s="260">
        <v>288.33333333333331</v>
      </c>
      <c r="G29" s="260">
        <v>283.51666666666665</v>
      </c>
      <c r="H29" s="260">
        <v>304.2166666666667</v>
      </c>
      <c r="I29" s="260">
        <v>309.03333333333342</v>
      </c>
      <c r="J29" s="260">
        <v>314.56666666666672</v>
      </c>
      <c r="K29" s="259">
        <v>303.5</v>
      </c>
      <c r="L29" s="259">
        <v>293.14999999999998</v>
      </c>
      <c r="M29" s="259">
        <v>7.07904</v>
      </c>
      <c r="N29" s="1"/>
      <c r="O29" s="1"/>
    </row>
    <row r="30" spans="1:15" ht="12.75" customHeight="1">
      <c r="A30" s="30">
        <v>20</v>
      </c>
      <c r="B30" s="269" t="s">
        <v>962</v>
      </c>
      <c r="C30" s="259">
        <v>1004.2</v>
      </c>
      <c r="D30" s="260">
        <v>1005.1333333333333</v>
      </c>
      <c r="E30" s="260">
        <v>980.26666666666665</v>
      </c>
      <c r="F30" s="260">
        <v>956.33333333333337</v>
      </c>
      <c r="G30" s="260">
        <v>931.4666666666667</v>
      </c>
      <c r="H30" s="260">
        <v>1029.0666666666666</v>
      </c>
      <c r="I30" s="260">
        <v>1053.9333333333332</v>
      </c>
      <c r="J30" s="260">
        <v>1077.8666666666666</v>
      </c>
      <c r="K30" s="259">
        <v>1030</v>
      </c>
      <c r="L30" s="259">
        <v>981.2</v>
      </c>
      <c r="M30" s="259">
        <v>1.5409200000000001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1181.6500000000001</v>
      </c>
      <c r="D31" s="260">
        <v>1185.2166666666667</v>
      </c>
      <c r="E31" s="260">
        <v>1171.4333333333334</v>
      </c>
      <c r="F31" s="260">
        <v>1161.2166666666667</v>
      </c>
      <c r="G31" s="260">
        <v>1147.4333333333334</v>
      </c>
      <c r="H31" s="260">
        <v>1195.4333333333334</v>
      </c>
      <c r="I31" s="260">
        <v>1209.2166666666667</v>
      </c>
      <c r="J31" s="260">
        <v>1219.4333333333334</v>
      </c>
      <c r="K31" s="259">
        <v>1199</v>
      </c>
      <c r="L31" s="259">
        <v>1175</v>
      </c>
      <c r="M31" s="259">
        <v>0.94962999999999997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1261.8</v>
      </c>
      <c r="D32" s="260">
        <v>1256.1500000000001</v>
      </c>
      <c r="E32" s="260">
        <v>1243.3000000000002</v>
      </c>
      <c r="F32" s="260">
        <v>1224.8000000000002</v>
      </c>
      <c r="G32" s="260">
        <v>1211.9500000000003</v>
      </c>
      <c r="H32" s="260">
        <v>1274.6500000000001</v>
      </c>
      <c r="I32" s="260">
        <v>1287.5</v>
      </c>
      <c r="J32" s="260">
        <v>1306</v>
      </c>
      <c r="K32" s="259">
        <v>1269</v>
      </c>
      <c r="L32" s="259">
        <v>1237.6500000000001</v>
      </c>
      <c r="M32" s="259">
        <v>0.37117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548.15</v>
      </c>
      <c r="D33" s="260">
        <v>550.98333333333335</v>
      </c>
      <c r="E33" s="260">
        <v>543.2166666666667</v>
      </c>
      <c r="F33" s="260">
        <v>538.2833333333333</v>
      </c>
      <c r="G33" s="260">
        <v>530.51666666666665</v>
      </c>
      <c r="H33" s="260">
        <v>555.91666666666674</v>
      </c>
      <c r="I33" s="260">
        <v>563.68333333333339</v>
      </c>
      <c r="J33" s="260">
        <v>568.61666666666679</v>
      </c>
      <c r="K33" s="259">
        <v>558.75</v>
      </c>
      <c r="L33" s="259">
        <v>546.04999999999995</v>
      </c>
      <c r="M33" s="259">
        <v>1.18085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3121.1</v>
      </c>
      <c r="D34" s="260">
        <v>3118.9666666666672</v>
      </c>
      <c r="E34" s="260">
        <v>3086.1833333333343</v>
      </c>
      <c r="F34" s="260">
        <v>3051.2666666666673</v>
      </c>
      <c r="G34" s="260">
        <v>3018.4833333333345</v>
      </c>
      <c r="H34" s="260">
        <v>3153.8833333333341</v>
      </c>
      <c r="I34" s="260">
        <v>3186.666666666667</v>
      </c>
      <c r="J34" s="260">
        <v>3221.5833333333339</v>
      </c>
      <c r="K34" s="259">
        <v>3151.75</v>
      </c>
      <c r="L34" s="259">
        <v>3084.05</v>
      </c>
      <c r="M34" s="259">
        <v>1.2478800000000001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2975.8</v>
      </c>
      <c r="D35" s="260">
        <v>2970.5499999999997</v>
      </c>
      <c r="E35" s="260">
        <v>2951.0999999999995</v>
      </c>
      <c r="F35" s="260">
        <v>2926.3999999999996</v>
      </c>
      <c r="G35" s="260">
        <v>2906.9499999999994</v>
      </c>
      <c r="H35" s="260">
        <v>2995.2499999999995</v>
      </c>
      <c r="I35" s="260">
        <v>3014.6999999999994</v>
      </c>
      <c r="J35" s="260">
        <v>3039.3999999999996</v>
      </c>
      <c r="K35" s="259">
        <v>2990</v>
      </c>
      <c r="L35" s="259">
        <v>2945.85</v>
      </c>
      <c r="M35" s="259">
        <v>0.11534999999999999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426.3</v>
      </c>
      <c r="D36" s="260">
        <v>424.45</v>
      </c>
      <c r="E36" s="260">
        <v>412.9</v>
      </c>
      <c r="F36" s="260">
        <v>399.5</v>
      </c>
      <c r="G36" s="260">
        <v>387.95</v>
      </c>
      <c r="H36" s="260">
        <v>437.84999999999997</v>
      </c>
      <c r="I36" s="260">
        <v>449.40000000000003</v>
      </c>
      <c r="J36" s="260">
        <v>462.79999999999995</v>
      </c>
      <c r="K36" s="259">
        <v>436</v>
      </c>
      <c r="L36" s="259">
        <v>411.05</v>
      </c>
      <c r="M36" s="259">
        <v>9.9754100000000001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16.25</v>
      </c>
      <c r="D37" s="260">
        <v>16.383333333333333</v>
      </c>
      <c r="E37" s="260">
        <v>15.966666666666665</v>
      </c>
      <c r="F37" s="260">
        <v>15.683333333333334</v>
      </c>
      <c r="G37" s="260">
        <v>15.266666666666666</v>
      </c>
      <c r="H37" s="260">
        <v>16.666666666666664</v>
      </c>
      <c r="I37" s="260">
        <v>17.083333333333336</v>
      </c>
      <c r="J37" s="260">
        <v>17.366666666666664</v>
      </c>
      <c r="K37" s="259">
        <v>16.8</v>
      </c>
      <c r="L37" s="259">
        <v>16.100000000000001</v>
      </c>
      <c r="M37" s="259">
        <v>11.29143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508.8</v>
      </c>
      <c r="D38" s="260">
        <v>504.11666666666662</v>
      </c>
      <c r="E38" s="260">
        <v>496.23333333333323</v>
      </c>
      <c r="F38" s="260">
        <v>483.66666666666663</v>
      </c>
      <c r="G38" s="260">
        <v>475.78333333333325</v>
      </c>
      <c r="H38" s="260">
        <v>516.68333333333317</v>
      </c>
      <c r="I38" s="260">
        <v>524.56666666666661</v>
      </c>
      <c r="J38" s="260">
        <v>537.13333333333321</v>
      </c>
      <c r="K38" s="259">
        <v>512</v>
      </c>
      <c r="L38" s="259">
        <v>491.55</v>
      </c>
      <c r="M38" s="259">
        <v>6.7821800000000003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2052.9</v>
      </c>
      <c r="D39" s="260">
        <v>2078.2999999999997</v>
      </c>
      <c r="E39" s="260">
        <v>2021.5999999999995</v>
      </c>
      <c r="F39" s="260">
        <v>1990.2999999999997</v>
      </c>
      <c r="G39" s="260">
        <v>1933.5999999999995</v>
      </c>
      <c r="H39" s="260">
        <v>2109.5999999999995</v>
      </c>
      <c r="I39" s="260">
        <v>2166.2999999999993</v>
      </c>
      <c r="J39" s="260">
        <v>2197.5999999999995</v>
      </c>
      <c r="K39" s="259">
        <v>2135</v>
      </c>
      <c r="L39" s="259">
        <v>2047</v>
      </c>
      <c r="M39" s="259">
        <v>1.0971299999999999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513.1</v>
      </c>
      <c r="D40" s="260">
        <v>515.51666666666677</v>
      </c>
      <c r="E40" s="260">
        <v>509.23333333333358</v>
      </c>
      <c r="F40" s="260">
        <v>505.36666666666679</v>
      </c>
      <c r="G40" s="260">
        <v>499.0833333333336</v>
      </c>
      <c r="H40" s="260">
        <v>519.38333333333355</v>
      </c>
      <c r="I40" s="260">
        <v>525.66666666666663</v>
      </c>
      <c r="J40" s="260">
        <v>529.53333333333353</v>
      </c>
      <c r="K40" s="259">
        <v>521.79999999999995</v>
      </c>
      <c r="L40" s="259">
        <v>511.65</v>
      </c>
      <c r="M40" s="259">
        <v>50.079239999999999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1609.45</v>
      </c>
      <c r="D41" s="260">
        <v>1609.1333333333332</v>
      </c>
      <c r="E41" s="260">
        <v>1593.4666666666665</v>
      </c>
      <c r="F41" s="260">
        <v>1577.4833333333333</v>
      </c>
      <c r="G41" s="260">
        <v>1561.8166666666666</v>
      </c>
      <c r="H41" s="260">
        <v>1625.1166666666663</v>
      </c>
      <c r="I41" s="260">
        <v>1640.7833333333333</v>
      </c>
      <c r="J41" s="260">
        <v>1656.7666666666662</v>
      </c>
      <c r="K41" s="259">
        <v>1624.8</v>
      </c>
      <c r="L41" s="259">
        <v>1593.15</v>
      </c>
      <c r="M41" s="259">
        <v>3.7039300000000002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776.8</v>
      </c>
      <c r="D42" s="260">
        <v>773.26666666666677</v>
      </c>
      <c r="E42" s="260">
        <v>764.53333333333353</v>
      </c>
      <c r="F42" s="260">
        <v>752.26666666666677</v>
      </c>
      <c r="G42" s="260">
        <v>743.53333333333353</v>
      </c>
      <c r="H42" s="260">
        <v>785.53333333333353</v>
      </c>
      <c r="I42" s="260">
        <v>794.26666666666688</v>
      </c>
      <c r="J42" s="260">
        <v>806.53333333333353</v>
      </c>
      <c r="K42" s="259">
        <v>782</v>
      </c>
      <c r="L42" s="259">
        <v>761</v>
      </c>
      <c r="M42" s="259">
        <v>0.87617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4404.05</v>
      </c>
      <c r="D43" s="260">
        <v>4408.6500000000005</v>
      </c>
      <c r="E43" s="260">
        <v>4367.4000000000015</v>
      </c>
      <c r="F43" s="260">
        <v>4330.7500000000009</v>
      </c>
      <c r="G43" s="260">
        <v>4289.5000000000018</v>
      </c>
      <c r="H43" s="260">
        <v>4445.3000000000011</v>
      </c>
      <c r="I43" s="260">
        <v>4486.5499999999993</v>
      </c>
      <c r="J43" s="260">
        <v>4523.2000000000007</v>
      </c>
      <c r="K43" s="259">
        <v>4449.8999999999996</v>
      </c>
      <c r="L43" s="259">
        <v>4372</v>
      </c>
      <c r="M43" s="259">
        <v>4.7436400000000001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287.45</v>
      </c>
      <c r="D44" s="260">
        <v>285.65000000000003</v>
      </c>
      <c r="E44" s="260">
        <v>280.60000000000008</v>
      </c>
      <c r="F44" s="260">
        <v>273.75000000000006</v>
      </c>
      <c r="G44" s="260">
        <v>268.7000000000001</v>
      </c>
      <c r="H44" s="260">
        <v>292.50000000000006</v>
      </c>
      <c r="I44" s="260">
        <v>297.55</v>
      </c>
      <c r="J44" s="260">
        <v>304.40000000000003</v>
      </c>
      <c r="K44" s="259">
        <v>290.7</v>
      </c>
      <c r="L44" s="259">
        <v>278.8</v>
      </c>
      <c r="M44" s="259">
        <v>26.516629999999999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318.85000000000002</v>
      </c>
      <c r="D45" s="260">
        <v>319.86666666666667</v>
      </c>
      <c r="E45" s="260">
        <v>313.98333333333335</v>
      </c>
      <c r="F45" s="260">
        <v>309.11666666666667</v>
      </c>
      <c r="G45" s="260">
        <v>303.23333333333335</v>
      </c>
      <c r="H45" s="260">
        <v>324.73333333333335</v>
      </c>
      <c r="I45" s="260">
        <v>330.61666666666667</v>
      </c>
      <c r="J45" s="260">
        <v>335.48333333333335</v>
      </c>
      <c r="K45" s="259">
        <v>325.75</v>
      </c>
      <c r="L45" s="259">
        <v>315</v>
      </c>
      <c r="M45" s="259">
        <v>1.62117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607.1</v>
      </c>
      <c r="D46" s="260">
        <v>608.19999999999993</v>
      </c>
      <c r="E46" s="260">
        <v>604.04999999999984</v>
      </c>
      <c r="F46" s="260">
        <v>600.99999999999989</v>
      </c>
      <c r="G46" s="260">
        <v>596.8499999999998</v>
      </c>
      <c r="H46" s="260">
        <v>611.24999999999989</v>
      </c>
      <c r="I46" s="260">
        <v>615.4</v>
      </c>
      <c r="J46" s="260">
        <v>618.44999999999993</v>
      </c>
      <c r="K46" s="259">
        <v>612.35</v>
      </c>
      <c r="L46" s="259">
        <v>605.15</v>
      </c>
      <c r="M46" s="259">
        <v>0.32213000000000003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147.25</v>
      </c>
      <c r="D47" s="260">
        <v>145.86666666666667</v>
      </c>
      <c r="E47" s="260">
        <v>143.73333333333335</v>
      </c>
      <c r="F47" s="260">
        <v>140.21666666666667</v>
      </c>
      <c r="G47" s="260">
        <v>138.08333333333334</v>
      </c>
      <c r="H47" s="260">
        <v>149.38333333333335</v>
      </c>
      <c r="I47" s="260">
        <v>151.51666666666668</v>
      </c>
      <c r="J47" s="260">
        <v>155.03333333333336</v>
      </c>
      <c r="K47" s="259">
        <v>148</v>
      </c>
      <c r="L47" s="259">
        <v>142.35</v>
      </c>
      <c r="M47" s="259">
        <v>101.44571000000001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3084.9</v>
      </c>
      <c r="D48" s="260">
        <v>3099.9333333333329</v>
      </c>
      <c r="E48" s="260">
        <v>3064.8666666666659</v>
      </c>
      <c r="F48" s="260">
        <v>3044.833333333333</v>
      </c>
      <c r="G48" s="260">
        <v>3009.766666666666</v>
      </c>
      <c r="H48" s="260">
        <v>3119.9666666666658</v>
      </c>
      <c r="I48" s="260">
        <v>3155.0333333333324</v>
      </c>
      <c r="J48" s="260">
        <v>3175.0666666666657</v>
      </c>
      <c r="K48" s="259">
        <v>3135</v>
      </c>
      <c r="L48" s="259">
        <v>3079.9</v>
      </c>
      <c r="M48" s="259">
        <v>10.16316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243.85</v>
      </c>
      <c r="D49" s="260">
        <v>245.21666666666667</v>
      </c>
      <c r="E49" s="260">
        <v>239.73333333333335</v>
      </c>
      <c r="F49" s="260">
        <v>235.61666666666667</v>
      </c>
      <c r="G49" s="260">
        <v>230.13333333333335</v>
      </c>
      <c r="H49" s="260">
        <v>249.33333333333334</v>
      </c>
      <c r="I49" s="260">
        <v>254.81666666666663</v>
      </c>
      <c r="J49" s="260">
        <v>258.93333333333334</v>
      </c>
      <c r="K49" s="259">
        <v>250.7</v>
      </c>
      <c r="L49" s="259">
        <v>241.1</v>
      </c>
      <c r="M49" s="259">
        <v>3.81175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3121.35</v>
      </c>
      <c r="D50" s="260">
        <v>3118.7333333333336</v>
      </c>
      <c r="E50" s="260">
        <v>3092.4666666666672</v>
      </c>
      <c r="F50" s="260">
        <v>3063.5833333333335</v>
      </c>
      <c r="G50" s="260">
        <v>3037.3166666666671</v>
      </c>
      <c r="H50" s="260">
        <v>3147.6166666666672</v>
      </c>
      <c r="I50" s="260">
        <v>3173.8833333333337</v>
      </c>
      <c r="J50" s="260">
        <v>3202.7666666666673</v>
      </c>
      <c r="K50" s="259">
        <v>3145</v>
      </c>
      <c r="L50" s="259">
        <v>3089.85</v>
      </c>
      <c r="M50" s="259">
        <v>7.7340000000000006E-2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1986.65</v>
      </c>
      <c r="D51" s="260">
        <v>1998.6499999999999</v>
      </c>
      <c r="E51" s="260">
        <v>1969.2999999999997</v>
      </c>
      <c r="F51" s="260">
        <v>1951.9499999999998</v>
      </c>
      <c r="G51" s="260">
        <v>1922.5999999999997</v>
      </c>
      <c r="H51" s="260">
        <v>2015.9999999999998</v>
      </c>
      <c r="I51" s="260">
        <v>2045.3499999999997</v>
      </c>
      <c r="J51" s="260">
        <v>2062.6999999999998</v>
      </c>
      <c r="K51" s="259">
        <v>2028</v>
      </c>
      <c r="L51" s="259">
        <v>1981.3</v>
      </c>
      <c r="M51" s="259">
        <v>2.6726000000000001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8201</v>
      </c>
      <c r="D52" s="260">
        <v>8251.6666666666661</v>
      </c>
      <c r="E52" s="260">
        <v>8134.3833333333314</v>
      </c>
      <c r="F52" s="260">
        <v>8067.7666666666655</v>
      </c>
      <c r="G52" s="260">
        <v>7950.4833333333308</v>
      </c>
      <c r="H52" s="260">
        <v>8318.2833333333328</v>
      </c>
      <c r="I52" s="260">
        <v>8435.5666666666693</v>
      </c>
      <c r="J52" s="260">
        <v>8502.1833333333325</v>
      </c>
      <c r="K52" s="259">
        <v>8368.9500000000007</v>
      </c>
      <c r="L52" s="259">
        <v>8185.05</v>
      </c>
      <c r="M52" s="259">
        <v>0.26436999999999999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519.9</v>
      </c>
      <c r="D53" s="260">
        <v>521.38333333333333</v>
      </c>
      <c r="E53" s="260">
        <v>516.86666666666667</v>
      </c>
      <c r="F53" s="260">
        <v>513.83333333333337</v>
      </c>
      <c r="G53" s="260">
        <v>509.31666666666672</v>
      </c>
      <c r="H53" s="260">
        <v>524.41666666666663</v>
      </c>
      <c r="I53" s="260">
        <v>528.93333333333328</v>
      </c>
      <c r="J53" s="260">
        <v>531.96666666666658</v>
      </c>
      <c r="K53" s="259">
        <v>525.9</v>
      </c>
      <c r="L53" s="259">
        <v>518.35</v>
      </c>
      <c r="M53" s="259">
        <v>7.4733700000000001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453.2</v>
      </c>
      <c r="D54" s="260">
        <v>457.08333333333331</v>
      </c>
      <c r="E54" s="260">
        <v>446.61666666666662</v>
      </c>
      <c r="F54" s="260">
        <v>440.0333333333333</v>
      </c>
      <c r="G54" s="260">
        <v>429.56666666666661</v>
      </c>
      <c r="H54" s="260">
        <v>463.66666666666663</v>
      </c>
      <c r="I54" s="260">
        <v>474.13333333333333</v>
      </c>
      <c r="J54" s="260">
        <v>480.71666666666664</v>
      </c>
      <c r="K54" s="259">
        <v>467.55</v>
      </c>
      <c r="L54" s="259">
        <v>450.5</v>
      </c>
      <c r="M54" s="259">
        <v>1.9435800000000001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4235.6000000000004</v>
      </c>
      <c r="D55" s="260">
        <v>4216.7</v>
      </c>
      <c r="E55" s="260">
        <v>4183.8999999999996</v>
      </c>
      <c r="F55" s="260">
        <v>4132.2</v>
      </c>
      <c r="G55" s="260">
        <v>4099.3999999999996</v>
      </c>
      <c r="H55" s="260">
        <v>4268.3999999999996</v>
      </c>
      <c r="I55" s="260">
        <v>4301.2000000000007</v>
      </c>
      <c r="J55" s="260">
        <v>4352.8999999999996</v>
      </c>
      <c r="K55" s="259">
        <v>4249.5</v>
      </c>
      <c r="L55" s="259">
        <v>4165</v>
      </c>
      <c r="M55" s="259">
        <v>1.60107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902.85</v>
      </c>
      <c r="D56" s="260">
        <v>901.68333333333339</v>
      </c>
      <c r="E56" s="260">
        <v>892.76666666666677</v>
      </c>
      <c r="F56" s="260">
        <v>882.68333333333339</v>
      </c>
      <c r="G56" s="260">
        <v>873.76666666666677</v>
      </c>
      <c r="H56" s="260">
        <v>911.76666666666677</v>
      </c>
      <c r="I56" s="260">
        <v>920.68333333333328</v>
      </c>
      <c r="J56" s="260">
        <v>930.76666666666677</v>
      </c>
      <c r="K56" s="259">
        <v>910.6</v>
      </c>
      <c r="L56" s="259">
        <v>891.6</v>
      </c>
      <c r="M56" s="259">
        <v>131.87307999999999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2833.6</v>
      </c>
      <c r="D57" s="260">
        <v>2850.7833333333333</v>
      </c>
      <c r="E57" s="260">
        <v>2807.8166666666666</v>
      </c>
      <c r="F57" s="260">
        <v>2782.0333333333333</v>
      </c>
      <c r="G57" s="260">
        <v>2739.0666666666666</v>
      </c>
      <c r="H57" s="260">
        <v>2876.5666666666666</v>
      </c>
      <c r="I57" s="260">
        <v>2919.5333333333328</v>
      </c>
      <c r="J57" s="260">
        <v>2945.3166666666666</v>
      </c>
      <c r="K57" s="259">
        <v>2893.75</v>
      </c>
      <c r="L57" s="259">
        <v>2825</v>
      </c>
      <c r="M57" s="259">
        <v>8.9880000000000002E-2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611.15</v>
      </c>
      <c r="D58" s="260">
        <v>604.19999999999993</v>
      </c>
      <c r="E58" s="260">
        <v>590.69999999999982</v>
      </c>
      <c r="F58" s="260">
        <v>570.24999999999989</v>
      </c>
      <c r="G58" s="260">
        <v>556.74999999999977</v>
      </c>
      <c r="H58" s="260">
        <v>624.64999999999986</v>
      </c>
      <c r="I58" s="260">
        <v>638.15000000000009</v>
      </c>
      <c r="J58" s="260">
        <v>658.59999999999991</v>
      </c>
      <c r="K58" s="259">
        <v>617.70000000000005</v>
      </c>
      <c r="L58" s="259">
        <v>583.75</v>
      </c>
      <c r="M58" s="259">
        <v>14.631119999999999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3654.1</v>
      </c>
      <c r="D59" s="260">
        <v>3675.0333333333333</v>
      </c>
      <c r="E59" s="260">
        <v>3623.0666666666666</v>
      </c>
      <c r="F59" s="260">
        <v>3592.0333333333333</v>
      </c>
      <c r="G59" s="260">
        <v>3540.0666666666666</v>
      </c>
      <c r="H59" s="260">
        <v>3706.0666666666666</v>
      </c>
      <c r="I59" s="260">
        <v>3758.0333333333328</v>
      </c>
      <c r="J59" s="260">
        <v>3789.0666666666666</v>
      </c>
      <c r="K59" s="259">
        <v>3727</v>
      </c>
      <c r="L59" s="259">
        <v>3644</v>
      </c>
      <c r="M59" s="259">
        <v>3.5145599999999999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1146.8499999999999</v>
      </c>
      <c r="D60" s="260">
        <v>1159.0833333333333</v>
      </c>
      <c r="E60" s="260">
        <v>1126.7666666666664</v>
      </c>
      <c r="F60" s="260">
        <v>1106.6833333333332</v>
      </c>
      <c r="G60" s="260">
        <v>1074.3666666666663</v>
      </c>
      <c r="H60" s="260">
        <v>1179.1666666666665</v>
      </c>
      <c r="I60" s="260">
        <v>1211.4833333333336</v>
      </c>
      <c r="J60" s="260">
        <v>1231.5666666666666</v>
      </c>
      <c r="K60" s="259">
        <v>1191.4000000000001</v>
      </c>
      <c r="L60" s="259">
        <v>1139</v>
      </c>
      <c r="M60" s="259">
        <v>1.08612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7102.9</v>
      </c>
      <c r="D61" s="260">
        <v>7145.1500000000005</v>
      </c>
      <c r="E61" s="260">
        <v>7047.7500000000009</v>
      </c>
      <c r="F61" s="260">
        <v>6992.6</v>
      </c>
      <c r="G61" s="260">
        <v>6895.2000000000007</v>
      </c>
      <c r="H61" s="260">
        <v>7200.3000000000011</v>
      </c>
      <c r="I61" s="260">
        <v>7297.7000000000007</v>
      </c>
      <c r="J61" s="260">
        <v>7352.8500000000013</v>
      </c>
      <c r="K61" s="259">
        <v>7242.55</v>
      </c>
      <c r="L61" s="259">
        <v>7090</v>
      </c>
      <c r="M61" s="259">
        <v>9.0989900000000006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1658.55</v>
      </c>
      <c r="D62" s="260">
        <v>1671.4833333333333</v>
      </c>
      <c r="E62" s="260">
        <v>1642.0666666666666</v>
      </c>
      <c r="F62" s="260">
        <v>1625.5833333333333</v>
      </c>
      <c r="G62" s="260">
        <v>1596.1666666666665</v>
      </c>
      <c r="H62" s="260">
        <v>1687.9666666666667</v>
      </c>
      <c r="I62" s="260">
        <v>1717.3833333333332</v>
      </c>
      <c r="J62" s="260">
        <v>1733.8666666666668</v>
      </c>
      <c r="K62" s="259">
        <v>1700.9</v>
      </c>
      <c r="L62" s="259">
        <v>1655</v>
      </c>
      <c r="M62" s="259">
        <v>18.70289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6497.45</v>
      </c>
      <c r="D63" s="260">
        <v>6497.5333333333328</v>
      </c>
      <c r="E63" s="260">
        <v>6420.0666666666657</v>
      </c>
      <c r="F63" s="260">
        <v>6342.6833333333325</v>
      </c>
      <c r="G63" s="260">
        <v>6265.2166666666653</v>
      </c>
      <c r="H63" s="260">
        <v>6574.9166666666661</v>
      </c>
      <c r="I63" s="260">
        <v>6652.3833333333332</v>
      </c>
      <c r="J63" s="260">
        <v>6729.7666666666664</v>
      </c>
      <c r="K63" s="259">
        <v>6575</v>
      </c>
      <c r="L63" s="259">
        <v>6420.15</v>
      </c>
      <c r="M63" s="259">
        <v>1.2860199999999999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3100.85</v>
      </c>
      <c r="D64" s="260">
        <v>3094.2833333333333</v>
      </c>
      <c r="E64" s="260">
        <v>3078.5666666666666</v>
      </c>
      <c r="F64" s="260">
        <v>3056.2833333333333</v>
      </c>
      <c r="G64" s="260">
        <v>3040.5666666666666</v>
      </c>
      <c r="H64" s="260">
        <v>3116.5666666666666</v>
      </c>
      <c r="I64" s="260">
        <v>3132.2833333333328</v>
      </c>
      <c r="J64" s="260">
        <v>3154.5666666666666</v>
      </c>
      <c r="K64" s="259">
        <v>3110</v>
      </c>
      <c r="L64" s="259">
        <v>3072</v>
      </c>
      <c r="M64" s="259">
        <v>0.29699999999999999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1947.2</v>
      </c>
      <c r="D65" s="260">
        <v>1940.0833333333333</v>
      </c>
      <c r="E65" s="260">
        <v>1925.1666666666665</v>
      </c>
      <c r="F65" s="260">
        <v>1903.1333333333332</v>
      </c>
      <c r="G65" s="260">
        <v>1888.2166666666665</v>
      </c>
      <c r="H65" s="260">
        <v>1962.1166666666666</v>
      </c>
      <c r="I65" s="260">
        <v>1977.0333333333331</v>
      </c>
      <c r="J65" s="260">
        <v>1999.0666666666666</v>
      </c>
      <c r="K65" s="259">
        <v>1955</v>
      </c>
      <c r="L65" s="259">
        <v>1918.05</v>
      </c>
      <c r="M65" s="259">
        <v>2.3013599999999999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332</v>
      </c>
      <c r="D66" s="260">
        <v>333.2166666666667</v>
      </c>
      <c r="E66" s="260">
        <v>328.98333333333341</v>
      </c>
      <c r="F66" s="260">
        <v>325.9666666666667</v>
      </c>
      <c r="G66" s="260">
        <v>321.73333333333341</v>
      </c>
      <c r="H66" s="260">
        <v>336.23333333333341</v>
      </c>
      <c r="I66" s="260">
        <v>340.46666666666675</v>
      </c>
      <c r="J66" s="260">
        <v>343.48333333333341</v>
      </c>
      <c r="K66" s="259">
        <v>337.45</v>
      </c>
      <c r="L66" s="259">
        <v>330.2</v>
      </c>
      <c r="M66" s="259">
        <v>7.3317600000000001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267.75</v>
      </c>
      <c r="D67" s="260">
        <v>265.8</v>
      </c>
      <c r="E67" s="260">
        <v>262.20000000000005</v>
      </c>
      <c r="F67" s="260">
        <v>256.65000000000003</v>
      </c>
      <c r="G67" s="260">
        <v>253.05000000000007</v>
      </c>
      <c r="H67" s="260">
        <v>271.35000000000002</v>
      </c>
      <c r="I67" s="260">
        <v>274.95000000000005</v>
      </c>
      <c r="J67" s="260">
        <v>280.5</v>
      </c>
      <c r="K67" s="259">
        <v>269.39999999999998</v>
      </c>
      <c r="L67" s="259">
        <v>260.25</v>
      </c>
      <c r="M67" s="259">
        <v>69.662450000000007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148.35</v>
      </c>
      <c r="D68" s="260">
        <v>147.48333333333332</v>
      </c>
      <c r="E68" s="260">
        <v>143.36666666666665</v>
      </c>
      <c r="F68" s="260">
        <v>138.38333333333333</v>
      </c>
      <c r="G68" s="260">
        <v>134.26666666666665</v>
      </c>
      <c r="H68" s="260">
        <v>152.46666666666664</v>
      </c>
      <c r="I68" s="260">
        <v>156.58333333333331</v>
      </c>
      <c r="J68" s="260">
        <v>161.56666666666663</v>
      </c>
      <c r="K68" s="259">
        <v>151.6</v>
      </c>
      <c r="L68" s="259">
        <v>142.5</v>
      </c>
      <c r="M68" s="259">
        <v>427.82168999999999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56.45</v>
      </c>
      <c r="D69" s="260">
        <v>54.833333333333336</v>
      </c>
      <c r="E69" s="260">
        <v>52.116666666666674</v>
      </c>
      <c r="F69" s="260">
        <v>47.783333333333339</v>
      </c>
      <c r="G69" s="260">
        <v>45.066666666666677</v>
      </c>
      <c r="H69" s="260">
        <v>59.166666666666671</v>
      </c>
      <c r="I69" s="260">
        <v>61.883333333333326</v>
      </c>
      <c r="J69" s="260">
        <v>66.216666666666669</v>
      </c>
      <c r="K69" s="259">
        <v>57.55</v>
      </c>
      <c r="L69" s="259">
        <v>50.5</v>
      </c>
      <c r="M69" s="259">
        <v>337.92077999999998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20.95</v>
      </c>
      <c r="D70" s="260">
        <v>20.683333333333334</v>
      </c>
      <c r="E70" s="260">
        <v>20.016666666666666</v>
      </c>
      <c r="F70" s="260">
        <v>19.083333333333332</v>
      </c>
      <c r="G70" s="260">
        <v>18.416666666666664</v>
      </c>
      <c r="H70" s="260">
        <v>21.616666666666667</v>
      </c>
      <c r="I70" s="260">
        <v>22.283333333333331</v>
      </c>
      <c r="J70" s="260">
        <v>23.216666666666669</v>
      </c>
      <c r="K70" s="259">
        <v>21.35</v>
      </c>
      <c r="L70" s="259">
        <v>19.75</v>
      </c>
      <c r="M70" s="259">
        <v>187.73606000000001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1804.2</v>
      </c>
      <c r="D71" s="260">
        <v>1805.0333333333335</v>
      </c>
      <c r="E71" s="260">
        <v>1791.2166666666672</v>
      </c>
      <c r="F71" s="260">
        <v>1778.2333333333336</v>
      </c>
      <c r="G71" s="260">
        <v>1764.4166666666672</v>
      </c>
      <c r="H71" s="260">
        <v>1818.0166666666671</v>
      </c>
      <c r="I71" s="260">
        <v>1831.8333333333333</v>
      </c>
      <c r="J71" s="260">
        <v>1844.8166666666671</v>
      </c>
      <c r="K71" s="259">
        <v>1818.85</v>
      </c>
      <c r="L71" s="259">
        <v>1792.05</v>
      </c>
      <c r="M71" s="259">
        <v>1.4964599999999999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4685.3</v>
      </c>
      <c r="D72" s="260">
        <v>4687.6833333333334</v>
      </c>
      <c r="E72" s="260">
        <v>4656.416666666667</v>
      </c>
      <c r="F72" s="260">
        <v>4627.5333333333338</v>
      </c>
      <c r="G72" s="260">
        <v>4596.2666666666673</v>
      </c>
      <c r="H72" s="260">
        <v>4716.5666666666666</v>
      </c>
      <c r="I72" s="260">
        <v>4747.833333333333</v>
      </c>
      <c r="J72" s="260">
        <v>4776.7166666666662</v>
      </c>
      <c r="K72" s="259">
        <v>4718.95</v>
      </c>
      <c r="L72" s="259">
        <v>4658.8</v>
      </c>
      <c r="M72" s="259">
        <v>4.7969999999999999E-2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583.35</v>
      </c>
      <c r="D73" s="260">
        <v>586.75</v>
      </c>
      <c r="E73" s="260">
        <v>578.6</v>
      </c>
      <c r="F73" s="260">
        <v>573.85</v>
      </c>
      <c r="G73" s="260">
        <v>565.70000000000005</v>
      </c>
      <c r="H73" s="260">
        <v>591.5</v>
      </c>
      <c r="I73" s="260">
        <v>599.65000000000009</v>
      </c>
      <c r="J73" s="260">
        <v>604.4</v>
      </c>
      <c r="K73" s="259">
        <v>594.9</v>
      </c>
      <c r="L73" s="259">
        <v>582</v>
      </c>
      <c r="M73" s="259">
        <v>7.5424699999999998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995.2</v>
      </c>
      <c r="D74" s="260">
        <v>983.30000000000007</v>
      </c>
      <c r="E74" s="260">
        <v>957.90000000000009</v>
      </c>
      <c r="F74" s="260">
        <v>920.6</v>
      </c>
      <c r="G74" s="260">
        <v>895.2</v>
      </c>
      <c r="H74" s="260">
        <v>1020.6000000000001</v>
      </c>
      <c r="I74" s="260">
        <v>1046</v>
      </c>
      <c r="J74" s="260">
        <v>1083.3000000000002</v>
      </c>
      <c r="K74" s="259">
        <v>1008.7</v>
      </c>
      <c r="L74" s="259">
        <v>946</v>
      </c>
      <c r="M74" s="259">
        <v>27.538229999999999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105.05</v>
      </c>
      <c r="D75" s="260">
        <v>104.7</v>
      </c>
      <c r="E75" s="260">
        <v>103.9</v>
      </c>
      <c r="F75" s="260">
        <v>102.75</v>
      </c>
      <c r="G75" s="260">
        <v>101.95</v>
      </c>
      <c r="H75" s="260">
        <v>105.85000000000001</v>
      </c>
      <c r="I75" s="260">
        <v>106.64999999999999</v>
      </c>
      <c r="J75" s="260">
        <v>107.80000000000001</v>
      </c>
      <c r="K75" s="259">
        <v>105.5</v>
      </c>
      <c r="L75" s="259">
        <v>103.55</v>
      </c>
      <c r="M75" s="259">
        <v>132.17298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806.65</v>
      </c>
      <c r="D76" s="260">
        <v>798.26666666666654</v>
      </c>
      <c r="E76" s="260">
        <v>783.73333333333312</v>
      </c>
      <c r="F76" s="260">
        <v>760.81666666666661</v>
      </c>
      <c r="G76" s="260">
        <v>746.28333333333319</v>
      </c>
      <c r="H76" s="260">
        <v>821.18333333333305</v>
      </c>
      <c r="I76" s="260">
        <v>835.71666666666658</v>
      </c>
      <c r="J76" s="260">
        <v>858.63333333333298</v>
      </c>
      <c r="K76" s="259">
        <v>812.8</v>
      </c>
      <c r="L76" s="259">
        <v>775.35</v>
      </c>
      <c r="M76" s="259">
        <v>30.21828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71.099999999999994</v>
      </c>
      <c r="D77" s="260">
        <v>69.783333333333331</v>
      </c>
      <c r="E77" s="260">
        <v>67.816666666666663</v>
      </c>
      <c r="F77" s="260">
        <v>64.533333333333331</v>
      </c>
      <c r="G77" s="260">
        <v>62.566666666666663</v>
      </c>
      <c r="H77" s="260">
        <v>73.066666666666663</v>
      </c>
      <c r="I77" s="260">
        <v>75.033333333333331</v>
      </c>
      <c r="J77" s="260">
        <v>78.316666666666663</v>
      </c>
      <c r="K77" s="259">
        <v>71.75</v>
      </c>
      <c r="L77" s="259">
        <v>66.5</v>
      </c>
      <c r="M77" s="259">
        <v>1332.72405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302.60000000000002</v>
      </c>
      <c r="D78" s="260">
        <v>301.65000000000003</v>
      </c>
      <c r="E78" s="260">
        <v>298.30000000000007</v>
      </c>
      <c r="F78" s="260">
        <v>294.00000000000006</v>
      </c>
      <c r="G78" s="260">
        <v>290.65000000000009</v>
      </c>
      <c r="H78" s="260">
        <v>305.95000000000005</v>
      </c>
      <c r="I78" s="260">
        <v>309.30000000000007</v>
      </c>
      <c r="J78" s="260">
        <v>313.60000000000002</v>
      </c>
      <c r="K78" s="259">
        <v>305</v>
      </c>
      <c r="L78" s="259">
        <v>297.35000000000002</v>
      </c>
      <c r="M78" s="259">
        <v>28.423310000000001</v>
      </c>
      <c r="N78" s="1"/>
      <c r="O78" s="1"/>
    </row>
    <row r="79" spans="1:15" ht="12.75" customHeight="1">
      <c r="A79" s="30">
        <v>69</v>
      </c>
      <c r="B79" s="269" t="s">
        <v>963</v>
      </c>
      <c r="C79" s="259">
        <v>11422.1</v>
      </c>
      <c r="D79" s="260">
        <v>11226.333333333334</v>
      </c>
      <c r="E79" s="260">
        <v>10758.666666666668</v>
      </c>
      <c r="F79" s="260">
        <v>10095.233333333334</v>
      </c>
      <c r="G79" s="260">
        <v>9627.5666666666675</v>
      </c>
      <c r="H79" s="260">
        <v>11889.766666666668</v>
      </c>
      <c r="I79" s="260">
        <v>12357.433333333336</v>
      </c>
      <c r="J79" s="260">
        <v>13020.866666666669</v>
      </c>
      <c r="K79" s="259">
        <v>11694</v>
      </c>
      <c r="L79" s="259">
        <v>10562.9</v>
      </c>
      <c r="M79" s="259">
        <v>0.1153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802.3</v>
      </c>
      <c r="D80" s="260">
        <v>802.45000000000016</v>
      </c>
      <c r="E80" s="260">
        <v>798.5500000000003</v>
      </c>
      <c r="F80" s="260">
        <v>794.80000000000018</v>
      </c>
      <c r="G80" s="260">
        <v>790.90000000000032</v>
      </c>
      <c r="H80" s="260">
        <v>806.20000000000027</v>
      </c>
      <c r="I80" s="260">
        <v>810.10000000000014</v>
      </c>
      <c r="J80" s="260">
        <v>813.85000000000025</v>
      </c>
      <c r="K80" s="259">
        <v>806.35</v>
      </c>
      <c r="L80" s="259">
        <v>798.7</v>
      </c>
      <c r="M80" s="259">
        <v>31.842770000000002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272</v>
      </c>
      <c r="D81" s="260">
        <v>270.98333333333329</v>
      </c>
      <c r="E81" s="260">
        <v>268.16666666666657</v>
      </c>
      <c r="F81" s="260">
        <v>264.33333333333326</v>
      </c>
      <c r="G81" s="260">
        <v>261.51666666666654</v>
      </c>
      <c r="H81" s="260">
        <v>274.81666666666661</v>
      </c>
      <c r="I81" s="260">
        <v>277.63333333333333</v>
      </c>
      <c r="J81" s="260">
        <v>281.46666666666664</v>
      </c>
      <c r="K81" s="259">
        <v>273.8</v>
      </c>
      <c r="L81" s="259">
        <v>267.14999999999998</v>
      </c>
      <c r="M81" s="259">
        <v>19.414100000000001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909.05</v>
      </c>
      <c r="D82" s="260">
        <v>911.80000000000007</v>
      </c>
      <c r="E82" s="260">
        <v>897.25000000000011</v>
      </c>
      <c r="F82" s="260">
        <v>885.45</v>
      </c>
      <c r="G82" s="260">
        <v>870.90000000000009</v>
      </c>
      <c r="H82" s="260">
        <v>923.60000000000014</v>
      </c>
      <c r="I82" s="260">
        <v>938.15000000000009</v>
      </c>
      <c r="J82" s="260">
        <v>949.95000000000016</v>
      </c>
      <c r="K82" s="259">
        <v>926.35</v>
      </c>
      <c r="L82" s="259">
        <v>900</v>
      </c>
      <c r="M82" s="259">
        <v>0.56825999999999999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274.10000000000002</v>
      </c>
      <c r="D83" s="260">
        <v>276.03333333333336</v>
      </c>
      <c r="E83" s="260">
        <v>270.06666666666672</v>
      </c>
      <c r="F83" s="260">
        <v>266.03333333333336</v>
      </c>
      <c r="G83" s="260">
        <v>260.06666666666672</v>
      </c>
      <c r="H83" s="260">
        <v>280.06666666666672</v>
      </c>
      <c r="I83" s="260">
        <v>286.0333333333333</v>
      </c>
      <c r="J83" s="260">
        <v>290.06666666666672</v>
      </c>
      <c r="K83" s="259">
        <v>282</v>
      </c>
      <c r="L83" s="259">
        <v>272</v>
      </c>
      <c r="M83" s="259">
        <v>27.990960000000001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8267.5499999999993</v>
      </c>
      <c r="D84" s="260">
        <v>8316.1833333333325</v>
      </c>
      <c r="E84" s="260">
        <v>8202.4666666666653</v>
      </c>
      <c r="F84" s="260">
        <v>8137.3833333333332</v>
      </c>
      <c r="G84" s="260">
        <v>8023.6666666666661</v>
      </c>
      <c r="H84" s="260">
        <v>8381.2666666666646</v>
      </c>
      <c r="I84" s="260">
        <v>8494.9833333333318</v>
      </c>
      <c r="J84" s="260">
        <v>8560.0666666666639</v>
      </c>
      <c r="K84" s="259">
        <v>8429.9</v>
      </c>
      <c r="L84" s="259">
        <v>8251.1</v>
      </c>
      <c r="M84" s="259">
        <v>0.12565000000000001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1210.4000000000001</v>
      </c>
      <c r="D85" s="260">
        <v>1209.95</v>
      </c>
      <c r="E85" s="260">
        <v>1201.45</v>
      </c>
      <c r="F85" s="260">
        <v>1192.5</v>
      </c>
      <c r="G85" s="260">
        <v>1184</v>
      </c>
      <c r="H85" s="260">
        <v>1218.9000000000001</v>
      </c>
      <c r="I85" s="260">
        <v>1227.4000000000001</v>
      </c>
      <c r="J85" s="260">
        <v>1236.3500000000001</v>
      </c>
      <c r="K85" s="259">
        <v>1218.45</v>
      </c>
      <c r="L85" s="259">
        <v>1201</v>
      </c>
      <c r="M85" s="259">
        <v>0.39981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862.7</v>
      </c>
      <c r="D86" s="260">
        <v>865.88333333333333</v>
      </c>
      <c r="E86" s="260">
        <v>852.81666666666661</v>
      </c>
      <c r="F86" s="260">
        <v>842.93333333333328</v>
      </c>
      <c r="G86" s="260">
        <v>829.86666666666656</v>
      </c>
      <c r="H86" s="260">
        <v>875.76666666666665</v>
      </c>
      <c r="I86" s="260">
        <v>888.83333333333348</v>
      </c>
      <c r="J86" s="260">
        <v>898.7166666666667</v>
      </c>
      <c r="K86" s="259">
        <v>878.95</v>
      </c>
      <c r="L86" s="259">
        <v>856</v>
      </c>
      <c r="M86" s="259">
        <v>0.84106999999999998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565.65</v>
      </c>
      <c r="D87" s="260">
        <v>568.69999999999993</v>
      </c>
      <c r="E87" s="260">
        <v>556.94999999999982</v>
      </c>
      <c r="F87" s="260">
        <v>548.24999999999989</v>
      </c>
      <c r="G87" s="260">
        <v>536.49999999999977</v>
      </c>
      <c r="H87" s="260">
        <v>577.39999999999986</v>
      </c>
      <c r="I87" s="260">
        <v>589.15000000000009</v>
      </c>
      <c r="J87" s="260">
        <v>597.84999999999991</v>
      </c>
      <c r="K87" s="259">
        <v>580.45000000000005</v>
      </c>
      <c r="L87" s="259">
        <v>560</v>
      </c>
      <c r="M87" s="259">
        <v>1.91252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15646.35</v>
      </c>
      <c r="D88" s="260">
        <v>15624.783333333333</v>
      </c>
      <c r="E88" s="260">
        <v>15564.566666666666</v>
      </c>
      <c r="F88" s="260">
        <v>15482.783333333333</v>
      </c>
      <c r="G88" s="260">
        <v>15422.566666666666</v>
      </c>
      <c r="H88" s="260">
        <v>15706.566666666666</v>
      </c>
      <c r="I88" s="260">
        <v>15766.783333333333</v>
      </c>
      <c r="J88" s="260">
        <v>15848.566666666666</v>
      </c>
      <c r="K88" s="259">
        <v>15685</v>
      </c>
      <c r="L88" s="259">
        <v>15543</v>
      </c>
      <c r="M88" s="259">
        <v>8.0649999999999999E-2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488.35</v>
      </c>
      <c r="D89" s="260">
        <v>491.7833333333333</v>
      </c>
      <c r="E89" s="260">
        <v>480.61666666666662</v>
      </c>
      <c r="F89" s="260">
        <v>472.88333333333333</v>
      </c>
      <c r="G89" s="260">
        <v>461.71666666666664</v>
      </c>
      <c r="H89" s="260">
        <v>499.51666666666659</v>
      </c>
      <c r="I89" s="260">
        <v>510.68333333333334</v>
      </c>
      <c r="J89" s="260">
        <v>518.41666666666652</v>
      </c>
      <c r="K89" s="259">
        <v>502.95</v>
      </c>
      <c r="L89" s="259">
        <v>484.05</v>
      </c>
      <c r="M89" s="259">
        <v>1.5622100000000001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35.450000000000003</v>
      </c>
      <c r="D90" s="260">
        <v>35.733333333333334</v>
      </c>
      <c r="E90" s="260">
        <v>34.666666666666671</v>
      </c>
      <c r="F90" s="260">
        <v>33.88333333333334</v>
      </c>
      <c r="G90" s="260">
        <v>32.816666666666677</v>
      </c>
      <c r="H90" s="260">
        <v>36.516666666666666</v>
      </c>
      <c r="I90" s="260">
        <v>37.583333333333329</v>
      </c>
      <c r="J90" s="260">
        <v>38.36666666666666</v>
      </c>
      <c r="K90" s="259">
        <v>36.799999999999997</v>
      </c>
      <c r="L90" s="259">
        <v>34.950000000000003</v>
      </c>
      <c r="M90" s="259">
        <v>82.702129999999997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3713.1</v>
      </c>
      <c r="D91" s="260">
        <v>3736</v>
      </c>
      <c r="E91" s="260">
        <v>3667.1</v>
      </c>
      <c r="F91" s="260">
        <v>3621.1</v>
      </c>
      <c r="G91" s="260">
        <v>3552.2</v>
      </c>
      <c r="H91" s="260">
        <v>3782</v>
      </c>
      <c r="I91" s="260">
        <v>3850.8999999999996</v>
      </c>
      <c r="J91" s="260">
        <v>3896.9</v>
      </c>
      <c r="K91" s="259">
        <v>3804.9</v>
      </c>
      <c r="L91" s="259">
        <v>3690</v>
      </c>
      <c r="M91" s="259">
        <v>2.2856900000000002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1350.95</v>
      </c>
      <c r="D92" s="260">
        <v>1348.9833333333333</v>
      </c>
      <c r="E92" s="260">
        <v>1338.9666666666667</v>
      </c>
      <c r="F92" s="260">
        <v>1326.9833333333333</v>
      </c>
      <c r="G92" s="260">
        <v>1316.9666666666667</v>
      </c>
      <c r="H92" s="260">
        <v>1360.9666666666667</v>
      </c>
      <c r="I92" s="260">
        <v>1370.9833333333336</v>
      </c>
      <c r="J92" s="260">
        <v>1382.9666666666667</v>
      </c>
      <c r="K92" s="259">
        <v>1359</v>
      </c>
      <c r="L92" s="259">
        <v>1337</v>
      </c>
      <c r="M92" s="259">
        <v>0.25889000000000001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481.4</v>
      </c>
      <c r="D93" s="260">
        <v>481.7833333333333</v>
      </c>
      <c r="E93" s="260">
        <v>475.91666666666663</v>
      </c>
      <c r="F93" s="260">
        <v>470.43333333333334</v>
      </c>
      <c r="G93" s="260">
        <v>464.56666666666666</v>
      </c>
      <c r="H93" s="260">
        <v>487.26666666666659</v>
      </c>
      <c r="I93" s="260">
        <v>493.13333333333327</v>
      </c>
      <c r="J93" s="260">
        <v>498.61666666666656</v>
      </c>
      <c r="K93" s="259">
        <v>487.65</v>
      </c>
      <c r="L93" s="259">
        <v>476.3</v>
      </c>
      <c r="M93" s="259">
        <v>0.62063999999999997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77.900000000000006</v>
      </c>
      <c r="D94" s="260">
        <v>78.116666666666674</v>
      </c>
      <c r="E94" s="260">
        <v>77.283333333333346</v>
      </c>
      <c r="F94" s="260">
        <v>76.666666666666671</v>
      </c>
      <c r="G94" s="260">
        <v>75.833333333333343</v>
      </c>
      <c r="H94" s="260">
        <v>78.733333333333348</v>
      </c>
      <c r="I94" s="260">
        <v>79.566666666666663</v>
      </c>
      <c r="J94" s="260">
        <v>80.183333333333351</v>
      </c>
      <c r="K94" s="259">
        <v>78.95</v>
      </c>
      <c r="L94" s="259">
        <v>77.5</v>
      </c>
      <c r="M94" s="259">
        <v>10.126200000000001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253.2</v>
      </c>
      <c r="D95" s="260">
        <v>252.86666666666667</v>
      </c>
      <c r="E95" s="260">
        <v>246.43333333333334</v>
      </c>
      <c r="F95" s="260">
        <v>239.66666666666666</v>
      </c>
      <c r="G95" s="260">
        <v>233.23333333333332</v>
      </c>
      <c r="H95" s="260">
        <v>259.63333333333333</v>
      </c>
      <c r="I95" s="260">
        <v>266.06666666666672</v>
      </c>
      <c r="J95" s="260">
        <v>272.83333333333337</v>
      </c>
      <c r="K95" s="259">
        <v>259.3</v>
      </c>
      <c r="L95" s="259">
        <v>246.1</v>
      </c>
      <c r="M95" s="259">
        <v>19.444009999999999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2986.5</v>
      </c>
      <c r="D96" s="260">
        <v>2985.3333333333335</v>
      </c>
      <c r="E96" s="260">
        <v>2957.2666666666669</v>
      </c>
      <c r="F96" s="260">
        <v>2928.0333333333333</v>
      </c>
      <c r="G96" s="260">
        <v>2899.9666666666667</v>
      </c>
      <c r="H96" s="260">
        <v>3014.5666666666671</v>
      </c>
      <c r="I96" s="260">
        <v>3042.6333333333337</v>
      </c>
      <c r="J96" s="260">
        <v>3071.8666666666672</v>
      </c>
      <c r="K96" s="259">
        <v>3013.4</v>
      </c>
      <c r="L96" s="259">
        <v>2956.1</v>
      </c>
      <c r="M96" s="259">
        <v>0.22264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229.25</v>
      </c>
      <c r="D97" s="260">
        <v>231.9</v>
      </c>
      <c r="E97" s="260">
        <v>224.9</v>
      </c>
      <c r="F97" s="260">
        <v>220.55</v>
      </c>
      <c r="G97" s="260">
        <v>213.55</v>
      </c>
      <c r="H97" s="260">
        <v>236.25</v>
      </c>
      <c r="I97" s="260">
        <v>243.25</v>
      </c>
      <c r="J97" s="260">
        <v>247.6</v>
      </c>
      <c r="K97" s="259">
        <v>238.9</v>
      </c>
      <c r="L97" s="259">
        <v>227.55</v>
      </c>
      <c r="M97" s="259">
        <v>31.342189999999999</v>
      </c>
      <c r="N97" s="1"/>
      <c r="O97" s="1"/>
    </row>
    <row r="98" spans="1:15" ht="12.75" customHeight="1">
      <c r="A98" s="30">
        <v>88</v>
      </c>
      <c r="B98" s="269" t="s">
        <v>964</v>
      </c>
      <c r="C98" s="259">
        <v>572.9</v>
      </c>
      <c r="D98" s="260">
        <v>579.19999999999993</v>
      </c>
      <c r="E98" s="260">
        <v>558.94999999999982</v>
      </c>
      <c r="F98" s="260">
        <v>544.99999999999989</v>
      </c>
      <c r="G98" s="260">
        <v>524.74999999999977</v>
      </c>
      <c r="H98" s="260">
        <v>593.14999999999986</v>
      </c>
      <c r="I98" s="260">
        <v>613.40000000000009</v>
      </c>
      <c r="J98" s="260">
        <v>627.34999999999991</v>
      </c>
      <c r="K98" s="259">
        <v>599.45000000000005</v>
      </c>
      <c r="L98" s="259">
        <v>565.25</v>
      </c>
      <c r="M98" s="259">
        <v>9.51037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525.85</v>
      </c>
      <c r="D99" s="260">
        <v>522.73333333333335</v>
      </c>
      <c r="E99" s="260">
        <v>516.91666666666674</v>
      </c>
      <c r="F99" s="260">
        <v>507.98333333333335</v>
      </c>
      <c r="G99" s="260">
        <v>502.16666666666674</v>
      </c>
      <c r="H99" s="260">
        <v>531.66666666666674</v>
      </c>
      <c r="I99" s="260">
        <v>537.48333333333335</v>
      </c>
      <c r="J99" s="260">
        <v>546.41666666666674</v>
      </c>
      <c r="K99" s="259">
        <v>528.54999999999995</v>
      </c>
      <c r="L99" s="259">
        <v>513.79999999999995</v>
      </c>
      <c r="M99" s="259">
        <v>10.847720000000001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284.2</v>
      </c>
      <c r="D100" s="260">
        <v>279.66666666666669</v>
      </c>
      <c r="E100" s="260">
        <v>271.33333333333337</v>
      </c>
      <c r="F100" s="260">
        <v>258.4666666666667</v>
      </c>
      <c r="G100" s="260">
        <v>250.13333333333338</v>
      </c>
      <c r="H100" s="260">
        <v>292.53333333333336</v>
      </c>
      <c r="I100" s="260">
        <v>300.86666666666673</v>
      </c>
      <c r="J100" s="260">
        <v>313.73333333333335</v>
      </c>
      <c r="K100" s="259">
        <v>288</v>
      </c>
      <c r="L100" s="259">
        <v>266.8</v>
      </c>
      <c r="M100" s="259">
        <v>358.75913000000003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744.75</v>
      </c>
      <c r="D101" s="260">
        <v>743.11666666666667</v>
      </c>
      <c r="E101" s="260">
        <v>738.23333333333335</v>
      </c>
      <c r="F101" s="260">
        <v>731.7166666666667</v>
      </c>
      <c r="G101" s="260">
        <v>726.83333333333337</v>
      </c>
      <c r="H101" s="260">
        <v>749.63333333333333</v>
      </c>
      <c r="I101" s="260">
        <v>754.51666666666677</v>
      </c>
      <c r="J101" s="260">
        <v>761.0333333333333</v>
      </c>
      <c r="K101" s="259">
        <v>748</v>
      </c>
      <c r="L101" s="259">
        <v>736.6</v>
      </c>
      <c r="M101" s="259">
        <v>0.34977999999999998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756.1</v>
      </c>
      <c r="D102" s="260">
        <v>758.88333333333333</v>
      </c>
      <c r="E102" s="260">
        <v>744.16666666666663</v>
      </c>
      <c r="F102" s="260">
        <v>732.23333333333335</v>
      </c>
      <c r="G102" s="260">
        <v>717.51666666666665</v>
      </c>
      <c r="H102" s="260">
        <v>770.81666666666661</v>
      </c>
      <c r="I102" s="260">
        <v>785.5333333333333</v>
      </c>
      <c r="J102" s="260">
        <v>797.46666666666658</v>
      </c>
      <c r="K102" s="259">
        <v>773.6</v>
      </c>
      <c r="L102" s="259">
        <v>746.95</v>
      </c>
      <c r="M102" s="259">
        <v>1.7789600000000001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851.3</v>
      </c>
      <c r="D103" s="260">
        <v>855.4666666666667</v>
      </c>
      <c r="E103" s="260">
        <v>836.93333333333339</v>
      </c>
      <c r="F103" s="260">
        <v>822.56666666666672</v>
      </c>
      <c r="G103" s="260">
        <v>804.03333333333342</v>
      </c>
      <c r="H103" s="260">
        <v>869.83333333333337</v>
      </c>
      <c r="I103" s="260">
        <v>888.36666666666667</v>
      </c>
      <c r="J103" s="260">
        <v>902.73333333333335</v>
      </c>
      <c r="K103" s="259">
        <v>874</v>
      </c>
      <c r="L103" s="259">
        <v>841.1</v>
      </c>
      <c r="M103" s="259">
        <v>0.59753999999999996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124.95</v>
      </c>
      <c r="D104" s="260">
        <v>124.40000000000002</v>
      </c>
      <c r="E104" s="260">
        <v>122.95000000000005</v>
      </c>
      <c r="F104" s="260">
        <v>120.95000000000003</v>
      </c>
      <c r="G104" s="260">
        <v>119.50000000000006</v>
      </c>
      <c r="H104" s="260">
        <v>126.40000000000003</v>
      </c>
      <c r="I104" s="260">
        <v>127.85</v>
      </c>
      <c r="J104" s="260">
        <v>129.85000000000002</v>
      </c>
      <c r="K104" s="259">
        <v>125.85</v>
      </c>
      <c r="L104" s="259">
        <v>122.4</v>
      </c>
      <c r="M104" s="259">
        <v>8.6422100000000004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1492.85</v>
      </c>
      <c r="D105" s="260">
        <v>1499.2833333333335</v>
      </c>
      <c r="E105" s="260">
        <v>1478.5666666666671</v>
      </c>
      <c r="F105" s="260">
        <v>1464.2833333333335</v>
      </c>
      <c r="G105" s="260">
        <v>1443.5666666666671</v>
      </c>
      <c r="H105" s="260">
        <v>1513.5666666666671</v>
      </c>
      <c r="I105" s="260">
        <v>1534.2833333333338</v>
      </c>
      <c r="J105" s="260">
        <v>1548.5666666666671</v>
      </c>
      <c r="K105" s="259">
        <v>1520</v>
      </c>
      <c r="L105" s="259">
        <v>1485</v>
      </c>
      <c r="M105" s="259">
        <v>0.50239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20.9</v>
      </c>
      <c r="D106" s="260">
        <v>20.633333333333329</v>
      </c>
      <c r="E106" s="260">
        <v>20.066666666666659</v>
      </c>
      <c r="F106" s="260">
        <v>19.233333333333331</v>
      </c>
      <c r="G106" s="260">
        <v>18.666666666666661</v>
      </c>
      <c r="H106" s="260">
        <v>21.466666666666658</v>
      </c>
      <c r="I106" s="260">
        <v>22.033333333333328</v>
      </c>
      <c r="J106" s="260">
        <v>22.866666666666656</v>
      </c>
      <c r="K106" s="259">
        <v>21.2</v>
      </c>
      <c r="L106" s="259">
        <v>19.8</v>
      </c>
      <c r="M106" s="259">
        <v>145.77062000000001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1231</v>
      </c>
      <c r="D107" s="260">
        <v>1230.8333333333333</v>
      </c>
      <c r="E107" s="260">
        <v>1214.5666666666666</v>
      </c>
      <c r="F107" s="260">
        <v>1198.1333333333334</v>
      </c>
      <c r="G107" s="260">
        <v>1181.8666666666668</v>
      </c>
      <c r="H107" s="260">
        <v>1247.2666666666664</v>
      </c>
      <c r="I107" s="260">
        <v>1263.5333333333333</v>
      </c>
      <c r="J107" s="260">
        <v>1279.9666666666662</v>
      </c>
      <c r="K107" s="259">
        <v>1247.0999999999999</v>
      </c>
      <c r="L107" s="259">
        <v>1214.4000000000001</v>
      </c>
      <c r="M107" s="259">
        <v>4.2199299999999997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633.45000000000005</v>
      </c>
      <c r="D108" s="260">
        <v>634.35</v>
      </c>
      <c r="E108" s="260">
        <v>629.70000000000005</v>
      </c>
      <c r="F108" s="260">
        <v>625.95000000000005</v>
      </c>
      <c r="G108" s="260">
        <v>621.30000000000007</v>
      </c>
      <c r="H108" s="260">
        <v>638.1</v>
      </c>
      <c r="I108" s="260">
        <v>642.74999999999989</v>
      </c>
      <c r="J108" s="260">
        <v>646.5</v>
      </c>
      <c r="K108" s="259">
        <v>639</v>
      </c>
      <c r="L108" s="259">
        <v>630.6</v>
      </c>
      <c r="M108" s="259">
        <v>0.36223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814.05</v>
      </c>
      <c r="D109" s="260">
        <v>822.1</v>
      </c>
      <c r="E109" s="260">
        <v>802.95</v>
      </c>
      <c r="F109" s="260">
        <v>791.85</v>
      </c>
      <c r="G109" s="260">
        <v>772.7</v>
      </c>
      <c r="H109" s="260">
        <v>833.2</v>
      </c>
      <c r="I109" s="260">
        <v>852.34999999999991</v>
      </c>
      <c r="J109" s="260">
        <v>863.45</v>
      </c>
      <c r="K109" s="259">
        <v>841.25</v>
      </c>
      <c r="L109" s="259">
        <v>811</v>
      </c>
      <c r="M109" s="259">
        <v>1.0067900000000001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5421.5</v>
      </c>
      <c r="D110" s="260">
        <v>5444.7333333333327</v>
      </c>
      <c r="E110" s="260">
        <v>5364.4166666666652</v>
      </c>
      <c r="F110" s="260">
        <v>5307.3333333333321</v>
      </c>
      <c r="G110" s="260">
        <v>5227.0166666666646</v>
      </c>
      <c r="H110" s="260">
        <v>5501.8166666666657</v>
      </c>
      <c r="I110" s="260">
        <v>5582.1333333333332</v>
      </c>
      <c r="J110" s="260">
        <v>5639.2166666666662</v>
      </c>
      <c r="K110" s="259">
        <v>5525.05</v>
      </c>
      <c r="L110" s="259">
        <v>5387.65</v>
      </c>
      <c r="M110" s="259">
        <v>0.13313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364.75</v>
      </c>
      <c r="D111" s="260">
        <v>366.31666666666666</v>
      </c>
      <c r="E111" s="260">
        <v>360.0333333333333</v>
      </c>
      <c r="F111" s="260">
        <v>355.31666666666666</v>
      </c>
      <c r="G111" s="260">
        <v>349.0333333333333</v>
      </c>
      <c r="H111" s="260">
        <v>371.0333333333333</v>
      </c>
      <c r="I111" s="260">
        <v>377.31666666666672</v>
      </c>
      <c r="J111" s="260">
        <v>382.0333333333333</v>
      </c>
      <c r="K111" s="259">
        <v>372.6</v>
      </c>
      <c r="L111" s="259">
        <v>361.6</v>
      </c>
      <c r="M111" s="259">
        <v>2.5158900000000002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326.75</v>
      </c>
      <c r="D112" s="260">
        <v>327.81666666666666</v>
      </c>
      <c r="E112" s="260">
        <v>323.68333333333334</v>
      </c>
      <c r="F112" s="260">
        <v>320.61666666666667</v>
      </c>
      <c r="G112" s="260">
        <v>316.48333333333335</v>
      </c>
      <c r="H112" s="260">
        <v>330.88333333333333</v>
      </c>
      <c r="I112" s="260">
        <v>335.01666666666665</v>
      </c>
      <c r="J112" s="260">
        <v>338.08333333333331</v>
      </c>
      <c r="K112" s="259">
        <v>331.95</v>
      </c>
      <c r="L112" s="259">
        <v>324.75</v>
      </c>
      <c r="M112" s="259">
        <v>9.3834900000000001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392.65</v>
      </c>
      <c r="D113" s="260">
        <v>393.06666666666666</v>
      </c>
      <c r="E113" s="260">
        <v>387.63333333333333</v>
      </c>
      <c r="F113" s="260">
        <v>382.61666666666667</v>
      </c>
      <c r="G113" s="260">
        <v>377.18333333333334</v>
      </c>
      <c r="H113" s="260">
        <v>398.08333333333331</v>
      </c>
      <c r="I113" s="260">
        <v>403.51666666666659</v>
      </c>
      <c r="J113" s="260">
        <v>408.5333333333333</v>
      </c>
      <c r="K113" s="259">
        <v>398.5</v>
      </c>
      <c r="L113" s="259">
        <v>388.05</v>
      </c>
      <c r="M113" s="259">
        <v>0.70906999999999998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632.35</v>
      </c>
      <c r="D114" s="260">
        <v>629.41666666666663</v>
      </c>
      <c r="E114" s="260">
        <v>619.83333333333326</v>
      </c>
      <c r="F114" s="260">
        <v>607.31666666666661</v>
      </c>
      <c r="G114" s="260">
        <v>597.73333333333323</v>
      </c>
      <c r="H114" s="260">
        <v>641.93333333333328</v>
      </c>
      <c r="I114" s="260">
        <v>651.51666666666654</v>
      </c>
      <c r="J114" s="260">
        <v>664.0333333333333</v>
      </c>
      <c r="K114" s="259">
        <v>639</v>
      </c>
      <c r="L114" s="259">
        <v>616.9</v>
      </c>
      <c r="M114" s="259">
        <v>0.16361000000000001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715.75</v>
      </c>
      <c r="D115" s="260">
        <v>715.86666666666667</v>
      </c>
      <c r="E115" s="260">
        <v>709.13333333333333</v>
      </c>
      <c r="F115" s="260">
        <v>702.51666666666665</v>
      </c>
      <c r="G115" s="260">
        <v>695.7833333333333</v>
      </c>
      <c r="H115" s="260">
        <v>722.48333333333335</v>
      </c>
      <c r="I115" s="260">
        <v>729.2166666666667</v>
      </c>
      <c r="J115" s="260">
        <v>735.83333333333337</v>
      </c>
      <c r="K115" s="259">
        <v>722.6</v>
      </c>
      <c r="L115" s="259">
        <v>709.25</v>
      </c>
      <c r="M115" s="259">
        <v>9.2895800000000008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1155.9000000000001</v>
      </c>
      <c r="D116" s="260">
        <v>1155.8833333333334</v>
      </c>
      <c r="E116" s="260">
        <v>1146.916666666667</v>
      </c>
      <c r="F116" s="260">
        <v>1137.9333333333336</v>
      </c>
      <c r="G116" s="260">
        <v>1128.9666666666672</v>
      </c>
      <c r="H116" s="260">
        <v>1164.8666666666668</v>
      </c>
      <c r="I116" s="260">
        <v>1173.8333333333335</v>
      </c>
      <c r="J116" s="260">
        <v>1182.8166666666666</v>
      </c>
      <c r="K116" s="259">
        <v>1164.8499999999999</v>
      </c>
      <c r="L116" s="259">
        <v>1146.9000000000001</v>
      </c>
      <c r="M116" s="259">
        <v>22.10622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186.75</v>
      </c>
      <c r="D117" s="260">
        <v>186.9</v>
      </c>
      <c r="E117" s="260">
        <v>184.85000000000002</v>
      </c>
      <c r="F117" s="260">
        <v>182.95000000000002</v>
      </c>
      <c r="G117" s="260">
        <v>180.90000000000003</v>
      </c>
      <c r="H117" s="260">
        <v>188.8</v>
      </c>
      <c r="I117" s="260">
        <v>190.85000000000002</v>
      </c>
      <c r="J117" s="260">
        <v>192.75</v>
      </c>
      <c r="K117" s="259">
        <v>188.95</v>
      </c>
      <c r="L117" s="259">
        <v>185</v>
      </c>
      <c r="M117" s="259">
        <v>18.504539999999999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1633.05</v>
      </c>
      <c r="D118" s="260">
        <v>1642.55</v>
      </c>
      <c r="E118" s="260">
        <v>1610.05</v>
      </c>
      <c r="F118" s="260">
        <v>1587.05</v>
      </c>
      <c r="G118" s="260">
        <v>1554.55</v>
      </c>
      <c r="H118" s="260">
        <v>1665.55</v>
      </c>
      <c r="I118" s="260">
        <v>1698.05</v>
      </c>
      <c r="J118" s="260">
        <v>1721.05</v>
      </c>
      <c r="K118" s="259">
        <v>1675.05</v>
      </c>
      <c r="L118" s="259">
        <v>1619.55</v>
      </c>
      <c r="M118" s="259">
        <v>0.60290999999999995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239.95</v>
      </c>
      <c r="D119" s="260">
        <v>239.61666666666665</v>
      </c>
      <c r="E119" s="260">
        <v>238.2833333333333</v>
      </c>
      <c r="F119" s="260">
        <v>236.61666666666665</v>
      </c>
      <c r="G119" s="260">
        <v>235.2833333333333</v>
      </c>
      <c r="H119" s="260">
        <v>241.2833333333333</v>
      </c>
      <c r="I119" s="260">
        <v>242.61666666666662</v>
      </c>
      <c r="J119" s="260">
        <v>244.2833333333333</v>
      </c>
      <c r="K119" s="259">
        <v>240.95</v>
      </c>
      <c r="L119" s="259">
        <v>237.95</v>
      </c>
      <c r="M119" s="259">
        <v>69.765479999999997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542.15</v>
      </c>
      <c r="D120" s="260">
        <v>535.78333333333342</v>
      </c>
      <c r="E120" s="260">
        <v>523.56666666666683</v>
      </c>
      <c r="F120" s="260">
        <v>504.98333333333346</v>
      </c>
      <c r="G120" s="260">
        <v>492.76666666666688</v>
      </c>
      <c r="H120" s="260">
        <v>554.36666666666679</v>
      </c>
      <c r="I120" s="260">
        <v>566.58333333333326</v>
      </c>
      <c r="J120" s="260">
        <v>585.16666666666674</v>
      </c>
      <c r="K120" s="259">
        <v>548</v>
      </c>
      <c r="L120" s="259">
        <v>517.20000000000005</v>
      </c>
      <c r="M120" s="259">
        <v>16.688220000000001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3895.3</v>
      </c>
      <c r="D121" s="260">
        <v>3890.0499999999997</v>
      </c>
      <c r="E121" s="260">
        <v>3850.2499999999995</v>
      </c>
      <c r="F121" s="260">
        <v>3805.2</v>
      </c>
      <c r="G121" s="260">
        <v>3765.3999999999996</v>
      </c>
      <c r="H121" s="260">
        <v>3935.0999999999995</v>
      </c>
      <c r="I121" s="260">
        <v>3974.8999999999996</v>
      </c>
      <c r="J121" s="260">
        <v>4019.9499999999994</v>
      </c>
      <c r="K121" s="259">
        <v>3929.85</v>
      </c>
      <c r="L121" s="259">
        <v>3845</v>
      </c>
      <c r="M121" s="259">
        <v>1.8010900000000001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1616.6</v>
      </c>
      <c r="D122" s="260">
        <v>1609.8999999999999</v>
      </c>
      <c r="E122" s="260">
        <v>1599.7999999999997</v>
      </c>
      <c r="F122" s="260">
        <v>1582.9999999999998</v>
      </c>
      <c r="G122" s="260">
        <v>1572.8999999999996</v>
      </c>
      <c r="H122" s="260">
        <v>1626.6999999999998</v>
      </c>
      <c r="I122" s="260">
        <v>1636.7999999999997</v>
      </c>
      <c r="J122" s="260">
        <v>1653.6</v>
      </c>
      <c r="K122" s="259">
        <v>1620</v>
      </c>
      <c r="L122" s="259">
        <v>1593.1</v>
      </c>
      <c r="M122" s="259">
        <v>2.60588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2615.9</v>
      </c>
      <c r="D123" s="260">
        <v>2632.4833333333336</v>
      </c>
      <c r="E123" s="260">
        <v>2588.416666666667</v>
      </c>
      <c r="F123" s="260">
        <v>2560.9333333333334</v>
      </c>
      <c r="G123" s="260">
        <v>2516.8666666666668</v>
      </c>
      <c r="H123" s="260">
        <v>2659.9666666666672</v>
      </c>
      <c r="I123" s="260">
        <v>2704.0333333333338</v>
      </c>
      <c r="J123" s="260">
        <v>2731.5166666666673</v>
      </c>
      <c r="K123" s="259">
        <v>2676.55</v>
      </c>
      <c r="L123" s="259">
        <v>2605</v>
      </c>
      <c r="M123" s="259">
        <v>1.1212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759.35</v>
      </c>
      <c r="D124" s="260">
        <v>757.08333333333337</v>
      </c>
      <c r="E124" s="260">
        <v>749.26666666666677</v>
      </c>
      <c r="F124" s="260">
        <v>739.18333333333339</v>
      </c>
      <c r="G124" s="260">
        <v>731.36666666666679</v>
      </c>
      <c r="H124" s="260">
        <v>767.16666666666674</v>
      </c>
      <c r="I124" s="260">
        <v>774.98333333333335</v>
      </c>
      <c r="J124" s="260">
        <v>785.06666666666672</v>
      </c>
      <c r="K124" s="259">
        <v>764.9</v>
      </c>
      <c r="L124" s="259">
        <v>747</v>
      </c>
      <c r="M124" s="259">
        <v>25.637899999999998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979.75</v>
      </c>
      <c r="D125" s="260">
        <v>988.43333333333339</v>
      </c>
      <c r="E125" s="260">
        <v>965.91666666666674</v>
      </c>
      <c r="F125" s="260">
        <v>952.08333333333337</v>
      </c>
      <c r="G125" s="260">
        <v>929.56666666666672</v>
      </c>
      <c r="H125" s="260">
        <v>1002.2666666666668</v>
      </c>
      <c r="I125" s="260">
        <v>1024.7833333333333</v>
      </c>
      <c r="J125" s="260">
        <v>1038.6166666666668</v>
      </c>
      <c r="K125" s="259">
        <v>1010.95</v>
      </c>
      <c r="L125" s="259">
        <v>974.6</v>
      </c>
      <c r="M125" s="259">
        <v>4.2366200000000003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976.4</v>
      </c>
      <c r="D126" s="260">
        <v>975.30000000000007</v>
      </c>
      <c r="E126" s="260">
        <v>963.50000000000011</v>
      </c>
      <c r="F126" s="260">
        <v>950.6</v>
      </c>
      <c r="G126" s="260">
        <v>938.80000000000007</v>
      </c>
      <c r="H126" s="260">
        <v>988.20000000000016</v>
      </c>
      <c r="I126" s="260">
        <v>1000.0000000000001</v>
      </c>
      <c r="J126" s="260">
        <v>1012.9000000000002</v>
      </c>
      <c r="K126" s="259">
        <v>987.1</v>
      </c>
      <c r="L126" s="259">
        <v>962.4</v>
      </c>
      <c r="M126" s="259">
        <v>3.2737500000000002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377.9</v>
      </c>
      <c r="D127" s="260">
        <v>376.26666666666665</v>
      </c>
      <c r="E127" s="260">
        <v>370.63333333333333</v>
      </c>
      <c r="F127" s="260">
        <v>363.36666666666667</v>
      </c>
      <c r="G127" s="260">
        <v>357.73333333333335</v>
      </c>
      <c r="H127" s="260">
        <v>383.5333333333333</v>
      </c>
      <c r="I127" s="260">
        <v>389.16666666666663</v>
      </c>
      <c r="J127" s="260">
        <v>396.43333333333328</v>
      </c>
      <c r="K127" s="259">
        <v>381.9</v>
      </c>
      <c r="L127" s="259">
        <v>369</v>
      </c>
      <c r="M127" s="259">
        <v>9.7256099999999996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1224.7</v>
      </c>
      <c r="D128" s="260">
        <v>1213.5833333333333</v>
      </c>
      <c r="E128" s="260">
        <v>1196.2166666666665</v>
      </c>
      <c r="F128" s="260">
        <v>1167.7333333333331</v>
      </c>
      <c r="G128" s="260">
        <v>1150.3666666666663</v>
      </c>
      <c r="H128" s="260">
        <v>1242.0666666666666</v>
      </c>
      <c r="I128" s="260">
        <v>1259.4333333333334</v>
      </c>
      <c r="J128" s="260">
        <v>1287.9166666666667</v>
      </c>
      <c r="K128" s="259">
        <v>1230.95</v>
      </c>
      <c r="L128" s="259">
        <v>1185.0999999999999</v>
      </c>
      <c r="M128" s="259">
        <v>2.92659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754.95</v>
      </c>
      <c r="D129" s="260">
        <v>755.30000000000007</v>
      </c>
      <c r="E129" s="260">
        <v>745.65000000000009</v>
      </c>
      <c r="F129" s="260">
        <v>736.35</v>
      </c>
      <c r="G129" s="260">
        <v>726.7</v>
      </c>
      <c r="H129" s="260">
        <v>764.60000000000014</v>
      </c>
      <c r="I129" s="260">
        <v>774.25</v>
      </c>
      <c r="J129" s="260">
        <v>783.55000000000018</v>
      </c>
      <c r="K129" s="259">
        <v>764.95</v>
      </c>
      <c r="L129" s="259">
        <v>746</v>
      </c>
      <c r="M129" s="259">
        <v>2.4797199999999999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1060.45</v>
      </c>
      <c r="D130" s="260">
        <v>1061.6000000000001</v>
      </c>
      <c r="E130" s="260">
        <v>1034.8500000000004</v>
      </c>
      <c r="F130" s="260">
        <v>1009.2500000000002</v>
      </c>
      <c r="G130" s="260">
        <v>982.50000000000045</v>
      </c>
      <c r="H130" s="260">
        <v>1087.2000000000003</v>
      </c>
      <c r="I130" s="260">
        <v>1113.9499999999998</v>
      </c>
      <c r="J130" s="260">
        <v>1139.5500000000002</v>
      </c>
      <c r="K130" s="259">
        <v>1088.3499999999999</v>
      </c>
      <c r="L130" s="259">
        <v>1036</v>
      </c>
      <c r="M130" s="259">
        <v>1.11751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369.75</v>
      </c>
      <c r="D131" s="260">
        <v>370.7833333333333</v>
      </c>
      <c r="E131" s="260">
        <v>366.06666666666661</v>
      </c>
      <c r="F131" s="260">
        <v>362.38333333333333</v>
      </c>
      <c r="G131" s="260">
        <v>357.66666666666663</v>
      </c>
      <c r="H131" s="260">
        <v>374.46666666666658</v>
      </c>
      <c r="I131" s="260">
        <v>379.18333333333328</v>
      </c>
      <c r="J131" s="260">
        <v>382.86666666666656</v>
      </c>
      <c r="K131" s="259">
        <v>375.5</v>
      </c>
      <c r="L131" s="259">
        <v>367.1</v>
      </c>
      <c r="M131" s="259">
        <v>29.971679999999999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532.15</v>
      </c>
      <c r="D132" s="260">
        <v>533.63333333333333</v>
      </c>
      <c r="E132" s="260">
        <v>529.26666666666665</v>
      </c>
      <c r="F132" s="260">
        <v>526.38333333333333</v>
      </c>
      <c r="G132" s="260">
        <v>522.01666666666665</v>
      </c>
      <c r="H132" s="260">
        <v>536.51666666666665</v>
      </c>
      <c r="I132" s="260">
        <v>540.88333333333321</v>
      </c>
      <c r="J132" s="260">
        <v>543.76666666666665</v>
      </c>
      <c r="K132" s="259">
        <v>538</v>
      </c>
      <c r="L132" s="259">
        <v>530.75</v>
      </c>
      <c r="M132" s="259">
        <v>12.31137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1532.2</v>
      </c>
      <c r="D133" s="260">
        <v>1541.9166666666667</v>
      </c>
      <c r="E133" s="260">
        <v>1510.9833333333336</v>
      </c>
      <c r="F133" s="260">
        <v>1489.7666666666669</v>
      </c>
      <c r="G133" s="260">
        <v>1458.8333333333337</v>
      </c>
      <c r="H133" s="260">
        <v>1563.1333333333334</v>
      </c>
      <c r="I133" s="260">
        <v>1594.0666666666664</v>
      </c>
      <c r="J133" s="260">
        <v>1615.2833333333333</v>
      </c>
      <c r="K133" s="259">
        <v>1572.85</v>
      </c>
      <c r="L133" s="259">
        <v>1520.7</v>
      </c>
      <c r="M133" s="259">
        <v>2.3080699999999998</v>
      </c>
      <c r="N133" s="1"/>
      <c r="O133" s="1"/>
    </row>
    <row r="134" spans="1:15" ht="12.75" customHeight="1">
      <c r="A134" s="30">
        <v>124</v>
      </c>
      <c r="B134" s="269" t="s">
        <v>965</v>
      </c>
      <c r="C134" s="259">
        <v>1018.95</v>
      </c>
      <c r="D134" s="260">
        <v>1022.5</v>
      </c>
      <c r="E134" s="260">
        <v>1002</v>
      </c>
      <c r="F134" s="260">
        <v>985.05</v>
      </c>
      <c r="G134" s="260">
        <v>964.55</v>
      </c>
      <c r="H134" s="260">
        <v>1039.45</v>
      </c>
      <c r="I134" s="260">
        <v>1059.95</v>
      </c>
      <c r="J134" s="260">
        <v>1076.9000000000001</v>
      </c>
      <c r="K134" s="259">
        <v>1043</v>
      </c>
      <c r="L134" s="259">
        <v>1005.55</v>
      </c>
      <c r="M134" s="259">
        <v>5.1518499999999996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2253</v>
      </c>
      <c r="D135" s="260">
        <v>2244.4333333333334</v>
      </c>
      <c r="E135" s="260">
        <v>2230.1166666666668</v>
      </c>
      <c r="F135" s="260">
        <v>2207.2333333333336</v>
      </c>
      <c r="G135" s="260">
        <v>2192.916666666667</v>
      </c>
      <c r="H135" s="260">
        <v>2267.3166666666666</v>
      </c>
      <c r="I135" s="260">
        <v>2281.6333333333332</v>
      </c>
      <c r="J135" s="260">
        <v>2304.5166666666664</v>
      </c>
      <c r="K135" s="259">
        <v>2258.75</v>
      </c>
      <c r="L135" s="259">
        <v>2221.5500000000002</v>
      </c>
      <c r="M135" s="259">
        <v>2.9777</v>
      </c>
      <c r="N135" s="1"/>
      <c r="O135" s="1"/>
    </row>
    <row r="136" spans="1:15" ht="12.75" customHeight="1">
      <c r="A136" s="30">
        <v>126</v>
      </c>
      <c r="B136" s="269" t="s">
        <v>958</v>
      </c>
      <c r="C136" s="259">
        <v>383.4</v>
      </c>
      <c r="D136" s="260">
        <v>387.8</v>
      </c>
      <c r="E136" s="260">
        <v>373.6</v>
      </c>
      <c r="F136" s="260">
        <v>363.8</v>
      </c>
      <c r="G136" s="260">
        <v>349.6</v>
      </c>
      <c r="H136" s="260">
        <v>397.6</v>
      </c>
      <c r="I136" s="260">
        <v>411.79999999999995</v>
      </c>
      <c r="J136" s="260">
        <v>421.6</v>
      </c>
      <c r="K136" s="259">
        <v>402</v>
      </c>
      <c r="L136" s="259">
        <v>378</v>
      </c>
      <c r="M136" s="259">
        <v>36.477049999999998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221.9</v>
      </c>
      <c r="D137" s="260">
        <v>223.63333333333335</v>
      </c>
      <c r="E137" s="260">
        <v>219.4666666666667</v>
      </c>
      <c r="F137" s="260">
        <v>217.03333333333333</v>
      </c>
      <c r="G137" s="260">
        <v>212.86666666666667</v>
      </c>
      <c r="H137" s="260">
        <v>226.06666666666672</v>
      </c>
      <c r="I137" s="260">
        <v>230.23333333333341</v>
      </c>
      <c r="J137" s="260">
        <v>232.66666666666674</v>
      </c>
      <c r="K137" s="259">
        <v>227.8</v>
      </c>
      <c r="L137" s="259">
        <v>221.2</v>
      </c>
      <c r="M137" s="259">
        <v>44.565359999999998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194.5</v>
      </c>
      <c r="D138" s="260">
        <v>196.15</v>
      </c>
      <c r="E138" s="260">
        <v>191.55</v>
      </c>
      <c r="F138" s="260">
        <v>188.6</v>
      </c>
      <c r="G138" s="260">
        <v>184</v>
      </c>
      <c r="H138" s="260">
        <v>199.10000000000002</v>
      </c>
      <c r="I138" s="260">
        <v>203.7</v>
      </c>
      <c r="J138" s="260">
        <v>206.65000000000003</v>
      </c>
      <c r="K138" s="259">
        <v>200.75</v>
      </c>
      <c r="L138" s="259">
        <v>193.2</v>
      </c>
      <c r="M138" s="259">
        <v>30.460509999999999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52.1</v>
      </c>
      <c r="D139" s="260">
        <v>50.866666666666667</v>
      </c>
      <c r="E139" s="260">
        <v>49.633333333333333</v>
      </c>
      <c r="F139" s="260">
        <v>47.166666666666664</v>
      </c>
      <c r="G139" s="260">
        <v>45.93333333333333</v>
      </c>
      <c r="H139" s="260">
        <v>53.333333333333336</v>
      </c>
      <c r="I139" s="260">
        <v>54.56666666666667</v>
      </c>
      <c r="J139" s="260">
        <v>57.033333333333339</v>
      </c>
      <c r="K139" s="259">
        <v>52.1</v>
      </c>
      <c r="L139" s="259">
        <v>48.4</v>
      </c>
      <c r="M139" s="259">
        <v>23.885629999999999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220.1</v>
      </c>
      <c r="D140" s="260">
        <v>220.66666666666666</v>
      </c>
      <c r="E140" s="260">
        <v>217.08333333333331</v>
      </c>
      <c r="F140" s="260">
        <v>214.06666666666666</v>
      </c>
      <c r="G140" s="260">
        <v>210.48333333333332</v>
      </c>
      <c r="H140" s="260">
        <v>223.68333333333331</v>
      </c>
      <c r="I140" s="260">
        <v>227.26666666666662</v>
      </c>
      <c r="J140" s="260">
        <v>230.2833333333333</v>
      </c>
      <c r="K140" s="259">
        <v>224.25</v>
      </c>
      <c r="L140" s="259">
        <v>217.65</v>
      </c>
      <c r="M140" s="259">
        <v>1.5289299999999999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3597.15</v>
      </c>
      <c r="D141" s="260">
        <v>3594.4666666666667</v>
      </c>
      <c r="E141" s="260">
        <v>3570.0333333333333</v>
      </c>
      <c r="F141" s="260">
        <v>3542.9166666666665</v>
      </c>
      <c r="G141" s="260">
        <v>3518.4833333333331</v>
      </c>
      <c r="H141" s="260">
        <v>3621.5833333333335</v>
      </c>
      <c r="I141" s="260">
        <v>3646.0166666666669</v>
      </c>
      <c r="J141" s="260">
        <v>3673.1333333333337</v>
      </c>
      <c r="K141" s="259">
        <v>3618.9</v>
      </c>
      <c r="L141" s="259">
        <v>3567.35</v>
      </c>
      <c r="M141" s="259">
        <v>2.1132599999999999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4324.95</v>
      </c>
      <c r="D142" s="260">
        <v>4315.7333333333336</v>
      </c>
      <c r="E142" s="260">
        <v>4284.4666666666672</v>
      </c>
      <c r="F142" s="260">
        <v>4243.9833333333336</v>
      </c>
      <c r="G142" s="260">
        <v>4212.7166666666672</v>
      </c>
      <c r="H142" s="260">
        <v>4356.2166666666672</v>
      </c>
      <c r="I142" s="260">
        <v>4387.4833333333336</v>
      </c>
      <c r="J142" s="260">
        <v>4427.9666666666672</v>
      </c>
      <c r="K142" s="259">
        <v>4347</v>
      </c>
      <c r="L142" s="259">
        <v>4275.25</v>
      </c>
      <c r="M142" s="259">
        <v>1.29945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2624.9</v>
      </c>
      <c r="D143" s="260">
        <v>2608.4166666666665</v>
      </c>
      <c r="E143" s="260">
        <v>2581.833333333333</v>
      </c>
      <c r="F143" s="260">
        <v>2538.7666666666664</v>
      </c>
      <c r="G143" s="260">
        <v>2512.1833333333329</v>
      </c>
      <c r="H143" s="260">
        <v>2651.4833333333331</v>
      </c>
      <c r="I143" s="260">
        <v>2678.0666666666662</v>
      </c>
      <c r="J143" s="260">
        <v>2721.1333333333332</v>
      </c>
      <c r="K143" s="259">
        <v>2635</v>
      </c>
      <c r="L143" s="259">
        <v>2565.35</v>
      </c>
      <c r="M143" s="259">
        <v>2.7597499999999999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4442.3500000000004</v>
      </c>
      <c r="D144" s="260">
        <v>4430.2833333333338</v>
      </c>
      <c r="E144" s="260">
        <v>4383.0666666666675</v>
      </c>
      <c r="F144" s="260">
        <v>4323.7833333333338</v>
      </c>
      <c r="G144" s="260">
        <v>4276.5666666666675</v>
      </c>
      <c r="H144" s="260">
        <v>4489.5666666666675</v>
      </c>
      <c r="I144" s="260">
        <v>4536.7833333333328</v>
      </c>
      <c r="J144" s="260">
        <v>4596.0666666666675</v>
      </c>
      <c r="K144" s="259">
        <v>4477.5</v>
      </c>
      <c r="L144" s="259">
        <v>4371</v>
      </c>
      <c r="M144" s="259">
        <v>6.2365500000000003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620.04999999999995</v>
      </c>
      <c r="D145" s="260">
        <v>625.29999999999995</v>
      </c>
      <c r="E145" s="260">
        <v>612.19999999999993</v>
      </c>
      <c r="F145" s="260">
        <v>604.35</v>
      </c>
      <c r="G145" s="260">
        <v>591.25</v>
      </c>
      <c r="H145" s="260">
        <v>633.14999999999986</v>
      </c>
      <c r="I145" s="260">
        <v>646.24999999999977</v>
      </c>
      <c r="J145" s="260">
        <v>654.0999999999998</v>
      </c>
      <c r="K145" s="259">
        <v>638.4</v>
      </c>
      <c r="L145" s="259">
        <v>617.45000000000005</v>
      </c>
      <c r="M145" s="259">
        <v>4.2825800000000003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190.25</v>
      </c>
      <c r="D146" s="260">
        <v>191.83333333333334</v>
      </c>
      <c r="E146" s="260">
        <v>187.76666666666668</v>
      </c>
      <c r="F146" s="260">
        <v>185.28333333333333</v>
      </c>
      <c r="G146" s="260">
        <v>181.21666666666667</v>
      </c>
      <c r="H146" s="260">
        <v>194.31666666666669</v>
      </c>
      <c r="I146" s="260">
        <v>198.38333333333335</v>
      </c>
      <c r="J146" s="260">
        <v>200.8666666666667</v>
      </c>
      <c r="K146" s="259">
        <v>195.9</v>
      </c>
      <c r="L146" s="259">
        <v>189.35</v>
      </c>
      <c r="M146" s="259">
        <v>2.9263499999999998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158.85</v>
      </c>
      <c r="D147" s="260">
        <v>158.66666666666666</v>
      </c>
      <c r="E147" s="260">
        <v>157.33333333333331</v>
      </c>
      <c r="F147" s="260">
        <v>155.81666666666666</v>
      </c>
      <c r="G147" s="260">
        <v>154.48333333333332</v>
      </c>
      <c r="H147" s="260">
        <v>160.18333333333331</v>
      </c>
      <c r="I147" s="260">
        <v>161.51666666666662</v>
      </c>
      <c r="J147" s="260">
        <v>163.0333333333333</v>
      </c>
      <c r="K147" s="259">
        <v>160</v>
      </c>
      <c r="L147" s="259">
        <v>157.15</v>
      </c>
      <c r="M147" s="259">
        <v>0.69333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393.3</v>
      </c>
      <c r="D148" s="260">
        <v>394.05</v>
      </c>
      <c r="E148" s="260">
        <v>389.3</v>
      </c>
      <c r="F148" s="260">
        <v>385.3</v>
      </c>
      <c r="G148" s="260">
        <v>380.55</v>
      </c>
      <c r="H148" s="260">
        <v>398.05</v>
      </c>
      <c r="I148" s="260">
        <v>402.8</v>
      </c>
      <c r="J148" s="260">
        <v>406.8</v>
      </c>
      <c r="K148" s="259">
        <v>398.8</v>
      </c>
      <c r="L148" s="259">
        <v>390.05</v>
      </c>
      <c r="M148" s="259">
        <v>4.8053999999999997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58.8</v>
      </c>
      <c r="D149" s="260">
        <v>58.833333333333336</v>
      </c>
      <c r="E149" s="260">
        <v>58.166666666666671</v>
      </c>
      <c r="F149" s="260">
        <v>57.533333333333339</v>
      </c>
      <c r="G149" s="260">
        <v>56.866666666666674</v>
      </c>
      <c r="H149" s="260">
        <v>59.466666666666669</v>
      </c>
      <c r="I149" s="260">
        <v>60.13333333333334</v>
      </c>
      <c r="J149" s="260">
        <v>60.766666666666666</v>
      </c>
      <c r="K149" s="259">
        <v>59.5</v>
      </c>
      <c r="L149" s="259">
        <v>58.2</v>
      </c>
      <c r="M149" s="259">
        <v>7.2745699999999998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3710.65</v>
      </c>
      <c r="D150" s="260">
        <v>3694.8833333333332</v>
      </c>
      <c r="E150" s="260">
        <v>3665.7666666666664</v>
      </c>
      <c r="F150" s="260">
        <v>3620.8833333333332</v>
      </c>
      <c r="G150" s="260">
        <v>3591.7666666666664</v>
      </c>
      <c r="H150" s="260">
        <v>3739.7666666666664</v>
      </c>
      <c r="I150" s="260">
        <v>3768.8833333333332</v>
      </c>
      <c r="J150" s="260">
        <v>3813.7666666666664</v>
      </c>
      <c r="K150" s="259">
        <v>3724</v>
      </c>
      <c r="L150" s="259">
        <v>3650</v>
      </c>
      <c r="M150" s="259">
        <v>5.7118599999999997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524.79999999999995</v>
      </c>
      <c r="D151" s="260">
        <v>518.68333333333328</v>
      </c>
      <c r="E151" s="260">
        <v>505.71666666666658</v>
      </c>
      <c r="F151" s="260">
        <v>486.63333333333333</v>
      </c>
      <c r="G151" s="260">
        <v>473.66666666666663</v>
      </c>
      <c r="H151" s="260">
        <v>537.76666666666654</v>
      </c>
      <c r="I151" s="260">
        <v>550.73333333333323</v>
      </c>
      <c r="J151" s="260">
        <v>569.81666666666649</v>
      </c>
      <c r="K151" s="259">
        <v>531.65</v>
      </c>
      <c r="L151" s="259">
        <v>499.6</v>
      </c>
      <c r="M151" s="259">
        <v>12.166919999999999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476.65</v>
      </c>
      <c r="D152" s="260">
        <v>479.21666666666664</v>
      </c>
      <c r="E152" s="260">
        <v>469.48333333333329</v>
      </c>
      <c r="F152" s="260">
        <v>462.31666666666666</v>
      </c>
      <c r="G152" s="260">
        <v>452.58333333333331</v>
      </c>
      <c r="H152" s="260">
        <v>486.38333333333327</v>
      </c>
      <c r="I152" s="260">
        <v>496.11666666666662</v>
      </c>
      <c r="J152" s="260">
        <v>503.28333333333325</v>
      </c>
      <c r="K152" s="259">
        <v>488.95</v>
      </c>
      <c r="L152" s="259">
        <v>472.05</v>
      </c>
      <c r="M152" s="259">
        <v>1.65693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1350.75</v>
      </c>
      <c r="D153" s="260">
        <v>1356.5666666666666</v>
      </c>
      <c r="E153" s="260">
        <v>1334.1833333333332</v>
      </c>
      <c r="F153" s="260">
        <v>1317.6166666666666</v>
      </c>
      <c r="G153" s="260">
        <v>1295.2333333333331</v>
      </c>
      <c r="H153" s="260">
        <v>1373.1333333333332</v>
      </c>
      <c r="I153" s="260">
        <v>1395.5166666666664</v>
      </c>
      <c r="J153" s="260">
        <v>1412.0833333333333</v>
      </c>
      <c r="K153" s="259">
        <v>1378.95</v>
      </c>
      <c r="L153" s="259">
        <v>1340</v>
      </c>
      <c r="M153" s="259">
        <v>0.89771999999999996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65.5</v>
      </c>
      <c r="D154" s="260">
        <v>65.316666666666663</v>
      </c>
      <c r="E154" s="260">
        <v>64.633333333333326</v>
      </c>
      <c r="F154" s="260">
        <v>63.766666666666666</v>
      </c>
      <c r="G154" s="260">
        <v>63.083333333333329</v>
      </c>
      <c r="H154" s="260">
        <v>66.183333333333323</v>
      </c>
      <c r="I154" s="260">
        <v>66.86666666666666</v>
      </c>
      <c r="J154" s="260">
        <v>67.73333333333332</v>
      </c>
      <c r="K154" s="259">
        <v>66</v>
      </c>
      <c r="L154" s="259">
        <v>64.45</v>
      </c>
      <c r="M154" s="259">
        <v>15.57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48.1</v>
      </c>
      <c r="D155" s="260">
        <v>48</v>
      </c>
      <c r="E155" s="260">
        <v>47.65</v>
      </c>
      <c r="F155" s="260">
        <v>47.199999999999996</v>
      </c>
      <c r="G155" s="260">
        <v>46.849999999999994</v>
      </c>
      <c r="H155" s="260">
        <v>48.45</v>
      </c>
      <c r="I155" s="260">
        <v>48.8</v>
      </c>
      <c r="J155" s="260">
        <v>49.250000000000007</v>
      </c>
      <c r="K155" s="259">
        <v>48.35</v>
      </c>
      <c r="L155" s="259">
        <v>47.55</v>
      </c>
      <c r="M155" s="259">
        <v>3.44258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2000.85</v>
      </c>
      <c r="D156" s="260">
        <v>1995.7666666666667</v>
      </c>
      <c r="E156" s="260">
        <v>1980.2833333333333</v>
      </c>
      <c r="F156" s="260">
        <v>1959.7166666666667</v>
      </c>
      <c r="G156" s="260">
        <v>1944.2333333333333</v>
      </c>
      <c r="H156" s="260">
        <v>2016.3333333333333</v>
      </c>
      <c r="I156" s="260">
        <v>2031.8166666666664</v>
      </c>
      <c r="J156" s="260">
        <v>2052.3833333333332</v>
      </c>
      <c r="K156" s="259">
        <v>2011.25</v>
      </c>
      <c r="L156" s="259">
        <v>1975.2</v>
      </c>
      <c r="M156" s="259">
        <v>1.8217699999999999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164.15</v>
      </c>
      <c r="D157" s="260">
        <v>163.16666666666666</v>
      </c>
      <c r="E157" s="260">
        <v>160.23333333333332</v>
      </c>
      <c r="F157" s="260">
        <v>156.31666666666666</v>
      </c>
      <c r="G157" s="260">
        <v>153.38333333333333</v>
      </c>
      <c r="H157" s="260">
        <v>167.08333333333331</v>
      </c>
      <c r="I157" s="260">
        <v>170.01666666666665</v>
      </c>
      <c r="J157" s="260">
        <v>173.93333333333331</v>
      </c>
      <c r="K157" s="259">
        <v>166.1</v>
      </c>
      <c r="L157" s="259">
        <v>159.25</v>
      </c>
      <c r="M157" s="259">
        <v>29.89594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298.25</v>
      </c>
      <c r="D158" s="260">
        <v>298.5</v>
      </c>
      <c r="E158" s="260">
        <v>294.95</v>
      </c>
      <c r="F158" s="260">
        <v>291.64999999999998</v>
      </c>
      <c r="G158" s="260">
        <v>288.09999999999997</v>
      </c>
      <c r="H158" s="260">
        <v>301.8</v>
      </c>
      <c r="I158" s="260">
        <v>305.34999999999997</v>
      </c>
      <c r="J158" s="260">
        <v>308.65000000000003</v>
      </c>
      <c r="K158" s="259">
        <v>302.05</v>
      </c>
      <c r="L158" s="259">
        <v>295.2</v>
      </c>
      <c r="M158" s="259">
        <v>1.67858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1111.3</v>
      </c>
      <c r="D159" s="260">
        <v>1122.2833333333333</v>
      </c>
      <c r="E159" s="260">
        <v>1097.0166666666667</v>
      </c>
      <c r="F159" s="260">
        <v>1082.7333333333333</v>
      </c>
      <c r="G159" s="260">
        <v>1057.4666666666667</v>
      </c>
      <c r="H159" s="260">
        <v>1136.5666666666666</v>
      </c>
      <c r="I159" s="260">
        <v>1161.833333333333</v>
      </c>
      <c r="J159" s="260">
        <v>1176.1166666666666</v>
      </c>
      <c r="K159" s="259">
        <v>1147.55</v>
      </c>
      <c r="L159" s="259">
        <v>1108</v>
      </c>
      <c r="M159" s="259">
        <v>5.0302800000000003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134.19999999999999</v>
      </c>
      <c r="D160" s="260">
        <v>134.29999999999998</v>
      </c>
      <c r="E160" s="260">
        <v>133.04999999999995</v>
      </c>
      <c r="F160" s="260">
        <v>131.89999999999998</v>
      </c>
      <c r="G160" s="260">
        <v>130.64999999999995</v>
      </c>
      <c r="H160" s="260">
        <v>135.44999999999996</v>
      </c>
      <c r="I160" s="260">
        <v>136.70000000000002</v>
      </c>
      <c r="J160" s="260">
        <v>137.84999999999997</v>
      </c>
      <c r="K160" s="259">
        <v>135.55000000000001</v>
      </c>
      <c r="L160" s="259">
        <v>133.15</v>
      </c>
      <c r="M160" s="259">
        <v>115.65536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116.75</v>
      </c>
      <c r="D161" s="260">
        <v>116.89999999999999</v>
      </c>
      <c r="E161" s="260">
        <v>115.44999999999999</v>
      </c>
      <c r="F161" s="260">
        <v>114.14999999999999</v>
      </c>
      <c r="G161" s="260">
        <v>112.69999999999999</v>
      </c>
      <c r="H161" s="260">
        <v>118.19999999999999</v>
      </c>
      <c r="I161" s="260">
        <v>119.65</v>
      </c>
      <c r="J161" s="260">
        <v>120.94999999999999</v>
      </c>
      <c r="K161" s="259">
        <v>118.35</v>
      </c>
      <c r="L161" s="259">
        <v>115.6</v>
      </c>
      <c r="M161" s="259">
        <v>0.68552999999999997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6756.05</v>
      </c>
      <c r="D162" s="260">
        <v>6785.0333333333328</v>
      </c>
      <c r="E162" s="260">
        <v>6702.0166666666655</v>
      </c>
      <c r="F162" s="260">
        <v>6647.9833333333327</v>
      </c>
      <c r="G162" s="260">
        <v>6564.9666666666653</v>
      </c>
      <c r="H162" s="260">
        <v>6839.0666666666657</v>
      </c>
      <c r="I162" s="260">
        <v>6922.0833333333321</v>
      </c>
      <c r="J162" s="260">
        <v>6976.1166666666659</v>
      </c>
      <c r="K162" s="259">
        <v>6868.05</v>
      </c>
      <c r="L162" s="259">
        <v>6731</v>
      </c>
      <c r="M162" s="259">
        <v>0.14355000000000001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522.9</v>
      </c>
      <c r="D163" s="260">
        <v>525.31666666666672</v>
      </c>
      <c r="E163" s="260">
        <v>512.63333333333344</v>
      </c>
      <c r="F163" s="260">
        <v>502.36666666666667</v>
      </c>
      <c r="G163" s="260">
        <v>489.68333333333339</v>
      </c>
      <c r="H163" s="260">
        <v>535.58333333333348</v>
      </c>
      <c r="I163" s="260">
        <v>548.26666666666665</v>
      </c>
      <c r="J163" s="260">
        <v>558.53333333333353</v>
      </c>
      <c r="K163" s="259">
        <v>538</v>
      </c>
      <c r="L163" s="259">
        <v>515.04999999999995</v>
      </c>
      <c r="M163" s="259">
        <v>16.869679999999999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134</v>
      </c>
      <c r="D164" s="260">
        <v>134.46666666666667</v>
      </c>
      <c r="E164" s="260">
        <v>132.93333333333334</v>
      </c>
      <c r="F164" s="260">
        <v>131.86666666666667</v>
      </c>
      <c r="G164" s="260">
        <v>130.33333333333334</v>
      </c>
      <c r="H164" s="260">
        <v>135.53333333333333</v>
      </c>
      <c r="I164" s="260">
        <v>137.06666666666669</v>
      </c>
      <c r="J164" s="260">
        <v>138.13333333333333</v>
      </c>
      <c r="K164" s="259">
        <v>136</v>
      </c>
      <c r="L164" s="259">
        <v>133.4</v>
      </c>
      <c r="M164" s="259">
        <v>3.0446900000000001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105.65</v>
      </c>
      <c r="D165" s="260">
        <v>105.31666666666668</v>
      </c>
      <c r="E165" s="260">
        <v>103.93333333333335</v>
      </c>
      <c r="F165" s="260">
        <v>102.21666666666667</v>
      </c>
      <c r="G165" s="260">
        <v>100.83333333333334</v>
      </c>
      <c r="H165" s="260">
        <v>107.03333333333336</v>
      </c>
      <c r="I165" s="260">
        <v>108.41666666666669</v>
      </c>
      <c r="J165" s="260">
        <v>110.13333333333337</v>
      </c>
      <c r="K165" s="259">
        <v>106.7</v>
      </c>
      <c r="L165" s="259">
        <v>103.6</v>
      </c>
      <c r="M165" s="259">
        <v>23.15269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265.75</v>
      </c>
      <c r="D166" s="260">
        <v>269.25</v>
      </c>
      <c r="E166" s="260">
        <v>261.5</v>
      </c>
      <c r="F166" s="260">
        <v>257.25</v>
      </c>
      <c r="G166" s="260">
        <v>249.5</v>
      </c>
      <c r="H166" s="260">
        <v>273.5</v>
      </c>
      <c r="I166" s="260">
        <v>281.25</v>
      </c>
      <c r="J166" s="260">
        <v>285.5</v>
      </c>
      <c r="K166" s="259">
        <v>277</v>
      </c>
      <c r="L166" s="259">
        <v>265</v>
      </c>
      <c r="M166" s="259">
        <v>11.1271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1217.6500000000001</v>
      </c>
      <c r="D167" s="260">
        <v>1220.7</v>
      </c>
      <c r="E167" s="260">
        <v>1211.95</v>
      </c>
      <c r="F167" s="260">
        <v>1206.25</v>
      </c>
      <c r="G167" s="260">
        <v>1197.5</v>
      </c>
      <c r="H167" s="260">
        <v>1226.4000000000001</v>
      </c>
      <c r="I167" s="260">
        <v>1235.1500000000001</v>
      </c>
      <c r="J167" s="260">
        <v>1240.8500000000001</v>
      </c>
      <c r="K167" s="259">
        <v>1229.45</v>
      </c>
      <c r="L167" s="259">
        <v>1215</v>
      </c>
      <c r="M167" s="259">
        <v>5.4539999999999998E-2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86.55</v>
      </c>
      <c r="D168" s="260">
        <v>86.666666666666671</v>
      </c>
      <c r="E168" s="260">
        <v>85.783333333333346</v>
      </c>
      <c r="F168" s="260">
        <v>85.01666666666668</v>
      </c>
      <c r="G168" s="260">
        <v>84.133333333333354</v>
      </c>
      <c r="H168" s="260">
        <v>87.433333333333337</v>
      </c>
      <c r="I168" s="260">
        <v>88.316666666666663</v>
      </c>
      <c r="J168" s="260">
        <v>89.083333333333329</v>
      </c>
      <c r="K168" s="259">
        <v>87.55</v>
      </c>
      <c r="L168" s="259">
        <v>85.9</v>
      </c>
      <c r="M168" s="259">
        <v>70.866290000000006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1851.15</v>
      </c>
      <c r="D169" s="260">
        <v>1848.4166666666667</v>
      </c>
      <c r="E169" s="260">
        <v>1831.7833333333335</v>
      </c>
      <c r="F169" s="260">
        <v>1812.4166666666667</v>
      </c>
      <c r="G169" s="260">
        <v>1795.7833333333335</v>
      </c>
      <c r="H169" s="260">
        <v>1867.7833333333335</v>
      </c>
      <c r="I169" s="260">
        <v>1884.4166666666667</v>
      </c>
      <c r="J169" s="260">
        <v>1903.7833333333335</v>
      </c>
      <c r="K169" s="259">
        <v>1865.05</v>
      </c>
      <c r="L169" s="259">
        <v>1829.05</v>
      </c>
      <c r="M169" s="259">
        <v>0.58699000000000001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35.549999999999997</v>
      </c>
      <c r="D170" s="260">
        <v>35.299999999999997</v>
      </c>
      <c r="E170" s="260">
        <v>34.799999999999997</v>
      </c>
      <c r="F170" s="260">
        <v>34.049999999999997</v>
      </c>
      <c r="G170" s="260">
        <v>33.549999999999997</v>
      </c>
      <c r="H170" s="260">
        <v>36.049999999999997</v>
      </c>
      <c r="I170" s="260">
        <v>36.549999999999997</v>
      </c>
      <c r="J170" s="260">
        <v>37.299999999999997</v>
      </c>
      <c r="K170" s="259">
        <v>35.799999999999997</v>
      </c>
      <c r="L170" s="259">
        <v>34.549999999999997</v>
      </c>
      <c r="M170" s="259">
        <v>56.605980000000002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2849.4</v>
      </c>
      <c r="D171" s="260">
        <v>2863.3666666666663</v>
      </c>
      <c r="E171" s="260">
        <v>2816.7333333333327</v>
      </c>
      <c r="F171" s="260">
        <v>2784.0666666666662</v>
      </c>
      <c r="G171" s="260">
        <v>2737.4333333333325</v>
      </c>
      <c r="H171" s="260">
        <v>2896.0333333333328</v>
      </c>
      <c r="I171" s="260">
        <v>2942.666666666667</v>
      </c>
      <c r="J171" s="260">
        <v>2975.333333333333</v>
      </c>
      <c r="K171" s="259">
        <v>2910</v>
      </c>
      <c r="L171" s="259">
        <v>2830.7</v>
      </c>
      <c r="M171" s="259">
        <v>9.9610000000000004E-2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3509.45</v>
      </c>
      <c r="D172" s="260">
        <v>3521.7000000000003</v>
      </c>
      <c r="E172" s="260">
        <v>3468.4000000000005</v>
      </c>
      <c r="F172" s="260">
        <v>3427.3500000000004</v>
      </c>
      <c r="G172" s="260">
        <v>3374.0500000000006</v>
      </c>
      <c r="H172" s="260">
        <v>3562.7500000000005</v>
      </c>
      <c r="I172" s="260">
        <v>3616.0500000000006</v>
      </c>
      <c r="J172" s="260">
        <v>3657.1000000000004</v>
      </c>
      <c r="K172" s="259">
        <v>3575</v>
      </c>
      <c r="L172" s="259">
        <v>3480.65</v>
      </c>
      <c r="M172" s="259">
        <v>9.2340000000000005E-2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120.4</v>
      </c>
      <c r="D173" s="260">
        <v>121.03333333333335</v>
      </c>
      <c r="E173" s="260">
        <v>118.76666666666669</v>
      </c>
      <c r="F173" s="260">
        <v>117.13333333333335</v>
      </c>
      <c r="G173" s="260">
        <v>114.8666666666667</v>
      </c>
      <c r="H173" s="260">
        <v>122.66666666666669</v>
      </c>
      <c r="I173" s="260">
        <v>124.93333333333334</v>
      </c>
      <c r="J173" s="260">
        <v>126.56666666666668</v>
      </c>
      <c r="K173" s="259">
        <v>123.3</v>
      </c>
      <c r="L173" s="259">
        <v>119.4</v>
      </c>
      <c r="M173" s="259">
        <v>1.75379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2225.3000000000002</v>
      </c>
      <c r="D174" s="260">
        <v>2207.7833333333333</v>
      </c>
      <c r="E174" s="260">
        <v>2177.5666666666666</v>
      </c>
      <c r="F174" s="260">
        <v>2129.8333333333335</v>
      </c>
      <c r="G174" s="260">
        <v>2099.6166666666668</v>
      </c>
      <c r="H174" s="260">
        <v>2255.5166666666664</v>
      </c>
      <c r="I174" s="260">
        <v>2285.7333333333327</v>
      </c>
      <c r="J174" s="260">
        <v>2333.4666666666662</v>
      </c>
      <c r="K174" s="259">
        <v>2238</v>
      </c>
      <c r="L174" s="259">
        <v>2160.0500000000002</v>
      </c>
      <c r="M174" s="259">
        <v>2.2897500000000002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1363.65</v>
      </c>
      <c r="D175" s="260">
        <v>1367.3333333333333</v>
      </c>
      <c r="E175" s="260">
        <v>1357.3666666666666</v>
      </c>
      <c r="F175" s="260">
        <v>1351.0833333333333</v>
      </c>
      <c r="G175" s="260">
        <v>1341.1166666666666</v>
      </c>
      <c r="H175" s="260">
        <v>1373.6166666666666</v>
      </c>
      <c r="I175" s="260">
        <v>1383.5833333333333</v>
      </c>
      <c r="J175" s="260">
        <v>1389.8666666666666</v>
      </c>
      <c r="K175" s="259">
        <v>1377.3</v>
      </c>
      <c r="L175" s="259">
        <v>1361.05</v>
      </c>
      <c r="M175" s="259">
        <v>0.24142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401.6</v>
      </c>
      <c r="D176" s="260">
        <v>401.83333333333331</v>
      </c>
      <c r="E176" s="260">
        <v>396.01666666666665</v>
      </c>
      <c r="F176" s="260">
        <v>390.43333333333334</v>
      </c>
      <c r="G176" s="260">
        <v>384.61666666666667</v>
      </c>
      <c r="H176" s="260">
        <v>407.41666666666663</v>
      </c>
      <c r="I176" s="260">
        <v>413.23333333333335</v>
      </c>
      <c r="J176" s="260">
        <v>418.81666666666661</v>
      </c>
      <c r="K176" s="259">
        <v>407.65</v>
      </c>
      <c r="L176" s="259">
        <v>396.25</v>
      </c>
      <c r="M176" s="259">
        <v>8.8987599999999993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1350.65</v>
      </c>
      <c r="D177" s="260">
        <v>1353.75</v>
      </c>
      <c r="E177" s="260">
        <v>1337.45</v>
      </c>
      <c r="F177" s="260">
        <v>1324.25</v>
      </c>
      <c r="G177" s="260">
        <v>1307.95</v>
      </c>
      <c r="H177" s="260">
        <v>1366.95</v>
      </c>
      <c r="I177" s="260">
        <v>1383.2500000000002</v>
      </c>
      <c r="J177" s="260">
        <v>1396.45</v>
      </c>
      <c r="K177" s="259">
        <v>1370.05</v>
      </c>
      <c r="L177" s="259">
        <v>1340.55</v>
      </c>
      <c r="M177" s="259">
        <v>0.16292000000000001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1490.3</v>
      </c>
      <c r="D178" s="260">
        <v>1474.1000000000001</v>
      </c>
      <c r="E178" s="260">
        <v>1448.2000000000003</v>
      </c>
      <c r="F178" s="260">
        <v>1406.1000000000001</v>
      </c>
      <c r="G178" s="260">
        <v>1380.2000000000003</v>
      </c>
      <c r="H178" s="260">
        <v>1516.2000000000003</v>
      </c>
      <c r="I178" s="260">
        <v>1542.1000000000004</v>
      </c>
      <c r="J178" s="260">
        <v>1584.2000000000003</v>
      </c>
      <c r="K178" s="259">
        <v>1500</v>
      </c>
      <c r="L178" s="259">
        <v>1432</v>
      </c>
      <c r="M178" s="259">
        <v>1.59806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511.45</v>
      </c>
      <c r="D179" s="260">
        <v>512.38333333333333</v>
      </c>
      <c r="E179" s="260">
        <v>508.06666666666661</v>
      </c>
      <c r="F179" s="260">
        <v>504.68333333333328</v>
      </c>
      <c r="G179" s="260">
        <v>500.36666666666656</v>
      </c>
      <c r="H179" s="260">
        <v>515.76666666666665</v>
      </c>
      <c r="I179" s="260">
        <v>520.08333333333348</v>
      </c>
      <c r="J179" s="260">
        <v>523.4666666666667</v>
      </c>
      <c r="K179" s="259">
        <v>516.70000000000005</v>
      </c>
      <c r="L179" s="259">
        <v>509</v>
      </c>
      <c r="M179" s="259">
        <v>0.49574000000000001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821</v>
      </c>
      <c r="D180" s="260">
        <v>819.33333333333337</v>
      </c>
      <c r="E180" s="260">
        <v>814.66666666666674</v>
      </c>
      <c r="F180" s="260">
        <v>808.33333333333337</v>
      </c>
      <c r="G180" s="260">
        <v>803.66666666666674</v>
      </c>
      <c r="H180" s="260">
        <v>825.66666666666674</v>
      </c>
      <c r="I180" s="260">
        <v>830.33333333333348</v>
      </c>
      <c r="J180" s="260">
        <v>836.66666666666674</v>
      </c>
      <c r="K180" s="259">
        <v>824</v>
      </c>
      <c r="L180" s="259">
        <v>813</v>
      </c>
      <c r="M180" s="259">
        <v>8.1060800000000004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431.8</v>
      </c>
      <c r="D181" s="260">
        <v>431.51666666666665</v>
      </c>
      <c r="E181" s="260">
        <v>427.2833333333333</v>
      </c>
      <c r="F181" s="260">
        <v>422.76666666666665</v>
      </c>
      <c r="G181" s="260">
        <v>418.5333333333333</v>
      </c>
      <c r="H181" s="260">
        <v>436.0333333333333</v>
      </c>
      <c r="I181" s="260">
        <v>440.26666666666665</v>
      </c>
      <c r="J181" s="260">
        <v>444.7833333333333</v>
      </c>
      <c r="K181" s="259">
        <v>435.75</v>
      </c>
      <c r="L181" s="259">
        <v>427</v>
      </c>
      <c r="M181" s="259">
        <v>0.75900999999999996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1212.05</v>
      </c>
      <c r="D182" s="260">
        <v>1207.05</v>
      </c>
      <c r="E182" s="260">
        <v>1195.0999999999999</v>
      </c>
      <c r="F182" s="260">
        <v>1178.1499999999999</v>
      </c>
      <c r="G182" s="260">
        <v>1166.1999999999998</v>
      </c>
      <c r="H182" s="260">
        <v>1224</v>
      </c>
      <c r="I182" s="260">
        <v>1235.9500000000003</v>
      </c>
      <c r="J182" s="260">
        <v>1252.9000000000001</v>
      </c>
      <c r="K182" s="259">
        <v>1219</v>
      </c>
      <c r="L182" s="259">
        <v>1190.0999999999999</v>
      </c>
      <c r="M182" s="259">
        <v>3.3938199999999998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354.45</v>
      </c>
      <c r="D183" s="260">
        <v>351.55</v>
      </c>
      <c r="E183" s="260">
        <v>345.15000000000003</v>
      </c>
      <c r="F183" s="260">
        <v>335.85</v>
      </c>
      <c r="G183" s="260">
        <v>329.45000000000005</v>
      </c>
      <c r="H183" s="260">
        <v>360.85</v>
      </c>
      <c r="I183" s="260">
        <v>367.25</v>
      </c>
      <c r="J183" s="260">
        <v>376.55</v>
      </c>
      <c r="K183" s="259">
        <v>357.95</v>
      </c>
      <c r="L183" s="259">
        <v>342.25</v>
      </c>
      <c r="M183" s="259">
        <v>22.618210000000001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356.25</v>
      </c>
      <c r="D184" s="260">
        <v>357.83333333333331</v>
      </c>
      <c r="E184" s="260">
        <v>353.91666666666663</v>
      </c>
      <c r="F184" s="260">
        <v>351.58333333333331</v>
      </c>
      <c r="G184" s="260">
        <v>347.66666666666663</v>
      </c>
      <c r="H184" s="260">
        <v>360.16666666666663</v>
      </c>
      <c r="I184" s="260">
        <v>364.08333333333326</v>
      </c>
      <c r="J184" s="260">
        <v>366.41666666666663</v>
      </c>
      <c r="K184" s="259">
        <v>361.75</v>
      </c>
      <c r="L184" s="259">
        <v>355.5</v>
      </c>
      <c r="M184" s="259">
        <v>1.82786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1714.7</v>
      </c>
      <c r="D185" s="260">
        <v>1712.2</v>
      </c>
      <c r="E185" s="260">
        <v>1695.4</v>
      </c>
      <c r="F185" s="260">
        <v>1676.1000000000001</v>
      </c>
      <c r="G185" s="260">
        <v>1659.3000000000002</v>
      </c>
      <c r="H185" s="260">
        <v>1731.5</v>
      </c>
      <c r="I185" s="260">
        <v>1748.2999999999997</v>
      </c>
      <c r="J185" s="260">
        <v>1767.6</v>
      </c>
      <c r="K185" s="259">
        <v>1729</v>
      </c>
      <c r="L185" s="259">
        <v>1692.9</v>
      </c>
      <c r="M185" s="259">
        <v>7.0586599999999997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524.85</v>
      </c>
      <c r="D186" s="260">
        <v>520.86666666666667</v>
      </c>
      <c r="E186" s="260">
        <v>509.5333333333333</v>
      </c>
      <c r="F186" s="260">
        <v>494.21666666666664</v>
      </c>
      <c r="G186" s="260">
        <v>482.88333333333327</v>
      </c>
      <c r="H186" s="260">
        <v>536.18333333333339</v>
      </c>
      <c r="I186" s="260">
        <v>547.51666666666665</v>
      </c>
      <c r="J186" s="260">
        <v>562.83333333333337</v>
      </c>
      <c r="K186" s="259">
        <v>532.20000000000005</v>
      </c>
      <c r="L186" s="259">
        <v>505.55</v>
      </c>
      <c r="M186" s="259">
        <v>3.5597799999999999</v>
      </c>
      <c r="N186" s="1"/>
      <c r="O186" s="1"/>
    </row>
    <row r="187" spans="1:15" ht="12.75" customHeight="1">
      <c r="A187" s="30">
        <v>177</v>
      </c>
      <c r="B187" s="269" t="s">
        <v>966</v>
      </c>
      <c r="C187" s="259">
        <v>383.05</v>
      </c>
      <c r="D187" s="260">
        <v>378.7166666666667</v>
      </c>
      <c r="E187" s="260">
        <v>369.43333333333339</v>
      </c>
      <c r="F187" s="260">
        <v>355.81666666666672</v>
      </c>
      <c r="G187" s="260">
        <v>346.53333333333342</v>
      </c>
      <c r="H187" s="260">
        <v>392.33333333333337</v>
      </c>
      <c r="I187" s="260">
        <v>401.61666666666667</v>
      </c>
      <c r="J187" s="260">
        <v>415.23333333333335</v>
      </c>
      <c r="K187" s="259">
        <v>388</v>
      </c>
      <c r="L187" s="259">
        <v>365.1</v>
      </c>
      <c r="M187" s="259">
        <v>4.5232400000000004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2020.6</v>
      </c>
      <c r="D188" s="260">
        <v>2033.45</v>
      </c>
      <c r="E188" s="260">
        <v>1999.15</v>
      </c>
      <c r="F188" s="260">
        <v>1977.7</v>
      </c>
      <c r="G188" s="260">
        <v>1943.4</v>
      </c>
      <c r="H188" s="260">
        <v>2054.9</v>
      </c>
      <c r="I188" s="260">
        <v>2089.1999999999998</v>
      </c>
      <c r="J188" s="260">
        <v>2110.65</v>
      </c>
      <c r="K188" s="259">
        <v>2067.75</v>
      </c>
      <c r="L188" s="259">
        <v>2012</v>
      </c>
      <c r="M188" s="259">
        <v>0.13980999999999999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887.65</v>
      </c>
      <c r="D189" s="260">
        <v>892.15</v>
      </c>
      <c r="E189" s="260">
        <v>879.34999999999991</v>
      </c>
      <c r="F189" s="260">
        <v>871.05</v>
      </c>
      <c r="G189" s="260">
        <v>858.24999999999989</v>
      </c>
      <c r="H189" s="260">
        <v>900.44999999999993</v>
      </c>
      <c r="I189" s="260">
        <v>913.24999999999989</v>
      </c>
      <c r="J189" s="260">
        <v>921.55</v>
      </c>
      <c r="K189" s="259">
        <v>904.95</v>
      </c>
      <c r="L189" s="259">
        <v>883.85</v>
      </c>
      <c r="M189" s="259">
        <v>1.5222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250.95</v>
      </c>
      <c r="D190" s="260">
        <v>252.91666666666666</v>
      </c>
      <c r="E190" s="260">
        <v>248.0333333333333</v>
      </c>
      <c r="F190" s="260">
        <v>245.11666666666665</v>
      </c>
      <c r="G190" s="260">
        <v>240.23333333333329</v>
      </c>
      <c r="H190" s="260">
        <v>255.83333333333331</v>
      </c>
      <c r="I190" s="260">
        <v>260.7166666666667</v>
      </c>
      <c r="J190" s="260">
        <v>263.63333333333333</v>
      </c>
      <c r="K190" s="259">
        <v>257.8</v>
      </c>
      <c r="L190" s="259">
        <v>250</v>
      </c>
      <c r="M190" s="259">
        <v>2.2705500000000001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3879.25</v>
      </c>
      <c r="D191" s="260">
        <v>3859.75</v>
      </c>
      <c r="E191" s="260">
        <v>3819.5</v>
      </c>
      <c r="F191" s="260">
        <v>3759.75</v>
      </c>
      <c r="G191" s="260">
        <v>3719.5</v>
      </c>
      <c r="H191" s="260">
        <v>3919.5</v>
      </c>
      <c r="I191" s="260">
        <v>3959.75</v>
      </c>
      <c r="J191" s="260">
        <v>4019.5</v>
      </c>
      <c r="K191" s="259">
        <v>3900</v>
      </c>
      <c r="L191" s="259">
        <v>3800</v>
      </c>
      <c r="M191" s="259">
        <v>1.2289699999999999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517.20000000000005</v>
      </c>
      <c r="D192" s="260">
        <v>516.19999999999993</v>
      </c>
      <c r="E192" s="260">
        <v>504.09999999999991</v>
      </c>
      <c r="F192" s="260">
        <v>491</v>
      </c>
      <c r="G192" s="260">
        <v>478.9</v>
      </c>
      <c r="H192" s="260">
        <v>529.29999999999984</v>
      </c>
      <c r="I192" s="260">
        <v>541.4</v>
      </c>
      <c r="J192" s="260">
        <v>554.49999999999977</v>
      </c>
      <c r="K192" s="259">
        <v>528.29999999999995</v>
      </c>
      <c r="L192" s="259">
        <v>503.1</v>
      </c>
      <c r="M192" s="259">
        <v>14.551729999999999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720.15</v>
      </c>
      <c r="D193" s="260">
        <v>724.56666666666661</v>
      </c>
      <c r="E193" s="260">
        <v>714.13333333333321</v>
      </c>
      <c r="F193" s="260">
        <v>708.11666666666656</v>
      </c>
      <c r="G193" s="260">
        <v>697.68333333333317</v>
      </c>
      <c r="H193" s="260">
        <v>730.58333333333326</v>
      </c>
      <c r="I193" s="260">
        <v>741.01666666666665</v>
      </c>
      <c r="J193" s="260">
        <v>747.0333333333333</v>
      </c>
      <c r="K193" s="259">
        <v>735</v>
      </c>
      <c r="L193" s="259">
        <v>718.55</v>
      </c>
      <c r="M193" s="259">
        <v>8.1384799999999995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83.2</v>
      </c>
      <c r="D194" s="260">
        <v>83.183333333333323</v>
      </c>
      <c r="E194" s="260">
        <v>82.116666666666646</v>
      </c>
      <c r="F194" s="260">
        <v>81.033333333333317</v>
      </c>
      <c r="G194" s="260">
        <v>79.96666666666664</v>
      </c>
      <c r="H194" s="260">
        <v>84.266666666666652</v>
      </c>
      <c r="I194" s="260">
        <v>85.333333333333343</v>
      </c>
      <c r="J194" s="260">
        <v>86.416666666666657</v>
      </c>
      <c r="K194" s="259">
        <v>84.25</v>
      </c>
      <c r="L194" s="259">
        <v>82.1</v>
      </c>
      <c r="M194" s="259">
        <v>6.6361299999999996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127.95</v>
      </c>
      <c r="D195" s="260">
        <v>128.51666666666668</v>
      </c>
      <c r="E195" s="260">
        <v>126.93333333333337</v>
      </c>
      <c r="F195" s="260">
        <v>125.91666666666669</v>
      </c>
      <c r="G195" s="260">
        <v>124.33333333333337</v>
      </c>
      <c r="H195" s="260">
        <v>129.53333333333336</v>
      </c>
      <c r="I195" s="260">
        <v>131.11666666666667</v>
      </c>
      <c r="J195" s="260">
        <v>132.13333333333335</v>
      </c>
      <c r="K195" s="259">
        <v>130.1</v>
      </c>
      <c r="L195" s="259">
        <v>127.5</v>
      </c>
      <c r="M195" s="259">
        <v>11.10558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218.75</v>
      </c>
      <c r="D196" s="260">
        <v>219.68333333333331</v>
      </c>
      <c r="E196" s="260">
        <v>217.11666666666662</v>
      </c>
      <c r="F196" s="260">
        <v>215.48333333333332</v>
      </c>
      <c r="G196" s="260">
        <v>212.91666666666663</v>
      </c>
      <c r="H196" s="260">
        <v>221.31666666666661</v>
      </c>
      <c r="I196" s="260">
        <v>223.88333333333327</v>
      </c>
      <c r="J196" s="260">
        <v>225.51666666666659</v>
      </c>
      <c r="K196" s="259">
        <v>222.25</v>
      </c>
      <c r="L196" s="259">
        <v>218.05</v>
      </c>
      <c r="M196" s="259">
        <v>6.4276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1078.55</v>
      </c>
      <c r="D197" s="260">
        <v>1080.8333333333333</v>
      </c>
      <c r="E197" s="260">
        <v>1070.5666666666666</v>
      </c>
      <c r="F197" s="260">
        <v>1062.5833333333333</v>
      </c>
      <c r="G197" s="260">
        <v>1052.3166666666666</v>
      </c>
      <c r="H197" s="260">
        <v>1088.8166666666666</v>
      </c>
      <c r="I197" s="260">
        <v>1099.0833333333335</v>
      </c>
      <c r="J197" s="260">
        <v>1107.0666666666666</v>
      </c>
      <c r="K197" s="259">
        <v>1091.0999999999999</v>
      </c>
      <c r="L197" s="259">
        <v>1072.8499999999999</v>
      </c>
      <c r="M197" s="259">
        <v>0.59348000000000001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1026.5</v>
      </c>
      <c r="D198" s="260">
        <v>1028.2166666666667</v>
      </c>
      <c r="E198" s="260">
        <v>1019.1833333333334</v>
      </c>
      <c r="F198" s="260">
        <v>1011.8666666666667</v>
      </c>
      <c r="G198" s="260">
        <v>1002.8333333333334</v>
      </c>
      <c r="H198" s="260">
        <v>1035.5333333333333</v>
      </c>
      <c r="I198" s="260">
        <v>1044.5666666666666</v>
      </c>
      <c r="J198" s="260">
        <v>1051.8833333333334</v>
      </c>
      <c r="K198" s="259">
        <v>1037.25</v>
      </c>
      <c r="L198" s="259">
        <v>1020.9</v>
      </c>
      <c r="M198" s="259">
        <v>30.681360000000002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2060.15</v>
      </c>
      <c r="D199" s="260">
        <v>2056.9166666666665</v>
      </c>
      <c r="E199" s="260">
        <v>2041.083333333333</v>
      </c>
      <c r="F199" s="260">
        <v>2022.0166666666664</v>
      </c>
      <c r="G199" s="260">
        <v>2006.1833333333329</v>
      </c>
      <c r="H199" s="260">
        <v>2075.9833333333331</v>
      </c>
      <c r="I199" s="260">
        <v>2091.8166666666662</v>
      </c>
      <c r="J199" s="260">
        <v>2110.8833333333332</v>
      </c>
      <c r="K199" s="259">
        <v>2072.75</v>
      </c>
      <c r="L199" s="259">
        <v>2037.85</v>
      </c>
      <c r="M199" s="259">
        <v>1.6433199999999999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1450.9</v>
      </c>
      <c r="D200" s="260">
        <v>1454.5666666666666</v>
      </c>
      <c r="E200" s="260">
        <v>1441.3333333333333</v>
      </c>
      <c r="F200" s="260">
        <v>1431.7666666666667</v>
      </c>
      <c r="G200" s="260">
        <v>1418.5333333333333</v>
      </c>
      <c r="H200" s="260">
        <v>1464.1333333333332</v>
      </c>
      <c r="I200" s="260">
        <v>1477.3666666666668</v>
      </c>
      <c r="J200" s="260">
        <v>1486.9333333333332</v>
      </c>
      <c r="K200" s="259">
        <v>1467.8</v>
      </c>
      <c r="L200" s="259">
        <v>1445</v>
      </c>
      <c r="M200" s="259">
        <v>68.866969999999995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533.45000000000005</v>
      </c>
      <c r="D201" s="260">
        <v>536.58333333333337</v>
      </c>
      <c r="E201" s="260">
        <v>528.36666666666679</v>
      </c>
      <c r="F201" s="260">
        <v>523.28333333333342</v>
      </c>
      <c r="G201" s="260">
        <v>515.06666666666683</v>
      </c>
      <c r="H201" s="260">
        <v>541.66666666666674</v>
      </c>
      <c r="I201" s="260">
        <v>549.88333333333321</v>
      </c>
      <c r="J201" s="260">
        <v>554.9666666666667</v>
      </c>
      <c r="K201" s="259">
        <v>544.79999999999995</v>
      </c>
      <c r="L201" s="259">
        <v>531.5</v>
      </c>
      <c r="M201" s="259">
        <v>23.62781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78.349999999999994</v>
      </c>
      <c r="D202" s="260">
        <v>78.933333333333323</v>
      </c>
      <c r="E202" s="260">
        <v>77.516666666666652</v>
      </c>
      <c r="F202" s="260">
        <v>76.683333333333323</v>
      </c>
      <c r="G202" s="260">
        <v>75.266666666666652</v>
      </c>
      <c r="H202" s="260">
        <v>79.766666666666652</v>
      </c>
      <c r="I202" s="260">
        <v>81.183333333333309</v>
      </c>
      <c r="J202" s="260">
        <v>82.016666666666652</v>
      </c>
      <c r="K202" s="259">
        <v>80.349999999999994</v>
      </c>
      <c r="L202" s="259">
        <v>78.099999999999994</v>
      </c>
      <c r="M202" s="259">
        <v>51.769359999999999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663.35</v>
      </c>
      <c r="D203" s="260">
        <v>670.88333333333333</v>
      </c>
      <c r="E203" s="260">
        <v>650.4666666666667</v>
      </c>
      <c r="F203" s="260">
        <v>637.58333333333337</v>
      </c>
      <c r="G203" s="260">
        <v>617.16666666666674</v>
      </c>
      <c r="H203" s="260">
        <v>683.76666666666665</v>
      </c>
      <c r="I203" s="260">
        <v>704.18333333333339</v>
      </c>
      <c r="J203" s="260">
        <v>717.06666666666661</v>
      </c>
      <c r="K203" s="259">
        <v>691.3</v>
      </c>
      <c r="L203" s="259">
        <v>658</v>
      </c>
      <c r="M203" s="259">
        <v>0.45711000000000002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987.45</v>
      </c>
      <c r="D204" s="260">
        <v>991.05000000000007</v>
      </c>
      <c r="E204" s="260">
        <v>982.15000000000009</v>
      </c>
      <c r="F204" s="260">
        <v>976.85</v>
      </c>
      <c r="G204" s="260">
        <v>967.95</v>
      </c>
      <c r="H204" s="260">
        <v>996.35000000000014</v>
      </c>
      <c r="I204" s="260">
        <v>1005.25</v>
      </c>
      <c r="J204" s="260">
        <v>1010.5500000000002</v>
      </c>
      <c r="K204" s="259">
        <v>999.95</v>
      </c>
      <c r="L204" s="259">
        <v>985.75</v>
      </c>
      <c r="M204" s="259">
        <v>1.7666599999999999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943.95</v>
      </c>
      <c r="D205" s="260">
        <v>956.94999999999993</v>
      </c>
      <c r="E205" s="260">
        <v>925.99999999999989</v>
      </c>
      <c r="F205" s="260">
        <v>908.05</v>
      </c>
      <c r="G205" s="260">
        <v>877.09999999999991</v>
      </c>
      <c r="H205" s="260">
        <v>974.89999999999986</v>
      </c>
      <c r="I205" s="260">
        <v>1005.8499999999999</v>
      </c>
      <c r="J205" s="260">
        <v>1023.7999999999998</v>
      </c>
      <c r="K205" s="259">
        <v>987.9</v>
      </c>
      <c r="L205" s="259">
        <v>939</v>
      </c>
      <c r="M205" s="259">
        <v>0.25175999999999998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1175.75</v>
      </c>
      <c r="D206" s="260">
        <v>1174.2</v>
      </c>
      <c r="E206" s="260">
        <v>1162.7</v>
      </c>
      <c r="F206" s="260">
        <v>1149.6500000000001</v>
      </c>
      <c r="G206" s="260">
        <v>1138.1500000000001</v>
      </c>
      <c r="H206" s="260">
        <v>1187.25</v>
      </c>
      <c r="I206" s="260">
        <v>1198.75</v>
      </c>
      <c r="J206" s="260">
        <v>1211.8</v>
      </c>
      <c r="K206" s="259">
        <v>1185.7</v>
      </c>
      <c r="L206" s="259">
        <v>1161.1500000000001</v>
      </c>
      <c r="M206" s="259">
        <v>7.6431699999999996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2585.6</v>
      </c>
      <c r="D207" s="260">
        <v>2584.5500000000002</v>
      </c>
      <c r="E207" s="260">
        <v>2567.1000000000004</v>
      </c>
      <c r="F207" s="260">
        <v>2548.6000000000004</v>
      </c>
      <c r="G207" s="260">
        <v>2531.1500000000005</v>
      </c>
      <c r="H207" s="260">
        <v>2603.0500000000002</v>
      </c>
      <c r="I207" s="260">
        <v>2620.5</v>
      </c>
      <c r="J207" s="260">
        <v>2639</v>
      </c>
      <c r="K207" s="259">
        <v>2602</v>
      </c>
      <c r="L207" s="259">
        <v>2566.0500000000002</v>
      </c>
      <c r="M207" s="259">
        <v>4.1033600000000003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327.45</v>
      </c>
      <c r="D208" s="260">
        <v>323.88333333333333</v>
      </c>
      <c r="E208" s="260">
        <v>314.81666666666666</v>
      </c>
      <c r="F208" s="260">
        <v>302.18333333333334</v>
      </c>
      <c r="G208" s="260">
        <v>293.11666666666667</v>
      </c>
      <c r="H208" s="260">
        <v>336.51666666666665</v>
      </c>
      <c r="I208" s="260">
        <v>345.58333333333326</v>
      </c>
      <c r="J208" s="260">
        <v>358.21666666666664</v>
      </c>
      <c r="K208" s="259">
        <v>332.95</v>
      </c>
      <c r="L208" s="259">
        <v>311.25</v>
      </c>
      <c r="M208" s="259">
        <v>3.8952200000000001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398.4</v>
      </c>
      <c r="D209" s="260">
        <v>397.56666666666666</v>
      </c>
      <c r="E209" s="260">
        <v>392.33333333333331</v>
      </c>
      <c r="F209" s="260">
        <v>386.26666666666665</v>
      </c>
      <c r="G209" s="260">
        <v>381.0333333333333</v>
      </c>
      <c r="H209" s="260">
        <v>403.63333333333333</v>
      </c>
      <c r="I209" s="260">
        <v>408.86666666666667</v>
      </c>
      <c r="J209" s="260">
        <v>414.93333333333334</v>
      </c>
      <c r="K209" s="259">
        <v>402.8</v>
      </c>
      <c r="L209" s="259">
        <v>391.5</v>
      </c>
      <c r="M209" s="259">
        <v>61.566240000000001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1213.0999999999999</v>
      </c>
      <c r="D210" s="260">
        <v>1221.05</v>
      </c>
      <c r="E210" s="260">
        <v>1201.1499999999999</v>
      </c>
      <c r="F210" s="260">
        <v>1189.1999999999998</v>
      </c>
      <c r="G210" s="260">
        <v>1169.2999999999997</v>
      </c>
      <c r="H210" s="260">
        <v>1233</v>
      </c>
      <c r="I210" s="260">
        <v>1252.9000000000001</v>
      </c>
      <c r="J210" s="260">
        <v>1264.8500000000001</v>
      </c>
      <c r="K210" s="259">
        <v>1240.95</v>
      </c>
      <c r="L210" s="259">
        <v>1209.0999999999999</v>
      </c>
      <c r="M210" s="259">
        <v>0.22176000000000001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2503.85</v>
      </c>
      <c r="D211" s="260">
        <v>2475.6166666666668</v>
      </c>
      <c r="E211" s="260">
        <v>2435.2333333333336</v>
      </c>
      <c r="F211" s="260">
        <v>2366.6166666666668</v>
      </c>
      <c r="G211" s="260">
        <v>2326.2333333333336</v>
      </c>
      <c r="H211" s="260">
        <v>2544.2333333333336</v>
      </c>
      <c r="I211" s="260">
        <v>2584.6166666666668</v>
      </c>
      <c r="J211" s="260">
        <v>2653.2333333333336</v>
      </c>
      <c r="K211" s="259">
        <v>2516</v>
      </c>
      <c r="L211" s="259">
        <v>2407</v>
      </c>
      <c r="M211" s="259">
        <v>12.9594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106.25</v>
      </c>
      <c r="D212" s="260">
        <v>105.75</v>
      </c>
      <c r="E212" s="260">
        <v>104.3</v>
      </c>
      <c r="F212" s="260">
        <v>102.35</v>
      </c>
      <c r="G212" s="260">
        <v>100.89999999999999</v>
      </c>
      <c r="H212" s="260">
        <v>107.7</v>
      </c>
      <c r="I212" s="260">
        <v>109.14999999999999</v>
      </c>
      <c r="J212" s="260">
        <v>111.10000000000001</v>
      </c>
      <c r="K212" s="259">
        <v>107.2</v>
      </c>
      <c r="L212" s="259">
        <v>103.8</v>
      </c>
      <c r="M212" s="259">
        <v>24.32958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209.8</v>
      </c>
      <c r="D213" s="260">
        <v>208.35</v>
      </c>
      <c r="E213" s="260">
        <v>206.2</v>
      </c>
      <c r="F213" s="260">
        <v>202.6</v>
      </c>
      <c r="G213" s="260">
        <v>200.45</v>
      </c>
      <c r="H213" s="260">
        <v>211.95</v>
      </c>
      <c r="I213" s="260">
        <v>214.10000000000002</v>
      </c>
      <c r="J213" s="260">
        <v>217.7</v>
      </c>
      <c r="K213" s="259">
        <v>210.5</v>
      </c>
      <c r="L213" s="259">
        <v>204.75</v>
      </c>
      <c r="M213" s="259">
        <v>27.51784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2505.4</v>
      </c>
      <c r="D214" s="260">
        <v>2530.4666666666667</v>
      </c>
      <c r="E214" s="260">
        <v>2474.9333333333334</v>
      </c>
      <c r="F214" s="260">
        <v>2444.4666666666667</v>
      </c>
      <c r="G214" s="260">
        <v>2388.9333333333334</v>
      </c>
      <c r="H214" s="260">
        <v>2560.9333333333334</v>
      </c>
      <c r="I214" s="260">
        <v>2616.4666666666672</v>
      </c>
      <c r="J214" s="260">
        <v>2646.9333333333334</v>
      </c>
      <c r="K214" s="259">
        <v>2586</v>
      </c>
      <c r="L214" s="259">
        <v>2500</v>
      </c>
      <c r="M214" s="259">
        <v>29.23789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284.2</v>
      </c>
      <c r="D215" s="260">
        <v>283.15000000000003</v>
      </c>
      <c r="E215" s="260">
        <v>281.60000000000008</v>
      </c>
      <c r="F215" s="260">
        <v>279.00000000000006</v>
      </c>
      <c r="G215" s="260">
        <v>277.4500000000001</v>
      </c>
      <c r="H215" s="260">
        <v>285.75000000000006</v>
      </c>
      <c r="I215" s="260">
        <v>287.3</v>
      </c>
      <c r="J215" s="260">
        <v>289.90000000000003</v>
      </c>
      <c r="K215" s="259">
        <v>284.7</v>
      </c>
      <c r="L215" s="259">
        <v>280.55</v>
      </c>
      <c r="M215" s="259">
        <v>2.8757299999999999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3187.95</v>
      </c>
      <c r="D216" s="260">
        <v>3206.7833333333328</v>
      </c>
      <c r="E216" s="260">
        <v>3152.6166666666659</v>
      </c>
      <c r="F216" s="260">
        <v>3117.2833333333328</v>
      </c>
      <c r="G216" s="260">
        <v>3063.1166666666659</v>
      </c>
      <c r="H216" s="260">
        <v>3242.1166666666659</v>
      </c>
      <c r="I216" s="260">
        <v>3296.2833333333328</v>
      </c>
      <c r="J216" s="260">
        <v>3331.6166666666659</v>
      </c>
      <c r="K216" s="259">
        <v>3260.95</v>
      </c>
      <c r="L216" s="259">
        <v>3171.45</v>
      </c>
      <c r="M216" s="259">
        <v>0.28378999999999999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730.4</v>
      </c>
      <c r="D217" s="260">
        <v>741.11666666666667</v>
      </c>
      <c r="E217" s="260">
        <v>714.33333333333337</v>
      </c>
      <c r="F217" s="260">
        <v>698.26666666666665</v>
      </c>
      <c r="G217" s="260">
        <v>671.48333333333335</v>
      </c>
      <c r="H217" s="260">
        <v>757.18333333333339</v>
      </c>
      <c r="I217" s="260">
        <v>783.9666666666667</v>
      </c>
      <c r="J217" s="260">
        <v>800.03333333333342</v>
      </c>
      <c r="K217" s="259">
        <v>767.9</v>
      </c>
      <c r="L217" s="259">
        <v>725.05</v>
      </c>
      <c r="M217" s="259">
        <v>4.2431900000000002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38091.199999999997</v>
      </c>
      <c r="D218" s="260">
        <v>37991.35</v>
      </c>
      <c r="E218" s="260">
        <v>37482.699999999997</v>
      </c>
      <c r="F218" s="260">
        <v>36874.199999999997</v>
      </c>
      <c r="G218" s="260">
        <v>36365.549999999996</v>
      </c>
      <c r="H218" s="260">
        <v>38599.85</v>
      </c>
      <c r="I218" s="260">
        <v>39108.500000000007</v>
      </c>
      <c r="J218" s="260">
        <v>39717</v>
      </c>
      <c r="K218" s="259">
        <v>38500</v>
      </c>
      <c r="L218" s="259">
        <v>37382.85</v>
      </c>
      <c r="M218" s="259">
        <v>2.913E-2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35.950000000000003</v>
      </c>
      <c r="D219" s="260">
        <v>36</v>
      </c>
      <c r="E219" s="260">
        <v>35.75</v>
      </c>
      <c r="F219" s="260">
        <v>35.549999999999997</v>
      </c>
      <c r="G219" s="260">
        <v>35.299999999999997</v>
      </c>
      <c r="H219" s="260">
        <v>36.200000000000003</v>
      </c>
      <c r="I219" s="260">
        <v>36.450000000000003</v>
      </c>
      <c r="J219" s="260">
        <v>36.650000000000006</v>
      </c>
      <c r="K219" s="259">
        <v>36.25</v>
      </c>
      <c r="L219" s="259">
        <v>35.799999999999997</v>
      </c>
      <c r="M219" s="259">
        <v>17.840630000000001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2356.6999999999998</v>
      </c>
      <c r="D220" s="260">
        <v>2370.15</v>
      </c>
      <c r="E220" s="260">
        <v>2339.3000000000002</v>
      </c>
      <c r="F220" s="260">
        <v>2321.9</v>
      </c>
      <c r="G220" s="260">
        <v>2291.0500000000002</v>
      </c>
      <c r="H220" s="260">
        <v>2387.5500000000002</v>
      </c>
      <c r="I220" s="260">
        <v>2418.3999999999996</v>
      </c>
      <c r="J220" s="260">
        <v>2435.8000000000002</v>
      </c>
      <c r="K220" s="259">
        <v>2401</v>
      </c>
      <c r="L220" s="259">
        <v>2352.75</v>
      </c>
      <c r="M220" s="259">
        <v>37.31718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925.05</v>
      </c>
      <c r="D221" s="260">
        <v>930.41666666666663</v>
      </c>
      <c r="E221" s="260">
        <v>917.58333333333326</v>
      </c>
      <c r="F221" s="260">
        <v>910.11666666666667</v>
      </c>
      <c r="G221" s="260">
        <v>897.2833333333333</v>
      </c>
      <c r="H221" s="260">
        <v>937.88333333333321</v>
      </c>
      <c r="I221" s="260">
        <v>950.71666666666647</v>
      </c>
      <c r="J221" s="260">
        <v>958.18333333333317</v>
      </c>
      <c r="K221" s="259">
        <v>943.25</v>
      </c>
      <c r="L221" s="259">
        <v>922.95</v>
      </c>
      <c r="M221" s="259">
        <v>158.38120000000001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1153.95</v>
      </c>
      <c r="D222" s="260">
        <v>1156.7833333333333</v>
      </c>
      <c r="E222" s="260">
        <v>1146.8166666666666</v>
      </c>
      <c r="F222" s="260">
        <v>1139.6833333333334</v>
      </c>
      <c r="G222" s="260">
        <v>1129.7166666666667</v>
      </c>
      <c r="H222" s="260">
        <v>1163.9166666666665</v>
      </c>
      <c r="I222" s="260">
        <v>1173.8833333333332</v>
      </c>
      <c r="J222" s="260">
        <v>1181.0166666666664</v>
      </c>
      <c r="K222" s="259">
        <v>1166.75</v>
      </c>
      <c r="L222" s="259">
        <v>1149.6500000000001</v>
      </c>
      <c r="M222" s="259">
        <v>5.9483899999999998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503.8</v>
      </c>
      <c r="D223" s="260">
        <v>505.91666666666669</v>
      </c>
      <c r="E223" s="260">
        <v>498.88333333333333</v>
      </c>
      <c r="F223" s="260">
        <v>493.96666666666664</v>
      </c>
      <c r="G223" s="260">
        <v>486.93333333333328</v>
      </c>
      <c r="H223" s="260">
        <v>510.83333333333337</v>
      </c>
      <c r="I223" s="260">
        <v>517.86666666666679</v>
      </c>
      <c r="J223" s="260">
        <v>522.78333333333342</v>
      </c>
      <c r="K223" s="259">
        <v>512.95000000000005</v>
      </c>
      <c r="L223" s="259">
        <v>501</v>
      </c>
      <c r="M223" s="259">
        <v>22.2148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509.6</v>
      </c>
      <c r="D224" s="260">
        <v>509.33333333333331</v>
      </c>
      <c r="E224" s="260">
        <v>504.66666666666663</v>
      </c>
      <c r="F224" s="260">
        <v>499.73333333333329</v>
      </c>
      <c r="G224" s="260">
        <v>495.06666666666661</v>
      </c>
      <c r="H224" s="260">
        <v>514.26666666666665</v>
      </c>
      <c r="I224" s="260">
        <v>518.93333333333328</v>
      </c>
      <c r="J224" s="260">
        <v>523.86666666666667</v>
      </c>
      <c r="K224" s="259">
        <v>514</v>
      </c>
      <c r="L224" s="259">
        <v>504.4</v>
      </c>
      <c r="M224" s="259">
        <v>1.19432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45.05</v>
      </c>
      <c r="D225" s="260">
        <v>45.15</v>
      </c>
      <c r="E225" s="260">
        <v>44.65</v>
      </c>
      <c r="F225" s="260">
        <v>44.25</v>
      </c>
      <c r="G225" s="260">
        <v>43.75</v>
      </c>
      <c r="H225" s="260">
        <v>45.55</v>
      </c>
      <c r="I225" s="260">
        <v>46.05</v>
      </c>
      <c r="J225" s="260">
        <v>46.449999999999996</v>
      </c>
      <c r="K225" s="259">
        <v>45.65</v>
      </c>
      <c r="L225" s="259">
        <v>44.75</v>
      </c>
      <c r="M225" s="259">
        <v>80.519930000000002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56.5</v>
      </c>
      <c r="D226" s="260">
        <v>57.083333333333336</v>
      </c>
      <c r="E226" s="260">
        <v>55.766666666666673</v>
      </c>
      <c r="F226" s="260">
        <v>55.033333333333339</v>
      </c>
      <c r="G226" s="260">
        <v>53.716666666666676</v>
      </c>
      <c r="H226" s="260">
        <v>57.81666666666667</v>
      </c>
      <c r="I226" s="260">
        <v>59.133333333333333</v>
      </c>
      <c r="J226" s="260">
        <v>59.866666666666667</v>
      </c>
      <c r="K226" s="259">
        <v>58.4</v>
      </c>
      <c r="L226" s="259">
        <v>56.35</v>
      </c>
      <c r="M226" s="259">
        <v>566.48342000000002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76.150000000000006</v>
      </c>
      <c r="D227" s="260">
        <v>77.183333333333337</v>
      </c>
      <c r="E227" s="260">
        <v>74.866666666666674</v>
      </c>
      <c r="F227" s="260">
        <v>73.583333333333343</v>
      </c>
      <c r="G227" s="260">
        <v>71.26666666666668</v>
      </c>
      <c r="H227" s="260">
        <v>78.466666666666669</v>
      </c>
      <c r="I227" s="260">
        <v>80.783333333333331</v>
      </c>
      <c r="J227" s="260">
        <v>82.066666666666663</v>
      </c>
      <c r="K227" s="259">
        <v>79.5</v>
      </c>
      <c r="L227" s="259">
        <v>75.900000000000006</v>
      </c>
      <c r="M227" s="259">
        <v>79.970939999999999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931.5</v>
      </c>
      <c r="D228" s="260">
        <v>931.33333333333337</v>
      </c>
      <c r="E228" s="260">
        <v>922.16666666666674</v>
      </c>
      <c r="F228" s="260">
        <v>912.83333333333337</v>
      </c>
      <c r="G228" s="260">
        <v>903.66666666666674</v>
      </c>
      <c r="H228" s="260">
        <v>940.66666666666674</v>
      </c>
      <c r="I228" s="260">
        <v>949.83333333333348</v>
      </c>
      <c r="J228" s="260">
        <v>959.16666666666674</v>
      </c>
      <c r="K228" s="259">
        <v>940.5</v>
      </c>
      <c r="L228" s="259">
        <v>922</v>
      </c>
      <c r="M228" s="259">
        <v>7.399E-2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364.15</v>
      </c>
      <c r="D229" s="260">
        <v>363.08333333333331</v>
      </c>
      <c r="E229" s="260">
        <v>357.16666666666663</v>
      </c>
      <c r="F229" s="260">
        <v>350.18333333333334</v>
      </c>
      <c r="G229" s="260">
        <v>344.26666666666665</v>
      </c>
      <c r="H229" s="260">
        <v>370.06666666666661</v>
      </c>
      <c r="I229" s="260">
        <v>375.98333333333323</v>
      </c>
      <c r="J229" s="260">
        <v>382.96666666666658</v>
      </c>
      <c r="K229" s="259">
        <v>369</v>
      </c>
      <c r="L229" s="259">
        <v>356.1</v>
      </c>
      <c r="M229" s="259">
        <v>2.5385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1760.5</v>
      </c>
      <c r="D230" s="260">
        <v>1754.8166666666668</v>
      </c>
      <c r="E230" s="260">
        <v>1727.3333333333337</v>
      </c>
      <c r="F230" s="260">
        <v>1694.166666666667</v>
      </c>
      <c r="G230" s="260">
        <v>1666.6833333333338</v>
      </c>
      <c r="H230" s="260">
        <v>1787.9833333333336</v>
      </c>
      <c r="I230" s="260">
        <v>1815.4666666666667</v>
      </c>
      <c r="J230" s="260">
        <v>1848.6333333333334</v>
      </c>
      <c r="K230" s="259">
        <v>1782.3</v>
      </c>
      <c r="L230" s="259">
        <v>1721.65</v>
      </c>
      <c r="M230" s="259">
        <v>0.56530000000000002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237.35</v>
      </c>
      <c r="D231" s="260">
        <v>239.35</v>
      </c>
      <c r="E231" s="260">
        <v>234.29999999999998</v>
      </c>
      <c r="F231" s="260">
        <v>231.25</v>
      </c>
      <c r="G231" s="260">
        <v>226.2</v>
      </c>
      <c r="H231" s="260">
        <v>242.39999999999998</v>
      </c>
      <c r="I231" s="260">
        <v>247.45</v>
      </c>
      <c r="J231" s="260">
        <v>250.49999999999997</v>
      </c>
      <c r="K231" s="259">
        <v>244.4</v>
      </c>
      <c r="L231" s="259">
        <v>236.3</v>
      </c>
      <c r="M231" s="259">
        <v>14.0532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346.3</v>
      </c>
      <c r="D232" s="260">
        <v>346.48333333333329</v>
      </c>
      <c r="E232" s="260">
        <v>343.46666666666658</v>
      </c>
      <c r="F232" s="260">
        <v>340.63333333333327</v>
      </c>
      <c r="G232" s="260">
        <v>337.61666666666656</v>
      </c>
      <c r="H232" s="260">
        <v>349.31666666666661</v>
      </c>
      <c r="I232" s="260">
        <v>352.33333333333337</v>
      </c>
      <c r="J232" s="260">
        <v>355.16666666666663</v>
      </c>
      <c r="K232" s="259">
        <v>349.5</v>
      </c>
      <c r="L232" s="259">
        <v>343.65</v>
      </c>
      <c r="M232" s="259">
        <v>172.42211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103.85</v>
      </c>
      <c r="D233" s="260">
        <v>104.31666666666666</v>
      </c>
      <c r="E233" s="260">
        <v>102.73333333333332</v>
      </c>
      <c r="F233" s="260">
        <v>101.61666666666666</v>
      </c>
      <c r="G233" s="260">
        <v>100.03333333333332</v>
      </c>
      <c r="H233" s="260">
        <v>105.43333333333332</v>
      </c>
      <c r="I233" s="260">
        <v>107.01666666666667</v>
      </c>
      <c r="J233" s="260">
        <v>108.13333333333333</v>
      </c>
      <c r="K233" s="259">
        <v>105.9</v>
      </c>
      <c r="L233" s="259">
        <v>103.2</v>
      </c>
      <c r="M233" s="259">
        <v>2.0893299999999999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240.85</v>
      </c>
      <c r="D234" s="260">
        <v>239.53333333333333</v>
      </c>
      <c r="E234" s="260">
        <v>234.06666666666666</v>
      </c>
      <c r="F234" s="260">
        <v>227.28333333333333</v>
      </c>
      <c r="G234" s="260">
        <v>221.81666666666666</v>
      </c>
      <c r="H234" s="260">
        <v>246.31666666666666</v>
      </c>
      <c r="I234" s="260">
        <v>251.7833333333333</v>
      </c>
      <c r="J234" s="260">
        <v>258.56666666666666</v>
      </c>
      <c r="K234" s="259">
        <v>245</v>
      </c>
      <c r="L234" s="259">
        <v>232.75</v>
      </c>
      <c r="M234" s="259">
        <v>58.35698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126.9</v>
      </c>
      <c r="D235" s="260">
        <v>126.41666666666667</v>
      </c>
      <c r="E235" s="260">
        <v>123.58333333333334</v>
      </c>
      <c r="F235" s="260">
        <v>120.26666666666667</v>
      </c>
      <c r="G235" s="260">
        <v>117.43333333333334</v>
      </c>
      <c r="H235" s="260">
        <v>129.73333333333335</v>
      </c>
      <c r="I235" s="260">
        <v>132.56666666666669</v>
      </c>
      <c r="J235" s="260">
        <v>135.88333333333335</v>
      </c>
      <c r="K235" s="259">
        <v>129.25</v>
      </c>
      <c r="L235" s="259">
        <v>123.1</v>
      </c>
      <c r="M235" s="259">
        <v>138.27164999999999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77.25</v>
      </c>
      <c r="D236" s="260">
        <v>76.566666666666663</v>
      </c>
      <c r="E236" s="260">
        <v>75.033333333333331</v>
      </c>
      <c r="F236" s="260">
        <v>72.816666666666663</v>
      </c>
      <c r="G236" s="260">
        <v>71.283333333333331</v>
      </c>
      <c r="H236" s="260">
        <v>78.783333333333331</v>
      </c>
      <c r="I236" s="260">
        <v>80.316666666666663</v>
      </c>
      <c r="J236" s="260">
        <v>82.533333333333331</v>
      </c>
      <c r="K236" s="259">
        <v>78.099999999999994</v>
      </c>
      <c r="L236" s="259">
        <v>74.349999999999994</v>
      </c>
      <c r="M236" s="259">
        <v>70.789630000000002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4391.8500000000004</v>
      </c>
      <c r="D237" s="260">
        <v>4392.05</v>
      </c>
      <c r="E237" s="260">
        <v>4346.1000000000004</v>
      </c>
      <c r="F237" s="260">
        <v>4300.3500000000004</v>
      </c>
      <c r="G237" s="260">
        <v>4254.4000000000005</v>
      </c>
      <c r="H237" s="260">
        <v>4437.8</v>
      </c>
      <c r="I237" s="260">
        <v>4483.7499999999991</v>
      </c>
      <c r="J237" s="260">
        <v>4529.5</v>
      </c>
      <c r="K237" s="259">
        <v>4438</v>
      </c>
      <c r="L237" s="259">
        <v>4346.3</v>
      </c>
      <c r="M237" s="259">
        <v>0.98538000000000003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233.25</v>
      </c>
      <c r="D238" s="260">
        <v>233.68333333333331</v>
      </c>
      <c r="E238" s="260">
        <v>227.76666666666662</v>
      </c>
      <c r="F238" s="260">
        <v>222.2833333333333</v>
      </c>
      <c r="G238" s="260">
        <v>216.36666666666662</v>
      </c>
      <c r="H238" s="260">
        <v>239.16666666666663</v>
      </c>
      <c r="I238" s="260">
        <v>245.08333333333331</v>
      </c>
      <c r="J238" s="260">
        <v>250.56666666666663</v>
      </c>
      <c r="K238" s="259">
        <v>239.6</v>
      </c>
      <c r="L238" s="259">
        <v>228.2</v>
      </c>
      <c r="M238" s="259">
        <v>59.97054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139.19999999999999</v>
      </c>
      <c r="D239" s="260">
        <v>137.65</v>
      </c>
      <c r="E239" s="260">
        <v>135.4</v>
      </c>
      <c r="F239" s="260">
        <v>131.6</v>
      </c>
      <c r="G239" s="260">
        <v>129.35</v>
      </c>
      <c r="H239" s="260">
        <v>141.45000000000002</v>
      </c>
      <c r="I239" s="260">
        <v>143.70000000000002</v>
      </c>
      <c r="J239" s="260">
        <v>147.50000000000003</v>
      </c>
      <c r="K239" s="259">
        <v>139.9</v>
      </c>
      <c r="L239" s="259">
        <v>133.85</v>
      </c>
      <c r="M239" s="259">
        <v>69.258449999999996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319.75</v>
      </c>
      <c r="D240" s="260">
        <v>318.63333333333333</v>
      </c>
      <c r="E240" s="260">
        <v>315.86666666666667</v>
      </c>
      <c r="F240" s="260">
        <v>311.98333333333335</v>
      </c>
      <c r="G240" s="260">
        <v>309.2166666666667</v>
      </c>
      <c r="H240" s="260">
        <v>322.51666666666665</v>
      </c>
      <c r="I240" s="260">
        <v>325.2833333333333</v>
      </c>
      <c r="J240" s="260">
        <v>329.16666666666663</v>
      </c>
      <c r="K240" s="259">
        <v>321.39999999999998</v>
      </c>
      <c r="L240" s="259">
        <v>314.75</v>
      </c>
      <c r="M240" s="259">
        <v>36.167949999999998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67.900000000000006</v>
      </c>
      <c r="D241" s="260">
        <v>67.783333333333346</v>
      </c>
      <c r="E241" s="260">
        <v>67.316666666666691</v>
      </c>
      <c r="F241" s="260">
        <v>66.733333333333348</v>
      </c>
      <c r="G241" s="260">
        <v>66.266666666666694</v>
      </c>
      <c r="H241" s="260">
        <v>68.366666666666688</v>
      </c>
      <c r="I241" s="260">
        <v>68.833333333333357</v>
      </c>
      <c r="J241" s="260">
        <v>69.416666666666686</v>
      </c>
      <c r="K241" s="259">
        <v>68.25</v>
      </c>
      <c r="L241" s="259">
        <v>67.2</v>
      </c>
      <c r="M241" s="259">
        <v>126.0917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19.149999999999999</v>
      </c>
      <c r="D242" s="260">
        <v>18.816666666666666</v>
      </c>
      <c r="E242" s="260">
        <v>18.183333333333334</v>
      </c>
      <c r="F242" s="260">
        <v>17.216666666666669</v>
      </c>
      <c r="G242" s="260">
        <v>16.583333333333336</v>
      </c>
      <c r="H242" s="260">
        <v>19.783333333333331</v>
      </c>
      <c r="I242" s="260">
        <v>20.416666666666664</v>
      </c>
      <c r="J242" s="260">
        <v>21.383333333333329</v>
      </c>
      <c r="K242" s="259">
        <v>19.45</v>
      </c>
      <c r="L242" s="259">
        <v>17.850000000000001</v>
      </c>
      <c r="M242" s="259">
        <v>130.19044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740.4</v>
      </c>
      <c r="D243" s="260">
        <v>741</v>
      </c>
      <c r="E243" s="260">
        <v>735</v>
      </c>
      <c r="F243" s="260">
        <v>729.6</v>
      </c>
      <c r="G243" s="260">
        <v>723.6</v>
      </c>
      <c r="H243" s="260">
        <v>746.4</v>
      </c>
      <c r="I243" s="260">
        <v>752.4</v>
      </c>
      <c r="J243" s="260">
        <v>757.8</v>
      </c>
      <c r="K243" s="259">
        <v>747</v>
      </c>
      <c r="L243" s="259">
        <v>735.6</v>
      </c>
      <c r="M243" s="259">
        <v>15.443250000000001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21.95</v>
      </c>
      <c r="D244" s="260">
        <v>21.833333333333332</v>
      </c>
      <c r="E244" s="260">
        <v>21.566666666666663</v>
      </c>
      <c r="F244" s="260">
        <v>21.18333333333333</v>
      </c>
      <c r="G244" s="260">
        <v>20.916666666666661</v>
      </c>
      <c r="H244" s="260">
        <v>22.216666666666665</v>
      </c>
      <c r="I244" s="260">
        <v>22.483333333333338</v>
      </c>
      <c r="J244" s="260">
        <v>22.866666666666667</v>
      </c>
      <c r="K244" s="259">
        <v>22.1</v>
      </c>
      <c r="L244" s="259">
        <v>21.45</v>
      </c>
      <c r="M244" s="259">
        <v>72.819479999999999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1451.55</v>
      </c>
      <c r="D245" s="260">
        <v>1450.6000000000001</v>
      </c>
      <c r="E245" s="260">
        <v>1431.2000000000003</v>
      </c>
      <c r="F245" s="260">
        <v>1410.8500000000001</v>
      </c>
      <c r="G245" s="260">
        <v>1391.4500000000003</v>
      </c>
      <c r="H245" s="260">
        <v>1470.9500000000003</v>
      </c>
      <c r="I245" s="260">
        <v>1490.3500000000004</v>
      </c>
      <c r="J245" s="260">
        <v>1510.7000000000003</v>
      </c>
      <c r="K245" s="259">
        <v>1470</v>
      </c>
      <c r="L245" s="259">
        <v>1430.25</v>
      </c>
      <c r="M245" s="259">
        <v>0.36741000000000001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340.35</v>
      </c>
      <c r="D246" s="260">
        <v>341.01666666666665</v>
      </c>
      <c r="E246" s="260">
        <v>337.2833333333333</v>
      </c>
      <c r="F246" s="260">
        <v>334.21666666666664</v>
      </c>
      <c r="G246" s="260">
        <v>330.48333333333329</v>
      </c>
      <c r="H246" s="260">
        <v>344.08333333333331</v>
      </c>
      <c r="I246" s="260">
        <v>347.81666666666666</v>
      </c>
      <c r="J246" s="260">
        <v>350.88333333333333</v>
      </c>
      <c r="K246" s="259">
        <v>344.75</v>
      </c>
      <c r="L246" s="259">
        <v>337.95</v>
      </c>
      <c r="M246" s="259">
        <v>0.28981000000000001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407.65</v>
      </c>
      <c r="D247" s="260">
        <v>399.73333333333329</v>
      </c>
      <c r="E247" s="260">
        <v>387.06666666666661</v>
      </c>
      <c r="F247" s="260">
        <v>366.48333333333329</v>
      </c>
      <c r="G247" s="260">
        <v>353.81666666666661</v>
      </c>
      <c r="H247" s="260">
        <v>420.31666666666661</v>
      </c>
      <c r="I247" s="260">
        <v>432.98333333333323</v>
      </c>
      <c r="J247" s="260">
        <v>453.56666666666661</v>
      </c>
      <c r="K247" s="259">
        <v>412.4</v>
      </c>
      <c r="L247" s="259">
        <v>379.15</v>
      </c>
      <c r="M247" s="259">
        <v>68.256060000000005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187.05</v>
      </c>
      <c r="D248" s="260">
        <v>189.5</v>
      </c>
      <c r="E248" s="260">
        <v>184.05</v>
      </c>
      <c r="F248" s="260">
        <v>181.05</v>
      </c>
      <c r="G248" s="260">
        <v>175.60000000000002</v>
      </c>
      <c r="H248" s="260">
        <v>192.5</v>
      </c>
      <c r="I248" s="260">
        <v>197.95</v>
      </c>
      <c r="J248" s="260">
        <v>200.95</v>
      </c>
      <c r="K248" s="259">
        <v>194.95</v>
      </c>
      <c r="L248" s="259">
        <v>186.5</v>
      </c>
      <c r="M248" s="259">
        <v>52.531489999999998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1137.45</v>
      </c>
      <c r="D249" s="260">
        <v>1137.4333333333334</v>
      </c>
      <c r="E249" s="260">
        <v>1121.8166666666668</v>
      </c>
      <c r="F249" s="260">
        <v>1106.1833333333334</v>
      </c>
      <c r="G249" s="260">
        <v>1090.5666666666668</v>
      </c>
      <c r="H249" s="260">
        <v>1153.0666666666668</v>
      </c>
      <c r="I249" s="260">
        <v>1168.6833333333336</v>
      </c>
      <c r="J249" s="260">
        <v>1184.3166666666668</v>
      </c>
      <c r="K249" s="259">
        <v>1153.05</v>
      </c>
      <c r="L249" s="259">
        <v>1121.8</v>
      </c>
      <c r="M249" s="259">
        <v>35.142020000000002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14.25</v>
      </c>
      <c r="D250" s="260">
        <v>14.333333333333334</v>
      </c>
      <c r="E250" s="260">
        <v>14.116666666666667</v>
      </c>
      <c r="F250" s="260">
        <v>13.983333333333333</v>
      </c>
      <c r="G250" s="260">
        <v>13.766666666666666</v>
      </c>
      <c r="H250" s="260">
        <v>14.466666666666669</v>
      </c>
      <c r="I250" s="260">
        <v>14.683333333333334</v>
      </c>
      <c r="J250" s="260">
        <v>14.81666666666667</v>
      </c>
      <c r="K250" s="259">
        <v>14.55</v>
      </c>
      <c r="L250" s="259">
        <v>14.2</v>
      </c>
      <c r="M250" s="259">
        <v>17.118390000000002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3806</v>
      </c>
      <c r="D251" s="260">
        <v>3836.2166666666667</v>
      </c>
      <c r="E251" s="260">
        <v>3766.9833333333336</v>
      </c>
      <c r="F251" s="260">
        <v>3727.9666666666667</v>
      </c>
      <c r="G251" s="260">
        <v>3658.7333333333336</v>
      </c>
      <c r="H251" s="260">
        <v>3875.2333333333336</v>
      </c>
      <c r="I251" s="260">
        <v>3944.4666666666662</v>
      </c>
      <c r="J251" s="260">
        <v>3983.4833333333336</v>
      </c>
      <c r="K251" s="259">
        <v>3905.45</v>
      </c>
      <c r="L251" s="259">
        <v>3797.2</v>
      </c>
      <c r="M251" s="259">
        <v>4.1474700000000002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1526.3</v>
      </c>
      <c r="D252" s="260">
        <v>1526.75</v>
      </c>
      <c r="E252" s="260">
        <v>1520.6</v>
      </c>
      <c r="F252" s="260">
        <v>1514.8999999999999</v>
      </c>
      <c r="G252" s="260">
        <v>1508.7499999999998</v>
      </c>
      <c r="H252" s="260">
        <v>1532.45</v>
      </c>
      <c r="I252" s="260">
        <v>1538.6000000000001</v>
      </c>
      <c r="J252" s="260">
        <v>1544.3000000000002</v>
      </c>
      <c r="K252" s="259">
        <v>1532.9</v>
      </c>
      <c r="L252" s="259">
        <v>1521.05</v>
      </c>
      <c r="M252" s="259">
        <v>39.143410000000003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504.9</v>
      </c>
      <c r="D253" s="260">
        <v>506.5333333333333</v>
      </c>
      <c r="E253" s="260">
        <v>501.21666666666658</v>
      </c>
      <c r="F253" s="260">
        <v>497.5333333333333</v>
      </c>
      <c r="G253" s="260">
        <v>492.21666666666658</v>
      </c>
      <c r="H253" s="260">
        <v>510.21666666666658</v>
      </c>
      <c r="I253" s="260">
        <v>515.5333333333333</v>
      </c>
      <c r="J253" s="260">
        <v>519.21666666666658</v>
      </c>
      <c r="K253" s="259">
        <v>511.85</v>
      </c>
      <c r="L253" s="259">
        <v>502.85</v>
      </c>
      <c r="M253" s="259">
        <v>1.6736200000000001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500.65</v>
      </c>
      <c r="D254" s="260">
        <v>504.29999999999995</v>
      </c>
      <c r="E254" s="260">
        <v>496.04999999999995</v>
      </c>
      <c r="F254" s="260">
        <v>491.45</v>
      </c>
      <c r="G254" s="260">
        <v>483.2</v>
      </c>
      <c r="H254" s="260">
        <v>508.89999999999992</v>
      </c>
      <c r="I254" s="260">
        <v>517.14999999999986</v>
      </c>
      <c r="J254" s="260">
        <v>521.74999999999989</v>
      </c>
      <c r="K254" s="259">
        <v>512.54999999999995</v>
      </c>
      <c r="L254" s="259">
        <v>499.7</v>
      </c>
      <c r="M254" s="259">
        <v>2.55742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1768.6</v>
      </c>
      <c r="D255" s="260">
        <v>1777.5166666666667</v>
      </c>
      <c r="E255" s="260">
        <v>1753.0833333333333</v>
      </c>
      <c r="F255" s="260">
        <v>1737.5666666666666</v>
      </c>
      <c r="G255" s="260">
        <v>1713.1333333333332</v>
      </c>
      <c r="H255" s="260">
        <v>1793.0333333333333</v>
      </c>
      <c r="I255" s="260">
        <v>1817.4666666666667</v>
      </c>
      <c r="J255" s="260">
        <v>1832.9833333333333</v>
      </c>
      <c r="K255" s="259">
        <v>1801.95</v>
      </c>
      <c r="L255" s="259">
        <v>1762</v>
      </c>
      <c r="M255" s="259">
        <v>4.9247100000000001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936.1</v>
      </c>
      <c r="D256" s="260">
        <v>922.38333333333321</v>
      </c>
      <c r="E256" s="260">
        <v>904.76666666666642</v>
      </c>
      <c r="F256" s="260">
        <v>873.43333333333317</v>
      </c>
      <c r="G256" s="260">
        <v>855.81666666666638</v>
      </c>
      <c r="H256" s="260">
        <v>953.71666666666647</v>
      </c>
      <c r="I256" s="260">
        <v>971.33333333333326</v>
      </c>
      <c r="J256" s="260">
        <v>1002.6666666666665</v>
      </c>
      <c r="K256" s="259">
        <v>940</v>
      </c>
      <c r="L256" s="259">
        <v>891.05</v>
      </c>
      <c r="M256" s="259">
        <v>3.0793900000000001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1913.95</v>
      </c>
      <c r="D257" s="260">
        <v>1941.4833333333333</v>
      </c>
      <c r="E257" s="260">
        <v>1874.4166666666667</v>
      </c>
      <c r="F257" s="260">
        <v>1834.8833333333334</v>
      </c>
      <c r="G257" s="260">
        <v>1767.8166666666668</v>
      </c>
      <c r="H257" s="260">
        <v>1981.0166666666667</v>
      </c>
      <c r="I257" s="260">
        <v>2048.083333333333</v>
      </c>
      <c r="J257" s="260">
        <v>2087.6166666666668</v>
      </c>
      <c r="K257" s="259">
        <v>2008.55</v>
      </c>
      <c r="L257" s="259">
        <v>1901.95</v>
      </c>
      <c r="M257" s="259">
        <v>0.42560999999999999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2631.85</v>
      </c>
      <c r="D258" s="260">
        <v>2661.2666666666664</v>
      </c>
      <c r="E258" s="260">
        <v>2575.583333333333</v>
      </c>
      <c r="F258" s="260">
        <v>2519.3166666666666</v>
      </c>
      <c r="G258" s="260">
        <v>2433.6333333333332</v>
      </c>
      <c r="H258" s="260">
        <v>2717.5333333333328</v>
      </c>
      <c r="I258" s="260">
        <v>2803.2166666666662</v>
      </c>
      <c r="J258" s="260">
        <v>2859.4833333333327</v>
      </c>
      <c r="K258" s="259">
        <v>2746.95</v>
      </c>
      <c r="L258" s="259">
        <v>2605</v>
      </c>
      <c r="M258" s="259">
        <v>1.41232</v>
      </c>
      <c r="N258" s="1"/>
      <c r="O258" s="1"/>
    </row>
    <row r="259" spans="1:15" ht="12.75" customHeight="1">
      <c r="A259" s="30">
        <v>249</v>
      </c>
      <c r="B259" s="269" t="s">
        <v>967</v>
      </c>
      <c r="C259" s="259">
        <v>412.55</v>
      </c>
      <c r="D259" s="260">
        <v>415.7833333333333</v>
      </c>
      <c r="E259" s="260">
        <v>408.76666666666659</v>
      </c>
      <c r="F259" s="260">
        <v>404.98333333333329</v>
      </c>
      <c r="G259" s="260">
        <v>397.96666666666658</v>
      </c>
      <c r="H259" s="260">
        <v>419.56666666666661</v>
      </c>
      <c r="I259" s="260">
        <v>426.58333333333326</v>
      </c>
      <c r="J259" s="260">
        <v>430.36666666666662</v>
      </c>
      <c r="K259" s="259">
        <v>422.8</v>
      </c>
      <c r="L259" s="259">
        <v>412</v>
      </c>
      <c r="M259" s="259">
        <v>0.62621000000000004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561.95000000000005</v>
      </c>
      <c r="D260" s="260">
        <v>554.58333333333337</v>
      </c>
      <c r="E260" s="260">
        <v>538.91666666666674</v>
      </c>
      <c r="F260" s="260">
        <v>515.88333333333333</v>
      </c>
      <c r="G260" s="260">
        <v>500.2166666666667</v>
      </c>
      <c r="H260" s="260">
        <v>577.61666666666679</v>
      </c>
      <c r="I260" s="260">
        <v>593.28333333333353</v>
      </c>
      <c r="J260" s="260">
        <v>616.31666666666683</v>
      </c>
      <c r="K260" s="259">
        <v>570.25</v>
      </c>
      <c r="L260" s="259">
        <v>531.54999999999995</v>
      </c>
      <c r="M260" s="259">
        <v>4.9296699999999998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389.55</v>
      </c>
      <c r="D261" s="260">
        <v>388.76666666666665</v>
      </c>
      <c r="E261" s="260">
        <v>384.08333333333331</v>
      </c>
      <c r="F261" s="260">
        <v>378.61666666666667</v>
      </c>
      <c r="G261" s="260">
        <v>373.93333333333334</v>
      </c>
      <c r="H261" s="260">
        <v>394.23333333333329</v>
      </c>
      <c r="I261" s="260">
        <v>398.91666666666669</v>
      </c>
      <c r="J261" s="260">
        <v>404.38333333333327</v>
      </c>
      <c r="K261" s="259">
        <v>393.45</v>
      </c>
      <c r="L261" s="259">
        <v>383.3</v>
      </c>
      <c r="M261" s="259">
        <v>5.2575099999999999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70.45</v>
      </c>
      <c r="D262" s="260">
        <v>69.933333333333323</v>
      </c>
      <c r="E262" s="260">
        <v>68.616666666666646</v>
      </c>
      <c r="F262" s="260">
        <v>66.783333333333317</v>
      </c>
      <c r="G262" s="260">
        <v>65.46666666666664</v>
      </c>
      <c r="H262" s="260">
        <v>71.766666666666652</v>
      </c>
      <c r="I262" s="260">
        <v>73.083333333333343</v>
      </c>
      <c r="J262" s="260">
        <v>74.916666666666657</v>
      </c>
      <c r="K262" s="259">
        <v>71.25</v>
      </c>
      <c r="L262" s="259">
        <v>68.099999999999994</v>
      </c>
      <c r="M262" s="259">
        <v>9.6065299999999993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310.39999999999998</v>
      </c>
      <c r="D263" s="260">
        <v>312.7</v>
      </c>
      <c r="E263" s="260">
        <v>306.14999999999998</v>
      </c>
      <c r="F263" s="260">
        <v>301.89999999999998</v>
      </c>
      <c r="G263" s="260">
        <v>295.34999999999997</v>
      </c>
      <c r="H263" s="260">
        <v>316.95</v>
      </c>
      <c r="I263" s="260">
        <v>323.50000000000006</v>
      </c>
      <c r="J263" s="260">
        <v>327.75</v>
      </c>
      <c r="K263" s="259">
        <v>319.25</v>
      </c>
      <c r="L263" s="259">
        <v>308.45</v>
      </c>
      <c r="M263" s="259">
        <v>4.5429500000000003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644.35</v>
      </c>
      <c r="D264" s="260">
        <v>639.83333333333337</v>
      </c>
      <c r="E264" s="260">
        <v>628.7166666666667</v>
      </c>
      <c r="F264" s="260">
        <v>613.08333333333337</v>
      </c>
      <c r="G264" s="260">
        <v>601.9666666666667</v>
      </c>
      <c r="H264" s="260">
        <v>655.4666666666667</v>
      </c>
      <c r="I264" s="260">
        <v>666.58333333333326</v>
      </c>
      <c r="J264" s="260">
        <v>682.2166666666667</v>
      </c>
      <c r="K264" s="259">
        <v>650.95000000000005</v>
      </c>
      <c r="L264" s="259">
        <v>624.20000000000005</v>
      </c>
      <c r="M264" s="259">
        <v>47.872459999999997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109.5</v>
      </c>
      <c r="D265" s="260">
        <v>110.18333333333334</v>
      </c>
      <c r="E265" s="260">
        <v>108.36666666666667</v>
      </c>
      <c r="F265" s="260">
        <v>107.23333333333333</v>
      </c>
      <c r="G265" s="260">
        <v>105.41666666666667</v>
      </c>
      <c r="H265" s="260">
        <v>111.31666666666668</v>
      </c>
      <c r="I265" s="260">
        <v>113.13333333333334</v>
      </c>
      <c r="J265" s="260">
        <v>114.26666666666668</v>
      </c>
      <c r="K265" s="259">
        <v>112</v>
      </c>
      <c r="L265" s="259">
        <v>109.05</v>
      </c>
      <c r="M265" s="259">
        <v>3.7231999999999998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139.15</v>
      </c>
      <c r="D266" s="260">
        <v>137.75000000000003</v>
      </c>
      <c r="E266" s="260">
        <v>134.70000000000005</v>
      </c>
      <c r="F266" s="260">
        <v>130.25000000000003</v>
      </c>
      <c r="G266" s="260">
        <v>127.20000000000005</v>
      </c>
      <c r="H266" s="260">
        <v>142.20000000000005</v>
      </c>
      <c r="I266" s="260">
        <v>145.25000000000006</v>
      </c>
      <c r="J266" s="260">
        <v>149.70000000000005</v>
      </c>
      <c r="K266" s="259">
        <v>140.80000000000001</v>
      </c>
      <c r="L266" s="259">
        <v>133.30000000000001</v>
      </c>
      <c r="M266" s="259">
        <v>11.024470000000001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451.25</v>
      </c>
      <c r="D267" s="260">
        <v>448.08333333333331</v>
      </c>
      <c r="E267" s="260">
        <v>440.16666666666663</v>
      </c>
      <c r="F267" s="260">
        <v>429.08333333333331</v>
      </c>
      <c r="G267" s="260">
        <v>421.16666666666663</v>
      </c>
      <c r="H267" s="260">
        <v>459.16666666666663</v>
      </c>
      <c r="I267" s="260">
        <v>467.08333333333326</v>
      </c>
      <c r="J267" s="260">
        <v>478.16666666666663</v>
      </c>
      <c r="K267" s="259">
        <v>456</v>
      </c>
      <c r="L267" s="259">
        <v>437</v>
      </c>
      <c r="M267" s="259">
        <v>57.750039999999998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591.35</v>
      </c>
      <c r="D268" s="260">
        <v>591.56666666666661</v>
      </c>
      <c r="E268" s="260">
        <v>584.13333333333321</v>
      </c>
      <c r="F268" s="260">
        <v>576.91666666666663</v>
      </c>
      <c r="G268" s="260">
        <v>569.48333333333323</v>
      </c>
      <c r="H268" s="260">
        <v>598.78333333333319</v>
      </c>
      <c r="I268" s="260">
        <v>606.21666666666658</v>
      </c>
      <c r="J268" s="260">
        <v>613.43333333333317</v>
      </c>
      <c r="K268" s="259">
        <v>599</v>
      </c>
      <c r="L268" s="259">
        <v>584.35</v>
      </c>
      <c r="M268" s="259">
        <v>24.77103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539.75</v>
      </c>
      <c r="D269" s="260">
        <v>538.23333333333335</v>
      </c>
      <c r="E269" s="260">
        <v>531.9666666666667</v>
      </c>
      <c r="F269" s="260">
        <v>524.18333333333339</v>
      </c>
      <c r="G269" s="260">
        <v>517.91666666666674</v>
      </c>
      <c r="H269" s="260">
        <v>546.01666666666665</v>
      </c>
      <c r="I269" s="260">
        <v>552.2833333333333</v>
      </c>
      <c r="J269" s="260">
        <v>560.06666666666661</v>
      </c>
      <c r="K269" s="259">
        <v>544.5</v>
      </c>
      <c r="L269" s="259">
        <v>530.45000000000005</v>
      </c>
      <c r="M269" s="259">
        <v>4.4938900000000004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336.7</v>
      </c>
      <c r="D270" s="260">
        <v>335.7</v>
      </c>
      <c r="E270" s="260">
        <v>329.29999999999995</v>
      </c>
      <c r="F270" s="260">
        <v>321.89999999999998</v>
      </c>
      <c r="G270" s="260">
        <v>315.49999999999994</v>
      </c>
      <c r="H270" s="260">
        <v>343.09999999999997</v>
      </c>
      <c r="I270" s="260">
        <v>349.49999999999994</v>
      </c>
      <c r="J270" s="260">
        <v>356.9</v>
      </c>
      <c r="K270" s="259">
        <v>342.1</v>
      </c>
      <c r="L270" s="259">
        <v>328.3</v>
      </c>
      <c r="M270" s="259">
        <v>1.10395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600.70000000000005</v>
      </c>
      <c r="D271" s="260">
        <v>601.26666666666677</v>
      </c>
      <c r="E271" s="260">
        <v>594.43333333333351</v>
      </c>
      <c r="F271" s="260">
        <v>588.16666666666674</v>
      </c>
      <c r="G271" s="260">
        <v>581.33333333333348</v>
      </c>
      <c r="H271" s="260">
        <v>607.53333333333353</v>
      </c>
      <c r="I271" s="260">
        <v>614.36666666666679</v>
      </c>
      <c r="J271" s="260">
        <v>620.63333333333355</v>
      </c>
      <c r="K271" s="259">
        <v>608.1</v>
      </c>
      <c r="L271" s="259">
        <v>595</v>
      </c>
      <c r="M271" s="259">
        <v>3.14697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192.1</v>
      </c>
      <c r="D272" s="260">
        <v>193.63333333333335</v>
      </c>
      <c r="E272" s="260">
        <v>189.51666666666671</v>
      </c>
      <c r="F272" s="260">
        <v>186.93333333333337</v>
      </c>
      <c r="G272" s="260">
        <v>182.81666666666672</v>
      </c>
      <c r="H272" s="260">
        <v>196.2166666666667</v>
      </c>
      <c r="I272" s="260">
        <v>200.33333333333331</v>
      </c>
      <c r="J272" s="260">
        <v>202.91666666666669</v>
      </c>
      <c r="K272" s="259">
        <v>197.75</v>
      </c>
      <c r="L272" s="259">
        <v>191.05</v>
      </c>
      <c r="M272" s="259">
        <v>1.33111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536.4</v>
      </c>
      <c r="D273" s="260">
        <v>540.73333333333335</v>
      </c>
      <c r="E273" s="260">
        <v>528.4666666666667</v>
      </c>
      <c r="F273" s="260">
        <v>520.5333333333333</v>
      </c>
      <c r="G273" s="260">
        <v>508.26666666666665</v>
      </c>
      <c r="H273" s="260">
        <v>548.66666666666674</v>
      </c>
      <c r="I273" s="260">
        <v>560.93333333333339</v>
      </c>
      <c r="J273" s="260">
        <v>568.86666666666679</v>
      </c>
      <c r="K273" s="259">
        <v>553</v>
      </c>
      <c r="L273" s="259">
        <v>532.79999999999995</v>
      </c>
      <c r="M273" s="259">
        <v>1.8789199999999999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1630.35</v>
      </c>
      <c r="D274" s="260">
        <v>1604.9833333333333</v>
      </c>
      <c r="E274" s="260">
        <v>1555.3666666666668</v>
      </c>
      <c r="F274" s="260">
        <v>1480.3833333333334</v>
      </c>
      <c r="G274" s="260">
        <v>1430.7666666666669</v>
      </c>
      <c r="H274" s="260">
        <v>1679.9666666666667</v>
      </c>
      <c r="I274" s="260">
        <v>1729.583333333333</v>
      </c>
      <c r="J274" s="260">
        <v>1804.5666666666666</v>
      </c>
      <c r="K274" s="259">
        <v>1654.6</v>
      </c>
      <c r="L274" s="259">
        <v>1530</v>
      </c>
      <c r="M274" s="259">
        <v>8.5158900000000006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218.9</v>
      </c>
      <c r="D275" s="260">
        <v>217.01666666666665</v>
      </c>
      <c r="E275" s="260">
        <v>213.0333333333333</v>
      </c>
      <c r="F275" s="260">
        <v>207.16666666666666</v>
      </c>
      <c r="G275" s="260">
        <v>203.18333333333331</v>
      </c>
      <c r="H275" s="260">
        <v>222.8833333333333</v>
      </c>
      <c r="I275" s="260">
        <v>226.86666666666665</v>
      </c>
      <c r="J275" s="260">
        <v>232.73333333333329</v>
      </c>
      <c r="K275" s="259">
        <v>221</v>
      </c>
      <c r="L275" s="259">
        <v>211.15</v>
      </c>
      <c r="M275" s="259">
        <v>2.0628500000000001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732.8</v>
      </c>
      <c r="D276" s="260">
        <v>729.63333333333333</v>
      </c>
      <c r="E276" s="260">
        <v>717.66666666666663</v>
      </c>
      <c r="F276" s="260">
        <v>702.5333333333333</v>
      </c>
      <c r="G276" s="260">
        <v>690.56666666666661</v>
      </c>
      <c r="H276" s="260">
        <v>744.76666666666665</v>
      </c>
      <c r="I276" s="260">
        <v>756.73333333333335</v>
      </c>
      <c r="J276" s="260">
        <v>771.86666666666667</v>
      </c>
      <c r="K276" s="259">
        <v>741.6</v>
      </c>
      <c r="L276" s="259">
        <v>714.5</v>
      </c>
      <c r="M276" s="259">
        <v>42.805399999999999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400.65</v>
      </c>
      <c r="D277" s="260">
        <v>397.7</v>
      </c>
      <c r="E277" s="260">
        <v>391.5</v>
      </c>
      <c r="F277" s="260">
        <v>382.35</v>
      </c>
      <c r="G277" s="260">
        <v>376.15000000000003</v>
      </c>
      <c r="H277" s="260">
        <v>406.84999999999997</v>
      </c>
      <c r="I277" s="260">
        <v>413.0499999999999</v>
      </c>
      <c r="J277" s="260">
        <v>422.19999999999993</v>
      </c>
      <c r="K277" s="259">
        <v>403.9</v>
      </c>
      <c r="L277" s="259">
        <v>388.55</v>
      </c>
      <c r="M277" s="259">
        <v>6.6157899999999996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1065.05</v>
      </c>
      <c r="D278" s="260">
        <v>1077.8500000000001</v>
      </c>
      <c r="E278" s="260">
        <v>1043.2000000000003</v>
      </c>
      <c r="F278" s="260">
        <v>1021.3500000000001</v>
      </c>
      <c r="G278" s="260">
        <v>986.70000000000027</v>
      </c>
      <c r="H278" s="260">
        <v>1099.7000000000003</v>
      </c>
      <c r="I278" s="260">
        <v>1134.3500000000004</v>
      </c>
      <c r="J278" s="260">
        <v>1156.2000000000003</v>
      </c>
      <c r="K278" s="259">
        <v>1112.5</v>
      </c>
      <c r="L278" s="259">
        <v>1056</v>
      </c>
      <c r="M278" s="259">
        <v>1.8629100000000001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457.7</v>
      </c>
      <c r="D279" s="260">
        <v>452.91666666666669</v>
      </c>
      <c r="E279" s="260">
        <v>437.83333333333337</v>
      </c>
      <c r="F279" s="260">
        <v>417.9666666666667</v>
      </c>
      <c r="G279" s="260">
        <v>402.88333333333338</v>
      </c>
      <c r="H279" s="260">
        <v>472.78333333333336</v>
      </c>
      <c r="I279" s="260">
        <v>487.86666666666673</v>
      </c>
      <c r="J279" s="260">
        <v>507.73333333333335</v>
      </c>
      <c r="K279" s="259">
        <v>468</v>
      </c>
      <c r="L279" s="259">
        <v>433.05</v>
      </c>
      <c r="M279" s="259">
        <v>1.2951600000000001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100.1</v>
      </c>
      <c r="D280" s="260">
        <v>101.14999999999999</v>
      </c>
      <c r="E280" s="260">
        <v>98.499999999999986</v>
      </c>
      <c r="F280" s="260">
        <v>96.899999999999991</v>
      </c>
      <c r="G280" s="260">
        <v>94.249999999999986</v>
      </c>
      <c r="H280" s="260">
        <v>102.74999999999999</v>
      </c>
      <c r="I280" s="260">
        <v>105.39999999999999</v>
      </c>
      <c r="J280" s="260">
        <v>106.99999999999999</v>
      </c>
      <c r="K280" s="259">
        <v>103.8</v>
      </c>
      <c r="L280" s="259">
        <v>99.55</v>
      </c>
      <c r="M280" s="259">
        <v>40.4953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473.35</v>
      </c>
      <c r="D281" s="260">
        <v>475.7166666666667</v>
      </c>
      <c r="E281" s="260">
        <v>469.43333333333339</v>
      </c>
      <c r="F281" s="260">
        <v>465.51666666666671</v>
      </c>
      <c r="G281" s="260">
        <v>459.23333333333341</v>
      </c>
      <c r="H281" s="260">
        <v>479.63333333333338</v>
      </c>
      <c r="I281" s="260">
        <v>485.91666666666669</v>
      </c>
      <c r="J281" s="260">
        <v>489.83333333333337</v>
      </c>
      <c r="K281" s="259">
        <v>482</v>
      </c>
      <c r="L281" s="259">
        <v>471.8</v>
      </c>
      <c r="M281" s="259">
        <v>0.42714999999999997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92.55</v>
      </c>
      <c r="D282" s="260">
        <v>92.2</v>
      </c>
      <c r="E282" s="260">
        <v>90.7</v>
      </c>
      <c r="F282" s="260">
        <v>88.85</v>
      </c>
      <c r="G282" s="260">
        <v>87.35</v>
      </c>
      <c r="H282" s="260">
        <v>94.050000000000011</v>
      </c>
      <c r="I282" s="260">
        <v>95.550000000000011</v>
      </c>
      <c r="J282" s="260">
        <v>97.40000000000002</v>
      </c>
      <c r="K282" s="259">
        <v>93.7</v>
      </c>
      <c r="L282" s="259">
        <v>90.35</v>
      </c>
      <c r="M282" s="259">
        <v>62.480020000000003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427.85</v>
      </c>
      <c r="D283" s="260">
        <v>429.2833333333333</v>
      </c>
      <c r="E283" s="260">
        <v>420.61666666666662</v>
      </c>
      <c r="F283" s="260">
        <v>413.38333333333333</v>
      </c>
      <c r="G283" s="260">
        <v>404.71666666666664</v>
      </c>
      <c r="H283" s="260">
        <v>436.51666666666659</v>
      </c>
      <c r="I283" s="260">
        <v>445.18333333333334</v>
      </c>
      <c r="J283" s="260">
        <v>452.41666666666657</v>
      </c>
      <c r="K283" s="259">
        <v>437.95</v>
      </c>
      <c r="L283" s="259">
        <v>422.05</v>
      </c>
      <c r="M283" s="259">
        <v>4.4133800000000001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1846.6</v>
      </c>
      <c r="D284" s="260">
        <v>1866.7333333333333</v>
      </c>
      <c r="E284" s="260">
        <v>1821.8666666666668</v>
      </c>
      <c r="F284" s="260">
        <v>1797.1333333333334</v>
      </c>
      <c r="G284" s="260">
        <v>1752.2666666666669</v>
      </c>
      <c r="H284" s="260">
        <v>1891.4666666666667</v>
      </c>
      <c r="I284" s="260">
        <v>1936.333333333333</v>
      </c>
      <c r="J284" s="260">
        <v>1961.0666666666666</v>
      </c>
      <c r="K284" s="259">
        <v>1911.6</v>
      </c>
      <c r="L284" s="259">
        <v>1842</v>
      </c>
      <c r="M284" s="259">
        <v>35.116500000000002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1445.9</v>
      </c>
      <c r="D285" s="260">
        <v>1441.9666666666665</v>
      </c>
      <c r="E285" s="260">
        <v>1433.9333333333329</v>
      </c>
      <c r="F285" s="260">
        <v>1421.9666666666665</v>
      </c>
      <c r="G285" s="260">
        <v>1413.9333333333329</v>
      </c>
      <c r="H285" s="260">
        <v>1453.9333333333329</v>
      </c>
      <c r="I285" s="260">
        <v>1461.9666666666662</v>
      </c>
      <c r="J285" s="260">
        <v>1473.9333333333329</v>
      </c>
      <c r="K285" s="259">
        <v>1450</v>
      </c>
      <c r="L285" s="259">
        <v>1430</v>
      </c>
      <c r="M285" s="259">
        <v>0.20429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80</v>
      </c>
      <c r="D286" s="260">
        <v>80.149999999999991</v>
      </c>
      <c r="E286" s="260">
        <v>78.84999999999998</v>
      </c>
      <c r="F286" s="260">
        <v>77.699999999999989</v>
      </c>
      <c r="G286" s="260">
        <v>76.399999999999977</v>
      </c>
      <c r="H286" s="260">
        <v>81.299999999999983</v>
      </c>
      <c r="I286" s="260">
        <v>82.6</v>
      </c>
      <c r="J286" s="260">
        <v>83.749999999999986</v>
      </c>
      <c r="K286" s="259">
        <v>81.45</v>
      </c>
      <c r="L286" s="259">
        <v>79</v>
      </c>
      <c r="M286" s="259">
        <v>69.746359999999996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3563.1</v>
      </c>
      <c r="D287" s="260">
        <v>3544.2333333333336</v>
      </c>
      <c r="E287" s="260">
        <v>3503.4666666666672</v>
      </c>
      <c r="F287" s="260">
        <v>3443.8333333333335</v>
      </c>
      <c r="G287" s="260">
        <v>3403.0666666666671</v>
      </c>
      <c r="H287" s="260">
        <v>3603.8666666666672</v>
      </c>
      <c r="I287" s="260">
        <v>3644.6333333333337</v>
      </c>
      <c r="J287" s="260">
        <v>3704.2666666666673</v>
      </c>
      <c r="K287" s="259">
        <v>3585</v>
      </c>
      <c r="L287" s="259">
        <v>3484.6</v>
      </c>
      <c r="M287" s="259">
        <v>2.3042400000000001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419.9</v>
      </c>
      <c r="D288" s="260">
        <v>418.34999999999997</v>
      </c>
      <c r="E288" s="260">
        <v>413.24999999999994</v>
      </c>
      <c r="F288" s="260">
        <v>406.59999999999997</v>
      </c>
      <c r="G288" s="260">
        <v>401.49999999999994</v>
      </c>
      <c r="H288" s="260">
        <v>424.99999999999994</v>
      </c>
      <c r="I288" s="260">
        <v>430.09999999999997</v>
      </c>
      <c r="J288" s="260">
        <v>436.74999999999994</v>
      </c>
      <c r="K288" s="259">
        <v>423.45</v>
      </c>
      <c r="L288" s="259">
        <v>411.7</v>
      </c>
      <c r="M288" s="259">
        <v>28.971710000000002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12505.4</v>
      </c>
      <c r="D289" s="260">
        <v>12603.516666666668</v>
      </c>
      <c r="E289" s="260">
        <v>12363.033333333336</v>
      </c>
      <c r="F289" s="260">
        <v>12220.666666666668</v>
      </c>
      <c r="G289" s="260">
        <v>11980.183333333336</v>
      </c>
      <c r="H289" s="260">
        <v>12745.883333333337</v>
      </c>
      <c r="I289" s="260">
        <v>12986.36666666667</v>
      </c>
      <c r="J289" s="260">
        <v>13128.733333333337</v>
      </c>
      <c r="K289" s="259">
        <v>12844</v>
      </c>
      <c r="L289" s="259">
        <v>12461.15</v>
      </c>
      <c r="M289" s="259">
        <v>2.4910000000000002E-2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4809.7</v>
      </c>
      <c r="D290" s="260">
        <v>4781.5666666666666</v>
      </c>
      <c r="E290" s="260">
        <v>4743.1333333333332</v>
      </c>
      <c r="F290" s="260">
        <v>4676.5666666666666</v>
      </c>
      <c r="G290" s="260">
        <v>4638.1333333333332</v>
      </c>
      <c r="H290" s="260">
        <v>4848.1333333333332</v>
      </c>
      <c r="I290" s="260">
        <v>4886.5666666666657</v>
      </c>
      <c r="J290" s="260">
        <v>4953.1333333333332</v>
      </c>
      <c r="K290" s="259">
        <v>4820</v>
      </c>
      <c r="L290" s="259">
        <v>4715</v>
      </c>
      <c r="M290" s="259">
        <v>2.2345199999999998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1949.1</v>
      </c>
      <c r="D291" s="260">
        <v>1931.7666666666667</v>
      </c>
      <c r="E291" s="260">
        <v>1908.8833333333332</v>
      </c>
      <c r="F291" s="260">
        <v>1868.6666666666665</v>
      </c>
      <c r="G291" s="260">
        <v>1845.7833333333331</v>
      </c>
      <c r="H291" s="260">
        <v>1971.9833333333333</v>
      </c>
      <c r="I291" s="260">
        <v>1994.866666666667</v>
      </c>
      <c r="J291" s="260">
        <v>2035.0833333333335</v>
      </c>
      <c r="K291" s="259">
        <v>1954.65</v>
      </c>
      <c r="L291" s="259">
        <v>1891.55</v>
      </c>
      <c r="M291" s="259">
        <v>21.361470000000001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378.5</v>
      </c>
      <c r="D292" s="260">
        <v>373.5</v>
      </c>
      <c r="E292" s="260">
        <v>363.45</v>
      </c>
      <c r="F292" s="260">
        <v>348.4</v>
      </c>
      <c r="G292" s="260">
        <v>338.34999999999997</v>
      </c>
      <c r="H292" s="260">
        <v>388.55</v>
      </c>
      <c r="I292" s="260">
        <v>398.59999999999997</v>
      </c>
      <c r="J292" s="260">
        <v>413.65000000000003</v>
      </c>
      <c r="K292" s="259">
        <v>383.55</v>
      </c>
      <c r="L292" s="259">
        <v>358.45</v>
      </c>
      <c r="M292" s="259">
        <v>8.3200299999999991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452.9</v>
      </c>
      <c r="D293" s="260">
        <v>461.7</v>
      </c>
      <c r="E293" s="260">
        <v>441.2</v>
      </c>
      <c r="F293" s="260">
        <v>429.5</v>
      </c>
      <c r="G293" s="260">
        <v>409</v>
      </c>
      <c r="H293" s="260">
        <v>473.4</v>
      </c>
      <c r="I293" s="260">
        <v>493.9</v>
      </c>
      <c r="J293" s="260">
        <v>505.59999999999997</v>
      </c>
      <c r="K293" s="259">
        <v>482.2</v>
      </c>
      <c r="L293" s="259">
        <v>450</v>
      </c>
      <c r="M293" s="259">
        <v>68.671170000000004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321.2</v>
      </c>
      <c r="D294" s="260">
        <v>323.36666666666662</v>
      </c>
      <c r="E294" s="260">
        <v>318.33333333333326</v>
      </c>
      <c r="F294" s="260">
        <v>315.46666666666664</v>
      </c>
      <c r="G294" s="260">
        <v>310.43333333333328</v>
      </c>
      <c r="H294" s="260">
        <v>326.23333333333323</v>
      </c>
      <c r="I294" s="260">
        <v>331.26666666666665</v>
      </c>
      <c r="J294" s="260">
        <v>334.13333333333321</v>
      </c>
      <c r="K294" s="259">
        <v>328.4</v>
      </c>
      <c r="L294" s="259">
        <v>320.5</v>
      </c>
      <c r="M294" s="259">
        <v>3.7132800000000001</v>
      </c>
      <c r="N294" s="1"/>
      <c r="O294" s="1"/>
    </row>
    <row r="295" spans="1:15" ht="12.75" customHeight="1">
      <c r="A295" s="30">
        <v>285</v>
      </c>
      <c r="B295" s="269" t="s">
        <v>959</v>
      </c>
      <c r="C295" s="259">
        <v>595.54999999999995</v>
      </c>
      <c r="D295" s="260">
        <v>596.94999999999993</v>
      </c>
      <c r="E295" s="260">
        <v>592.89999999999986</v>
      </c>
      <c r="F295" s="260">
        <v>590.24999999999989</v>
      </c>
      <c r="G295" s="260">
        <v>586.19999999999982</v>
      </c>
      <c r="H295" s="260">
        <v>599.59999999999991</v>
      </c>
      <c r="I295" s="260">
        <v>603.64999999999986</v>
      </c>
      <c r="J295" s="260">
        <v>606.29999999999995</v>
      </c>
      <c r="K295" s="259">
        <v>601</v>
      </c>
      <c r="L295" s="259">
        <v>594.29999999999995</v>
      </c>
      <c r="M295" s="259">
        <v>5.3666600000000004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3049.9</v>
      </c>
      <c r="D296" s="260">
        <v>3070.3833333333332</v>
      </c>
      <c r="E296" s="260">
        <v>3014.5166666666664</v>
      </c>
      <c r="F296" s="260">
        <v>2979.1333333333332</v>
      </c>
      <c r="G296" s="260">
        <v>2923.2666666666664</v>
      </c>
      <c r="H296" s="260">
        <v>3105.7666666666664</v>
      </c>
      <c r="I296" s="260">
        <v>3161.6333333333332</v>
      </c>
      <c r="J296" s="260">
        <v>3197.0166666666664</v>
      </c>
      <c r="K296" s="259">
        <v>3126.25</v>
      </c>
      <c r="L296" s="259">
        <v>3035</v>
      </c>
      <c r="M296" s="259">
        <v>0.17529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684.5</v>
      </c>
      <c r="D297" s="260">
        <v>683.83333333333337</v>
      </c>
      <c r="E297" s="260">
        <v>676.7166666666667</v>
      </c>
      <c r="F297" s="260">
        <v>668.93333333333328</v>
      </c>
      <c r="G297" s="260">
        <v>661.81666666666661</v>
      </c>
      <c r="H297" s="260">
        <v>691.61666666666679</v>
      </c>
      <c r="I297" s="260">
        <v>698.73333333333335</v>
      </c>
      <c r="J297" s="260">
        <v>706.51666666666688</v>
      </c>
      <c r="K297" s="259">
        <v>690.95</v>
      </c>
      <c r="L297" s="259">
        <v>676.05</v>
      </c>
      <c r="M297" s="259">
        <v>9.3145699999999998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1684.9</v>
      </c>
      <c r="D298" s="260">
        <v>1699.9666666666665</v>
      </c>
      <c r="E298" s="260">
        <v>1666.9333333333329</v>
      </c>
      <c r="F298" s="260">
        <v>1648.9666666666665</v>
      </c>
      <c r="G298" s="260">
        <v>1615.9333333333329</v>
      </c>
      <c r="H298" s="260">
        <v>1717.9333333333329</v>
      </c>
      <c r="I298" s="260">
        <v>1750.9666666666662</v>
      </c>
      <c r="J298" s="260">
        <v>1768.9333333333329</v>
      </c>
      <c r="K298" s="259">
        <v>1733</v>
      </c>
      <c r="L298" s="259">
        <v>1682</v>
      </c>
      <c r="M298" s="259">
        <v>0.40442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35.200000000000003</v>
      </c>
      <c r="D299" s="260">
        <v>35.183333333333337</v>
      </c>
      <c r="E299" s="260">
        <v>34.666666666666671</v>
      </c>
      <c r="F299" s="260">
        <v>34.133333333333333</v>
      </c>
      <c r="G299" s="260">
        <v>33.616666666666667</v>
      </c>
      <c r="H299" s="260">
        <v>35.716666666666676</v>
      </c>
      <c r="I299" s="260">
        <v>36.233333333333341</v>
      </c>
      <c r="J299" s="260">
        <v>36.76666666666668</v>
      </c>
      <c r="K299" s="259">
        <v>35.700000000000003</v>
      </c>
      <c r="L299" s="259">
        <v>34.65</v>
      </c>
      <c r="M299" s="259">
        <v>9.2853200000000005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155.85</v>
      </c>
      <c r="D300" s="260">
        <v>155.68333333333331</v>
      </c>
      <c r="E300" s="260">
        <v>154.31666666666661</v>
      </c>
      <c r="F300" s="260">
        <v>152.7833333333333</v>
      </c>
      <c r="G300" s="260">
        <v>151.4166666666666</v>
      </c>
      <c r="H300" s="260">
        <v>157.21666666666661</v>
      </c>
      <c r="I300" s="260">
        <v>158.58333333333334</v>
      </c>
      <c r="J300" s="260">
        <v>160.11666666666662</v>
      </c>
      <c r="K300" s="259">
        <v>157.05000000000001</v>
      </c>
      <c r="L300" s="259">
        <v>154.15</v>
      </c>
      <c r="M300" s="259">
        <v>0.73697000000000001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87342.85</v>
      </c>
      <c r="D301" s="260">
        <v>87050.150000000009</v>
      </c>
      <c r="E301" s="260">
        <v>86400.300000000017</v>
      </c>
      <c r="F301" s="260">
        <v>85457.750000000015</v>
      </c>
      <c r="G301" s="260">
        <v>84807.900000000023</v>
      </c>
      <c r="H301" s="260">
        <v>87992.700000000012</v>
      </c>
      <c r="I301" s="260">
        <v>88642.550000000017</v>
      </c>
      <c r="J301" s="260">
        <v>89585.1</v>
      </c>
      <c r="K301" s="259">
        <v>87700</v>
      </c>
      <c r="L301" s="259">
        <v>86107.6</v>
      </c>
      <c r="M301" s="259">
        <v>0.14532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1599.2</v>
      </c>
      <c r="D302" s="260">
        <v>1606.1666666666667</v>
      </c>
      <c r="E302" s="260">
        <v>1582.4333333333334</v>
      </c>
      <c r="F302" s="260">
        <v>1565.6666666666667</v>
      </c>
      <c r="G302" s="260">
        <v>1541.9333333333334</v>
      </c>
      <c r="H302" s="260">
        <v>1622.9333333333334</v>
      </c>
      <c r="I302" s="260">
        <v>1646.6666666666665</v>
      </c>
      <c r="J302" s="260">
        <v>1663.4333333333334</v>
      </c>
      <c r="K302" s="259">
        <v>1629.9</v>
      </c>
      <c r="L302" s="259">
        <v>1589.4</v>
      </c>
      <c r="M302" s="259">
        <v>0.75551000000000001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1008.15</v>
      </c>
      <c r="D303" s="260">
        <v>1017.6166666666668</v>
      </c>
      <c r="E303" s="260">
        <v>995.23333333333358</v>
      </c>
      <c r="F303" s="260">
        <v>982.31666666666683</v>
      </c>
      <c r="G303" s="260">
        <v>959.93333333333362</v>
      </c>
      <c r="H303" s="260">
        <v>1030.5333333333335</v>
      </c>
      <c r="I303" s="260">
        <v>1052.9166666666667</v>
      </c>
      <c r="J303" s="260">
        <v>1065.8333333333335</v>
      </c>
      <c r="K303" s="259">
        <v>1040</v>
      </c>
      <c r="L303" s="259">
        <v>1004.7</v>
      </c>
      <c r="M303" s="259">
        <v>3.8845299999999998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838.3</v>
      </c>
      <c r="D304" s="260">
        <v>819.76666666666677</v>
      </c>
      <c r="E304" s="260">
        <v>798.83333333333348</v>
      </c>
      <c r="F304" s="260">
        <v>759.36666666666667</v>
      </c>
      <c r="G304" s="260">
        <v>738.43333333333339</v>
      </c>
      <c r="H304" s="260">
        <v>859.23333333333358</v>
      </c>
      <c r="I304" s="260">
        <v>880.16666666666674</v>
      </c>
      <c r="J304" s="260">
        <v>919.63333333333367</v>
      </c>
      <c r="K304" s="259">
        <v>840.7</v>
      </c>
      <c r="L304" s="259">
        <v>780.3</v>
      </c>
      <c r="M304" s="259">
        <v>13.355090000000001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204.25</v>
      </c>
      <c r="D305" s="260">
        <v>204.11666666666667</v>
      </c>
      <c r="E305" s="260">
        <v>201.38333333333335</v>
      </c>
      <c r="F305" s="260">
        <v>198.51666666666668</v>
      </c>
      <c r="G305" s="260">
        <v>195.78333333333336</v>
      </c>
      <c r="H305" s="260">
        <v>206.98333333333335</v>
      </c>
      <c r="I305" s="260">
        <v>209.7166666666667</v>
      </c>
      <c r="J305" s="260">
        <v>212.58333333333334</v>
      </c>
      <c r="K305" s="259">
        <v>206.85</v>
      </c>
      <c r="L305" s="259">
        <v>201.25</v>
      </c>
      <c r="M305" s="259">
        <v>13.383599999999999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1281.4000000000001</v>
      </c>
      <c r="D306" s="260">
        <v>1274.95</v>
      </c>
      <c r="E306" s="260">
        <v>1266.0500000000002</v>
      </c>
      <c r="F306" s="260">
        <v>1250.7</v>
      </c>
      <c r="G306" s="260">
        <v>1241.8000000000002</v>
      </c>
      <c r="H306" s="260">
        <v>1290.3000000000002</v>
      </c>
      <c r="I306" s="260">
        <v>1299.2000000000003</v>
      </c>
      <c r="J306" s="260">
        <v>1314.5500000000002</v>
      </c>
      <c r="K306" s="259">
        <v>1283.8499999999999</v>
      </c>
      <c r="L306" s="259">
        <v>1259.5999999999999</v>
      </c>
      <c r="M306" s="259">
        <v>28.094930000000002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304.35000000000002</v>
      </c>
      <c r="D307" s="260">
        <v>307.81666666666666</v>
      </c>
      <c r="E307" s="260">
        <v>299.63333333333333</v>
      </c>
      <c r="F307" s="260">
        <v>294.91666666666669</v>
      </c>
      <c r="G307" s="260">
        <v>286.73333333333335</v>
      </c>
      <c r="H307" s="260">
        <v>312.5333333333333</v>
      </c>
      <c r="I307" s="260">
        <v>320.71666666666658</v>
      </c>
      <c r="J307" s="260">
        <v>325.43333333333328</v>
      </c>
      <c r="K307" s="259">
        <v>316</v>
      </c>
      <c r="L307" s="259">
        <v>303.10000000000002</v>
      </c>
      <c r="M307" s="259">
        <v>6.4835399999999996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281.89999999999998</v>
      </c>
      <c r="D308" s="260">
        <v>282.84999999999997</v>
      </c>
      <c r="E308" s="260">
        <v>280.04999999999995</v>
      </c>
      <c r="F308" s="260">
        <v>278.2</v>
      </c>
      <c r="G308" s="260">
        <v>275.39999999999998</v>
      </c>
      <c r="H308" s="260">
        <v>284.69999999999993</v>
      </c>
      <c r="I308" s="260">
        <v>287.5</v>
      </c>
      <c r="J308" s="260">
        <v>289.34999999999991</v>
      </c>
      <c r="K308" s="259">
        <v>285.64999999999998</v>
      </c>
      <c r="L308" s="259">
        <v>281</v>
      </c>
      <c r="M308" s="259">
        <v>1.7603</v>
      </c>
      <c r="N308" s="1"/>
      <c r="O308" s="1"/>
    </row>
    <row r="309" spans="1:15" ht="12.75" customHeight="1">
      <c r="A309" s="30">
        <v>299</v>
      </c>
      <c r="B309" s="269" t="s">
        <v>968</v>
      </c>
      <c r="C309" s="259">
        <v>409.25</v>
      </c>
      <c r="D309" s="260">
        <v>413.86666666666662</v>
      </c>
      <c r="E309" s="260">
        <v>403.38333333333321</v>
      </c>
      <c r="F309" s="260">
        <v>397.51666666666659</v>
      </c>
      <c r="G309" s="260">
        <v>387.03333333333319</v>
      </c>
      <c r="H309" s="260">
        <v>419.73333333333323</v>
      </c>
      <c r="I309" s="260">
        <v>430.2166666666667</v>
      </c>
      <c r="J309" s="260">
        <v>436.08333333333326</v>
      </c>
      <c r="K309" s="259">
        <v>424.35</v>
      </c>
      <c r="L309" s="259">
        <v>408</v>
      </c>
      <c r="M309" s="259">
        <v>1.1933100000000001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542.70000000000005</v>
      </c>
      <c r="D310" s="260">
        <v>540.41666666666663</v>
      </c>
      <c r="E310" s="260">
        <v>532.83333333333326</v>
      </c>
      <c r="F310" s="260">
        <v>522.96666666666658</v>
      </c>
      <c r="G310" s="260">
        <v>515.38333333333321</v>
      </c>
      <c r="H310" s="260">
        <v>550.2833333333333</v>
      </c>
      <c r="I310" s="260">
        <v>557.86666666666656</v>
      </c>
      <c r="J310" s="260">
        <v>567.73333333333335</v>
      </c>
      <c r="K310" s="259">
        <v>548</v>
      </c>
      <c r="L310" s="259">
        <v>530.54999999999995</v>
      </c>
      <c r="M310" s="259">
        <v>0.98114000000000001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103.55</v>
      </c>
      <c r="D311" s="260">
        <v>103.81666666666666</v>
      </c>
      <c r="E311" s="260">
        <v>102.68333333333332</v>
      </c>
      <c r="F311" s="260">
        <v>101.81666666666666</v>
      </c>
      <c r="G311" s="260">
        <v>100.68333333333332</v>
      </c>
      <c r="H311" s="260">
        <v>104.68333333333332</v>
      </c>
      <c r="I311" s="260">
        <v>105.81666666666665</v>
      </c>
      <c r="J311" s="260">
        <v>106.68333333333332</v>
      </c>
      <c r="K311" s="259">
        <v>104.95</v>
      </c>
      <c r="L311" s="259">
        <v>102.95</v>
      </c>
      <c r="M311" s="259">
        <v>32.941630000000004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57.05</v>
      </c>
      <c r="D312" s="260">
        <v>57.716666666666661</v>
      </c>
      <c r="E312" s="260">
        <v>56.283333333333324</v>
      </c>
      <c r="F312" s="260">
        <v>55.516666666666666</v>
      </c>
      <c r="G312" s="260">
        <v>54.083333333333329</v>
      </c>
      <c r="H312" s="260">
        <v>58.48333333333332</v>
      </c>
      <c r="I312" s="260">
        <v>59.916666666666657</v>
      </c>
      <c r="J312" s="260">
        <v>60.683333333333316</v>
      </c>
      <c r="K312" s="259">
        <v>59.15</v>
      </c>
      <c r="L312" s="259">
        <v>56.95</v>
      </c>
      <c r="M312" s="259">
        <v>27.098680000000002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516.4</v>
      </c>
      <c r="D313" s="260">
        <v>517.70000000000005</v>
      </c>
      <c r="E313" s="260">
        <v>512.65000000000009</v>
      </c>
      <c r="F313" s="260">
        <v>508.90000000000009</v>
      </c>
      <c r="G313" s="260">
        <v>503.85000000000014</v>
      </c>
      <c r="H313" s="260">
        <v>521.45000000000005</v>
      </c>
      <c r="I313" s="260">
        <v>526.5</v>
      </c>
      <c r="J313" s="260">
        <v>530.25</v>
      </c>
      <c r="K313" s="259">
        <v>522.75</v>
      </c>
      <c r="L313" s="259">
        <v>513.95000000000005</v>
      </c>
      <c r="M313" s="259">
        <v>7.2088200000000002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9005</v>
      </c>
      <c r="D314" s="260">
        <v>8939.8000000000011</v>
      </c>
      <c r="E314" s="260">
        <v>8862.6000000000022</v>
      </c>
      <c r="F314" s="260">
        <v>8720.2000000000007</v>
      </c>
      <c r="G314" s="260">
        <v>8643.0000000000018</v>
      </c>
      <c r="H314" s="260">
        <v>9082.2000000000025</v>
      </c>
      <c r="I314" s="260">
        <v>9159.4000000000033</v>
      </c>
      <c r="J314" s="260">
        <v>9301.8000000000029</v>
      </c>
      <c r="K314" s="259">
        <v>9017</v>
      </c>
      <c r="L314" s="259">
        <v>8797.4</v>
      </c>
      <c r="M314" s="259">
        <v>7.2744099999999996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1736.35</v>
      </c>
      <c r="D315" s="260">
        <v>1742.1000000000001</v>
      </c>
      <c r="E315" s="260">
        <v>1719.2500000000002</v>
      </c>
      <c r="F315" s="260">
        <v>1702.15</v>
      </c>
      <c r="G315" s="260">
        <v>1679.3000000000002</v>
      </c>
      <c r="H315" s="260">
        <v>1759.2000000000003</v>
      </c>
      <c r="I315" s="260">
        <v>1782.0500000000002</v>
      </c>
      <c r="J315" s="260">
        <v>1799.1500000000003</v>
      </c>
      <c r="K315" s="259">
        <v>1764.95</v>
      </c>
      <c r="L315" s="259">
        <v>1725</v>
      </c>
      <c r="M315" s="259">
        <v>0.44248999999999999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681.3</v>
      </c>
      <c r="D316" s="260">
        <v>686.86666666666667</v>
      </c>
      <c r="E316" s="260">
        <v>670.43333333333339</v>
      </c>
      <c r="F316" s="260">
        <v>659.56666666666672</v>
      </c>
      <c r="G316" s="260">
        <v>643.13333333333344</v>
      </c>
      <c r="H316" s="260">
        <v>697.73333333333335</v>
      </c>
      <c r="I316" s="260">
        <v>714.16666666666652</v>
      </c>
      <c r="J316" s="260">
        <v>725.0333333333333</v>
      </c>
      <c r="K316" s="259">
        <v>703.3</v>
      </c>
      <c r="L316" s="259">
        <v>676</v>
      </c>
      <c r="M316" s="259">
        <v>3.6291899999999999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424.85</v>
      </c>
      <c r="D317" s="260">
        <v>420.63333333333338</v>
      </c>
      <c r="E317" s="260">
        <v>413.76666666666677</v>
      </c>
      <c r="F317" s="260">
        <v>402.68333333333339</v>
      </c>
      <c r="G317" s="260">
        <v>395.81666666666678</v>
      </c>
      <c r="H317" s="260">
        <v>431.71666666666675</v>
      </c>
      <c r="I317" s="260">
        <v>438.58333333333343</v>
      </c>
      <c r="J317" s="260">
        <v>449.66666666666674</v>
      </c>
      <c r="K317" s="259">
        <v>427.5</v>
      </c>
      <c r="L317" s="259">
        <v>409.55</v>
      </c>
      <c r="M317" s="259">
        <v>17.05603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624.75</v>
      </c>
      <c r="D318" s="260">
        <v>629.36666666666667</v>
      </c>
      <c r="E318" s="260">
        <v>616.23333333333335</v>
      </c>
      <c r="F318" s="260">
        <v>607.7166666666667</v>
      </c>
      <c r="G318" s="260">
        <v>594.58333333333337</v>
      </c>
      <c r="H318" s="260">
        <v>637.88333333333333</v>
      </c>
      <c r="I318" s="260">
        <v>651.01666666666677</v>
      </c>
      <c r="J318" s="260">
        <v>659.5333333333333</v>
      </c>
      <c r="K318" s="259">
        <v>642.5</v>
      </c>
      <c r="L318" s="259">
        <v>620.85</v>
      </c>
      <c r="M318" s="259">
        <v>18.273430000000001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600.4</v>
      </c>
      <c r="D319" s="260">
        <v>598.4666666666667</v>
      </c>
      <c r="E319" s="260">
        <v>591.93333333333339</v>
      </c>
      <c r="F319" s="260">
        <v>583.4666666666667</v>
      </c>
      <c r="G319" s="260">
        <v>576.93333333333339</v>
      </c>
      <c r="H319" s="260">
        <v>606.93333333333339</v>
      </c>
      <c r="I319" s="260">
        <v>613.4666666666667</v>
      </c>
      <c r="J319" s="260">
        <v>621.93333333333339</v>
      </c>
      <c r="K319" s="259">
        <v>605</v>
      </c>
      <c r="L319" s="259">
        <v>590</v>
      </c>
      <c r="M319" s="259">
        <v>0.11287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865.85</v>
      </c>
      <c r="D320" s="260">
        <v>872.2833333333333</v>
      </c>
      <c r="E320" s="260">
        <v>854.56666666666661</v>
      </c>
      <c r="F320" s="260">
        <v>843.2833333333333</v>
      </c>
      <c r="G320" s="260">
        <v>825.56666666666661</v>
      </c>
      <c r="H320" s="260">
        <v>883.56666666666661</v>
      </c>
      <c r="I320" s="260">
        <v>901.2833333333333</v>
      </c>
      <c r="J320" s="260">
        <v>912.56666666666661</v>
      </c>
      <c r="K320" s="259">
        <v>890</v>
      </c>
      <c r="L320" s="259">
        <v>861</v>
      </c>
      <c r="M320" s="259">
        <v>1.23281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1629.95</v>
      </c>
      <c r="D321" s="260">
        <v>1622.7666666666667</v>
      </c>
      <c r="E321" s="260">
        <v>1591.5833333333333</v>
      </c>
      <c r="F321" s="260">
        <v>1553.2166666666667</v>
      </c>
      <c r="G321" s="260">
        <v>1522.0333333333333</v>
      </c>
      <c r="H321" s="260">
        <v>1661.1333333333332</v>
      </c>
      <c r="I321" s="260">
        <v>1692.3166666666666</v>
      </c>
      <c r="J321" s="260">
        <v>1730.6833333333332</v>
      </c>
      <c r="K321" s="259">
        <v>1653.95</v>
      </c>
      <c r="L321" s="259">
        <v>1584.4</v>
      </c>
      <c r="M321" s="259">
        <v>4.4349800000000004</v>
      </c>
      <c r="N321" s="1"/>
      <c r="O321" s="1"/>
    </row>
    <row r="322" spans="1:15" ht="12.75" customHeight="1">
      <c r="A322" s="30">
        <v>312</v>
      </c>
      <c r="B322" s="269" t="s">
        <v>960</v>
      </c>
      <c r="C322" s="259">
        <v>86.3</v>
      </c>
      <c r="D322" s="260">
        <v>86.416666666666671</v>
      </c>
      <c r="E322" s="260">
        <v>85.583333333333343</v>
      </c>
      <c r="F322" s="260">
        <v>84.866666666666674</v>
      </c>
      <c r="G322" s="260">
        <v>84.033333333333346</v>
      </c>
      <c r="H322" s="260">
        <v>87.13333333333334</v>
      </c>
      <c r="I322" s="260">
        <v>87.966666666666683</v>
      </c>
      <c r="J322" s="260">
        <v>88.683333333333337</v>
      </c>
      <c r="K322" s="259">
        <v>87.25</v>
      </c>
      <c r="L322" s="259">
        <v>85.7</v>
      </c>
      <c r="M322" s="259">
        <v>10.953530000000001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700.6</v>
      </c>
      <c r="D323" s="260">
        <v>705.31666666666661</v>
      </c>
      <c r="E323" s="260">
        <v>692.58333333333326</v>
      </c>
      <c r="F323" s="260">
        <v>684.56666666666661</v>
      </c>
      <c r="G323" s="260">
        <v>671.83333333333326</v>
      </c>
      <c r="H323" s="260">
        <v>713.33333333333326</v>
      </c>
      <c r="I323" s="260">
        <v>726.06666666666661</v>
      </c>
      <c r="J323" s="260">
        <v>734.08333333333326</v>
      </c>
      <c r="K323" s="259">
        <v>718.05</v>
      </c>
      <c r="L323" s="259">
        <v>697.3</v>
      </c>
      <c r="M323" s="259">
        <v>1.09256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2034.4</v>
      </c>
      <c r="D324" s="260">
        <v>2036.4666666666665</v>
      </c>
      <c r="E324" s="260">
        <v>2017.9333333333329</v>
      </c>
      <c r="F324" s="260">
        <v>2001.4666666666665</v>
      </c>
      <c r="G324" s="260">
        <v>1982.9333333333329</v>
      </c>
      <c r="H324" s="260">
        <v>2052.9333333333329</v>
      </c>
      <c r="I324" s="260">
        <v>2071.4666666666662</v>
      </c>
      <c r="J324" s="260">
        <v>2087.9333333333329</v>
      </c>
      <c r="K324" s="259">
        <v>2055</v>
      </c>
      <c r="L324" s="259">
        <v>2020</v>
      </c>
      <c r="M324" s="259">
        <v>3.3521399999999999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1495.25</v>
      </c>
      <c r="D325" s="260">
        <v>1457.75</v>
      </c>
      <c r="E325" s="260">
        <v>1413.5</v>
      </c>
      <c r="F325" s="260">
        <v>1331.75</v>
      </c>
      <c r="G325" s="260">
        <v>1287.5</v>
      </c>
      <c r="H325" s="260">
        <v>1539.5</v>
      </c>
      <c r="I325" s="260">
        <v>1583.75</v>
      </c>
      <c r="J325" s="260">
        <v>1665.5</v>
      </c>
      <c r="K325" s="259">
        <v>1502</v>
      </c>
      <c r="L325" s="259">
        <v>1376</v>
      </c>
      <c r="M325" s="259">
        <v>51.389960000000002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1052.05</v>
      </c>
      <c r="D326" s="260">
        <v>1047.9000000000001</v>
      </c>
      <c r="E326" s="260">
        <v>1035.8000000000002</v>
      </c>
      <c r="F326" s="260">
        <v>1019.5500000000002</v>
      </c>
      <c r="G326" s="260">
        <v>1007.4500000000003</v>
      </c>
      <c r="H326" s="260">
        <v>1064.1500000000001</v>
      </c>
      <c r="I326" s="260">
        <v>1076.25</v>
      </c>
      <c r="J326" s="260">
        <v>1092.5</v>
      </c>
      <c r="K326" s="259">
        <v>1060</v>
      </c>
      <c r="L326" s="259">
        <v>1031.6500000000001</v>
      </c>
      <c r="M326" s="259">
        <v>5.1742100000000004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594.5</v>
      </c>
      <c r="D327" s="260">
        <v>592.4666666666667</v>
      </c>
      <c r="E327" s="260">
        <v>588.93333333333339</v>
      </c>
      <c r="F327" s="260">
        <v>583.36666666666667</v>
      </c>
      <c r="G327" s="260">
        <v>579.83333333333337</v>
      </c>
      <c r="H327" s="260">
        <v>598.03333333333342</v>
      </c>
      <c r="I327" s="260">
        <v>601.56666666666672</v>
      </c>
      <c r="J327" s="260">
        <v>607.13333333333344</v>
      </c>
      <c r="K327" s="259">
        <v>596</v>
      </c>
      <c r="L327" s="259">
        <v>586.9</v>
      </c>
      <c r="M327" s="259">
        <v>1.3216000000000001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32.700000000000003</v>
      </c>
      <c r="D328" s="260">
        <v>32.833333333333336</v>
      </c>
      <c r="E328" s="260">
        <v>32.366666666666674</v>
      </c>
      <c r="F328" s="260">
        <v>32.033333333333339</v>
      </c>
      <c r="G328" s="260">
        <v>31.566666666666677</v>
      </c>
      <c r="H328" s="260">
        <v>33.166666666666671</v>
      </c>
      <c r="I328" s="260">
        <v>33.633333333333326</v>
      </c>
      <c r="J328" s="260">
        <v>33.966666666666669</v>
      </c>
      <c r="K328" s="259">
        <v>33.299999999999997</v>
      </c>
      <c r="L328" s="259">
        <v>32.5</v>
      </c>
      <c r="M328" s="259">
        <v>22.989550000000001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73.45</v>
      </c>
      <c r="D329" s="260">
        <v>73.066666666666663</v>
      </c>
      <c r="E329" s="260">
        <v>71.933333333333323</v>
      </c>
      <c r="F329" s="260">
        <v>70.416666666666657</v>
      </c>
      <c r="G329" s="260">
        <v>69.283333333333317</v>
      </c>
      <c r="H329" s="260">
        <v>74.583333333333329</v>
      </c>
      <c r="I329" s="260">
        <v>75.716666666666654</v>
      </c>
      <c r="J329" s="260">
        <v>77.233333333333334</v>
      </c>
      <c r="K329" s="259">
        <v>74.2</v>
      </c>
      <c r="L329" s="259">
        <v>71.55</v>
      </c>
      <c r="M329" s="259">
        <v>42.909120000000001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45.15</v>
      </c>
      <c r="D330" s="260">
        <v>44.366666666666674</v>
      </c>
      <c r="E330" s="260">
        <v>43.233333333333348</v>
      </c>
      <c r="F330" s="260">
        <v>41.316666666666677</v>
      </c>
      <c r="G330" s="260">
        <v>40.183333333333351</v>
      </c>
      <c r="H330" s="260">
        <v>46.283333333333346</v>
      </c>
      <c r="I330" s="260">
        <v>47.416666666666671</v>
      </c>
      <c r="J330" s="260">
        <v>49.333333333333343</v>
      </c>
      <c r="K330" s="259">
        <v>45.5</v>
      </c>
      <c r="L330" s="259">
        <v>42.45</v>
      </c>
      <c r="M330" s="259">
        <v>394.60595999999998</v>
      </c>
      <c r="N330" s="1"/>
      <c r="O330" s="1"/>
    </row>
    <row r="331" spans="1:15" ht="12.75" customHeight="1">
      <c r="A331" s="30">
        <v>321</v>
      </c>
      <c r="B331" s="269" t="s">
        <v>969</v>
      </c>
      <c r="C331" s="259">
        <v>279.7</v>
      </c>
      <c r="D331" s="260">
        <v>281.33333333333331</v>
      </c>
      <c r="E331" s="260">
        <v>276.41666666666663</v>
      </c>
      <c r="F331" s="260">
        <v>273.13333333333333</v>
      </c>
      <c r="G331" s="260">
        <v>268.21666666666664</v>
      </c>
      <c r="H331" s="260">
        <v>284.61666666666662</v>
      </c>
      <c r="I331" s="260">
        <v>289.53333333333325</v>
      </c>
      <c r="J331" s="260">
        <v>292.81666666666661</v>
      </c>
      <c r="K331" s="259">
        <v>286.25</v>
      </c>
      <c r="L331" s="259">
        <v>278.05</v>
      </c>
      <c r="M331" s="259">
        <v>1.6211899999999999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73.75</v>
      </c>
      <c r="D332" s="260">
        <v>72.899999999999991</v>
      </c>
      <c r="E332" s="260">
        <v>71.09999999999998</v>
      </c>
      <c r="F332" s="260">
        <v>68.449999999999989</v>
      </c>
      <c r="G332" s="260">
        <v>66.649999999999977</v>
      </c>
      <c r="H332" s="260">
        <v>75.549999999999983</v>
      </c>
      <c r="I332" s="260">
        <v>77.349999999999994</v>
      </c>
      <c r="J332" s="260">
        <v>79.999999999999986</v>
      </c>
      <c r="K332" s="259">
        <v>74.7</v>
      </c>
      <c r="L332" s="259">
        <v>70.25</v>
      </c>
      <c r="M332" s="259">
        <v>47.239310000000003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256.75</v>
      </c>
      <c r="D333" s="260">
        <v>257.09999999999997</v>
      </c>
      <c r="E333" s="260">
        <v>254.69999999999993</v>
      </c>
      <c r="F333" s="260">
        <v>252.64999999999998</v>
      </c>
      <c r="G333" s="260">
        <v>250.24999999999994</v>
      </c>
      <c r="H333" s="260">
        <v>259.14999999999992</v>
      </c>
      <c r="I333" s="260">
        <v>261.5499999999999</v>
      </c>
      <c r="J333" s="260">
        <v>263.59999999999991</v>
      </c>
      <c r="K333" s="259">
        <v>259.5</v>
      </c>
      <c r="L333" s="259">
        <v>255.05</v>
      </c>
      <c r="M333" s="259">
        <v>2.3757199999999998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169.35</v>
      </c>
      <c r="D334" s="260">
        <v>168.16666666666666</v>
      </c>
      <c r="E334" s="260">
        <v>166.63333333333333</v>
      </c>
      <c r="F334" s="260">
        <v>163.91666666666666</v>
      </c>
      <c r="G334" s="260">
        <v>162.38333333333333</v>
      </c>
      <c r="H334" s="260">
        <v>170.88333333333333</v>
      </c>
      <c r="I334" s="260">
        <v>172.41666666666669</v>
      </c>
      <c r="J334" s="260">
        <v>175.13333333333333</v>
      </c>
      <c r="K334" s="259">
        <v>169.7</v>
      </c>
      <c r="L334" s="259">
        <v>165.45</v>
      </c>
      <c r="M334" s="259">
        <v>81.313800000000001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708.35</v>
      </c>
      <c r="D335" s="260">
        <v>712.13333333333321</v>
      </c>
      <c r="E335" s="260">
        <v>695.51666666666642</v>
      </c>
      <c r="F335" s="260">
        <v>682.68333333333317</v>
      </c>
      <c r="G335" s="260">
        <v>666.06666666666638</v>
      </c>
      <c r="H335" s="260">
        <v>724.96666666666647</v>
      </c>
      <c r="I335" s="260">
        <v>741.58333333333326</v>
      </c>
      <c r="J335" s="260">
        <v>754.41666666666652</v>
      </c>
      <c r="K335" s="259">
        <v>728.75</v>
      </c>
      <c r="L335" s="259">
        <v>699.3</v>
      </c>
      <c r="M335" s="259">
        <v>0.75682000000000005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69.599999999999994</v>
      </c>
      <c r="D336" s="260">
        <v>69.783333333333317</v>
      </c>
      <c r="E336" s="260">
        <v>69.266666666666637</v>
      </c>
      <c r="F336" s="260">
        <v>68.933333333333323</v>
      </c>
      <c r="G336" s="260">
        <v>68.416666666666643</v>
      </c>
      <c r="H336" s="260">
        <v>70.116666666666632</v>
      </c>
      <c r="I336" s="260">
        <v>70.633333333333312</v>
      </c>
      <c r="J336" s="260">
        <v>70.966666666666626</v>
      </c>
      <c r="K336" s="259">
        <v>70.3</v>
      </c>
      <c r="L336" s="259">
        <v>69.45</v>
      </c>
      <c r="M336" s="259">
        <v>102.41432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4448.7</v>
      </c>
      <c r="D337" s="260">
        <v>4441.9666666666662</v>
      </c>
      <c r="E337" s="260">
        <v>4411.1333333333323</v>
      </c>
      <c r="F337" s="260">
        <v>4373.5666666666657</v>
      </c>
      <c r="G337" s="260">
        <v>4342.7333333333318</v>
      </c>
      <c r="H337" s="260">
        <v>4479.5333333333328</v>
      </c>
      <c r="I337" s="260">
        <v>4510.3666666666668</v>
      </c>
      <c r="J337" s="260">
        <v>4547.9333333333334</v>
      </c>
      <c r="K337" s="259">
        <v>4472.8</v>
      </c>
      <c r="L337" s="259">
        <v>4404.3999999999996</v>
      </c>
      <c r="M337" s="259">
        <v>1.2048000000000001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663.25</v>
      </c>
      <c r="D338" s="260">
        <v>666.86666666666667</v>
      </c>
      <c r="E338" s="260">
        <v>657.13333333333333</v>
      </c>
      <c r="F338" s="260">
        <v>651.01666666666665</v>
      </c>
      <c r="G338" s="260">
        <v>641.2833333333333</v>
      </c>
      <c r="H338" s="260">
        <v>672.98333333333335</v>
      </c>
      <c r="I338" s="260">
        <v>682.7166666666667</v>
      </c>
      <c r="J338" s="260">
        <v>688.83333333333337</v>
      </c>
      <c r="K338" s="259">
        <v>676.6</v>
      </c>
      <c r="L338" s="259">
        <v>660.75</v>
      </c>
      <c r="M338" s="259">
        <v>1.63592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20282.400000000001</v>
      </c>
      <c r="D339" s="260">
        <v>20516.066666666666</v>
      </c>
      <c r="E339" s="260">
        <v>19983.333333333332</v>
      </c>
      <c r="F339" s="260">
        <v>19684.266666666666</v>
      </c>
      <c r="G339" s="260">
        <v>19151.533333333333</v>
      </c>
      <c r="H339" s="260">
        <v>20815.133333333331</v>
      </c>
      <c r="I339" s="260">
        <v>21347.866666666669</v>
      </c>
      <c r="J339" s="260">
        <v>21646.933333333331</v>
      </c>
      <c r="K339" s="259">
        <v>21048.799999999999</v>
      </c>
      <c r="L339" s="259">
        <v>20217</v>
      </c>
      <c r="M339" s="259">
        <v>0.71353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65.05</v>
      </c>
      <c r="D340" s="260">
        <v>64.583333333333329</v>
      </c>
      <c r="E340" s="260">
        <v>63.166666666666657</v>
      </c>
      <c r="F340" s="260">
        <v>61.283333333333331</v>
      </c>
      <c r="G340" s="260">
        <v>59.86666666666666</v>
      </c>
      <c r="H340" s="260">
        <v>66.466666666666654</v>
      </c>
      <c r="I340" s="260">
        <v>67.883333333333312</v>
      </c>
      <c r="J340" s="260">
        <v>69.766666666666652</v>
      </c>
      <c r="K340" s="259">
        <v>66</v>
      </c>
      <c r="L340" s="259">
        <v>62.7</v>
      </c>
      <c r="M340" s="259">
        <v>7.4607799999999997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268.14999999999998</v>
      </c>
      <c r="D341" s="260">
        <v>269.01666666666665</v>
      </c>
      <c r="E341" s="260">
        <v>266.13333333333333</v>
      </c>
      <c r="F341" s="260">
        <v>264.11666666666667</v>
      </c>
      <c r="G341" s="260">
        <v>261.23333333333335</v>
      </c>
      <c r="H341" s="260">
        <v>271.0333333333333</v>
      </c>
      <c r="I341" s="260">
        <v>273.91666666666663</v>
      </c>
      <c r="J341" s="260">
        <v>275.93333333333328</v>
      </c>
      <c r="K341" s="259">
        <v>271.89999999999998</v>
      </c>
      <c r="L341" s="259">
        <v>267</v>
      </c>
      <c r="M341" s="259">
        <v>2.81311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395.1</v>
      </c>
      <c r="D342" s="260">
        <v>394.06666666666666</v>
      </c>
      <c r="E342" s="260">
        <v>388.13333333333333</v>
      </c>
      <c r="F342" s="260">
        <v>381.16666666666669</v>
      </c>
      <c r="G342" s="260">
        <v>375.23333333333335</v>
      </c>
      <c r="H342" s="260">
        <v>401.0333333333333</v>
      </c>
      <c r="I342" s="260">
        <v>406.96666666666658</v>
      </c>
      <c r="J342" s="260">
        <v>413.93333333333328</v>
      </c>
      <c r="K342" s="259">
        <v>400</v>
      </c>
      <c r="L342" s="259">
        <v>387.1</v>
      </c>
      <c r="M342" s="259">
        <v>0.84038000000000002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866.4</v>
      </c>
      <c r="D343" s="260">
        <v>864.81666666666661</v>
      </c>
      <c r="E343" s="260">
        <v>857.58333333333326</v>
      </c>
      <c r="F343" s="260">
        <v>848.76666666666665</v>
      </c>
      <c r="G343" s="260">
        <v>841.5333333333333</v>
      </c>
      <c r="H343" s="260">
        <v>873.63333333333321</v>
      </c>
      <c r="I343" s="260">
        <v>880.86666666666656</v>
      </c>
      <c r="J343" s="260">
        <v>889.68333333333317</v>
      </c>
      <c r="K343" s="259">
        <v>872.05</v>
      </c>
      <c r="L343" s="259">
        <v>856</v>
      </c>
      <c r="M343" s="259">
        <v>5.9625599999999999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130.75</v>
      </c>
      <c r="D344" s="260">
        <v>131.16666666666666</v>
      </c>
      <c r="E344" s="260">
        <v>129.43333333333331</v>
      </c>
      <c r="F344" s="260">
        <v>128.11666666666665</v>
      </c>
      <c r="G344" s="260">
        <v>126.3833333333333</v>
      </c>
      <c r="H344" s="260">
        <v>132.48333333333332</v>
      </c>
      <c r="I344" s="260">
        <v>134.21666666666667</v>
      </c>
      <c r="J344" s="260">
        <v>135.53333333333333</v>
      </c>
      <c r="K344" s="259">
        <v>132.9</v>
      </c>
      <c r="L344" s="259">
        <v>129.85</v>
      </c>
      <c r="M344" s="259">
        <v>102.32002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187.35</v>
      </c>
      <c r="D345" s="260">
        <v>188.93333333333331</v>
      </c>
      <c r="E345" s="260">
        <v>184.96666666666661</v>
      </c>
      <c r="F345" s="260">
        <v>182.58333333333331</v>
      </c>
      <c r="G345" s="260">
        <v>178.61666666666662</v>
      </c>
      <c r="H345" s="260">
        <v>191.31666666666661</v>
      </c>
      <c r="I345" s="260">
        <v>195.2833333333333</v>
      </c>
      <c r="J345" s="260">
        <v>197.6666666666666</v>
      </c>
      <c r="K345" s="259">
        <v>192.9</v>
      </c>
      <c r="L345" s="259">
        <v>186.55</v>
      </c>
      <c r="M345" s="259">
        <v>11.29298</v>
      </c>
      <c r="N345" s="1"/>
      <c r="O345" s="1"/>
    </row>
    <row r="346" spans="1:15" ht="12.75" customHeight="1">
      <c r="A346" s="30">
        <v>336</v>
      </c>
      <c r="B346" s="269" t="s">
        <v>970</v>
      </c>
      <c r="C346" s="259">
        <v>584.54999999999995</v>
      </c>
      <c r="D346" s="260">
        <v>586.18333333333328</v>
      </c>
      <c r="E346" s="260">
        <v>578.36666666666656</v>
      </c>
      <c r="F346" s="260">
        <v>572.18333333333328</v>
      </c>
      <c r="G346" s="260">
        <v>564.36666666666656</v>
      </c>
      <c r="H346" s="260">
        <v>592.36666666666656</v>
      </c>
      <c r="I346" s="260">
        <v>600.18333333333339</v>
      </c>
      <c r="J346" s="260">
        <v>606.36666666666656</v>
      </c>
      <c r="K346" s="259">
        <v>594</v>
      </c>
      <c r="L346" s="259">
        <v>580</v>
      </c>
      <c r="M346" s="259">
        <v>1.2017100000000001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656.35</v>
      </c>
      <c r="D347" s="260">
        <v>648.96666666666658</v>
      </c>
      <c r="E347" s="260">
        <v>638.43333333333317</v>
      </c>
      <c r="F347" s="260">
        <v>620.51666666666654</v>
      </c>
      <c r="G347" s="260">
        <v>609.98333333333312</v>
      </c>
      <c r="H347" s="260">
        <v>666.88333333333321</v>
      </c>
      <c r="I347" s="260">
        <v>677.41666666666674</v>
      </c>
      <c r="J347" s="260">
        <v>695.33333333333326</v>
      </c>
      <c r="K347" s="259">
        <v>659.5</v>
      </c>
      <c r="L347" s="259">
        <v>631.04999999999995</v>
      </c>
      <c r="M347" s="259">
        <v>12.129989999999999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2915</v>
      </c>
      <c r="D348" s="260">
        <v>2919.9166666666665</v>
      </c>
      <c r="E348" s="260">
        <v>2907.333333333333</v>
      </c>
      <c r="F348" s="260">
        <v>2899.6666666666665</v>
      </c>
      <c r="G348" s="260">
        <v>2887.083333333333</v>
      </c>
      <c r="H348" s="260">
        <v>2927.583333333333</v>
      </c>
      <c r="I348" s="260">
        <v>2940.1666666666661</v>
      </c>
      <c r="J348" s="260">
        <v>2947.833333333333</v>
      </c>
      <c r="K348" s="259">
        <v>2932.5</v>
      </c>
      <c r="L348" s="259">
        <v>2912.25</v>
      </c>
      <c r="M348" s="259">
        <v>0.91366000000000003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271.85000000000002</v>
      </c>
      <c r="D349" s="260">
        <v>271.59999999999997</v>
      </c>
      <c r="E349" s="260">
        <v>269.24999999999994</v>
      </c>
      <c r="F349" s="260">
        <v>266.64999999999998</v>
      </c>
      <c r="G349" s="260">
        <v>264.29999999999995</v>
      </c>
      <c r="H349" s="260">
        <v>274.19999999999993</v>
      </c>
      <c r="I349" s="260">
        <v>276.54999999999995</v>
      </c>
      <c r="J349" s="260">
        <v>279.14999999999992</v>
      </c>
      <c r="K349" s="259">
        <v>273.95</v>
      </c>
      <c r="L349" s="259">
        <v>269</v>
      </c>
      <c r="M349" s="259">
        <v>1.38079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384.25</v>
      </c>
      <c r="D350" s="260">
        <v>387.66666666666669</v>
      </c>
      <c r="E350" s="260">
        <v>377.58333333333337</v>
      </c>
      <c r="F350" s="260">
        <v>370.91666666666669</v>
      </c>
      <c r="G350" s="260">
        <v>360.83333333333337</v>
      </c>
      <c r="H350" s="260">
        <v>394.33333333333337</v>
      </c>
      <c r="I350" s="260">
        <v>404.41666666666674</v>
      </c>
      <c r="J350" s="260">
        <v>411.08333333333337</v>
      </c>
      <c r="K350" s="259">
        <v>397.75</v>
      </c>
      <c r="L350" s="259">
        <v>381</v>
      </c>
      <c r="M350" s="259">
        <v>7.97729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140.4</v>
      </c>
      <c r="D351" s="260">
        <v>140.46666666666667</v>
      </c>
      <c r="E351" s="260">
        <v>138.43333333333334</v>
      </c>
      <c r="F351" s="260">
        <v>136.46666666666667</v>
      </c>
      <c r="G351" s="260">
        <v>134.43333333333334</v>
      </c>
      <c r="H351" s="260">
        <v>142.43333333333334</v>
      </c>
      <c r="I351" s="260">
        <v>144.4666666666667</v>
      </c>
      <c r="J351" s="260">
        <v>146.43333333333334</v>
      </c>
      <c r="K351" s="259">
        <v>142.5</v>
      </c>
      <c r="L351" s="259">
        <v>138.5</v>
      </c>
      <c r="M351" s="259">
        <v>12.03023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3125.35</v>
      </c>
      <c r="D352" s="260">
        <v>3127.3833333333332</v>
      </c>
      <c r="E352" s="260">
        <v>3105.1666666666665</v>
      </c>
      <c r="F352" s="260">
        <v>3084.9833333333331</v>
      </c>
      <c r="G352" s="260">
        <v>3062.7666666666664</v>
      </c>
      <c r="H352" s="260">
        <v>3147.5666666666666</v>
      </c>
      <c r="I352" s="260">
        <v>3169.7833333333338</v>
      </c>
      <c r="J352" s="260">
        <v>3189.9666666666667</v>
      </c>
      <c r="K352" s="259">
        <v>3149.6</v>
      </c>
      <c r="L352" s="259">
        <v>3107.2</v>
      </c>
      <c r="M352" s="259">
        <v>1.3909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431.2</v>
      </c>
      <c r="D353" s="260">
        <v>432.5333333333333</v>
      </c>
      <c r="E353" s="260">
        <v>427.06666666666661</v>
      </c>
      <c r="F353" s="260">
        <v>422.93333333333328</v>
      </c>
      <c r="G353" s="260">
        <v>417.46666666666658</v>
      </c>
      <c r="H353" s="260">
        <v>436.66666666666663</v>
      </c>
      <c r="I353" s="260">
        <v>442.13333333333333</v>
      </c>
      <c r="J353" s="260">
        <v>446.26666666666665</v>
      </c>
      <c r="K353" s="259">
        <v>438</v>
      </c>
      <c r="L353" s="259">
        <v>428.4</v>
      </c>
      <c r="M353" s="259">
        <v>2.8566600000000002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256.95</v>
      </c>
      <c r="D354" s="260">
        <v>257.63333333333333</v>
      </c>
      <c r="E354" s="260">
        <v>255.31666666666666</v>
      </c>
      <c r="F354" s="260">
        <v>253.68333333333334</v>
      </c>
      <c r="G354" s="260">
        <v>251.36666666666667</v>
      </c>
      <c r="H354" s="260">
        <v>259.26666666666665</v>
      </c>
      <c r="I354" s="260">
        <v>261.58333333333326</v>
      </c>
      <c r="J354" s="260">
        <v>263.21666666666664</v>
      </c>
      <c r="K354" s="259">
        <v>259.95</v>
      </c>
      <c r="L354" s="259">
        <v>256</v>
      </c>
      <c r="M354" s="259">
        <v>1.87286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1726.95</v>
      </c>
      <c r="D355" s="260">
        <v>1724.95</v>
      </c>
      <c r="E355" s="260">
        <v>1700</v>
      </c>
      <c r="F355" s="260">
        <v>1673.05</v>
      </c>
      <c r="G355" s="260">
        <v>1648.1</v>
      </c>
      <c r="H355" s="260">
        <v>1751.9</v>
      </c>
      <c r="I355" s="260">
        <v>1776.8500000000004</v>
      </c>
      <c r="J355" s="260">
        <v>1803.8000000000002</v>
      </c>
      <c r="K355" s="259">
        <v>1749.9</v>
      </c>
      <c r="L355" s="259">
        <v>1698</v>
      </c>
      <c r="M355" s="259">
        <v>4.6430899999999999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51964.75</v>
      </c>
      <c r="D356" s="260">
        <v>52418.283333333333</v>
      </c>
      <c r="E356" s="260">
        <v>51261.466666666667</v>
      </c>
      <c r="F356" s="260">
        <v>50558.183333333334</v>
      </c>
      <c r="G356" s="260">
        <v>49401.366666666669</v>
      </c>
      <c r="H356" s="260">
        <v>53121.566666666666</v>
      </c>
      <c r="I356" s="260">
        <v>54278.383333333331</v>
      </c>
      <c r="J356" s="260">
        <v>54981.666666666664</v>
      </c>
      <c r="K356" s="259">
        <v>53575.1</v>
      </c>
      <c r="L356" s="259">
        <v>51715</v>
      </c>
      <c r="M356" s="259">
        <v>0.15409999999999999</v>
      </c>
      <c r="N356" s="1"/>
      <c r="O356" s="1"/>
    </row>
    <row r="357" spans="1:15" ht="12.75" customHeight="1">
      <c r="A357" s="30">
        <v>347</v>
      </c>
      <c r="B357" s="269" t="s">
        <v>961</v>
      </c>
      <c r="C357" s="259">
        <v>1445.75</v>
      </c>
      <c r="D357" s="260">
        <v>1438.0833333333333</v>
      </c>
      <c r="E357" s="260">
        <v>1426.1666666666665</v>
      </c>
      <c r="F357" s="260">
        <v>1406.5833333333333</v>
      </c>
      <c r="G357" s="260">
        <v>1394.6666666666665</v>
      </c>
      <c r="H357" s="260">
        <v>1457.6666666666665</v>
      </c>
      <c r="I357" s="260">
        <v>1469.583333333333</v>
      </c>
      <c r="J357" s="260">
        <v>1489.1666666666665</v>
      </c>
      <c r="K357" s="259">
        <v>1450</v>
      </c>
      <c r="L357" s="259">
        <v>1418.5</v>
      </c>
      <c r="M357" s="259">
        <v>2.4198900000000001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3829.3</v>
      </c>
      <c r="D358" s="260">
        <v>3796.2666666666664</v>
      </c>
      <c r="E358" s="260">
        <v>3738.583333333333</v>
      </c>
      <c r="F358" s="260">
        <v>3647.8666666666668</v>
      </c>
      <c r="G358" s="260">
        <v>3590.1833333333334</v>
      </c>
      <c r="H358" s="260">
        <v>3886.9833333333327</v>
      </c>
      <c r="I358" s="260">
        <v>3944.6666666666661</v>
      </c>
      <c r="J358" s="260">
        <v>4035.3833333333323</v>
      </c>
      <c r="K358" s="259">
        <v>3853.95</v>
      </c>
      <c r="L358" s="259">
        <v>3705.55</v>
      </c>
      <c r="M358" s="259">
        <v>4.63767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202.6</v>
      </c>
      <c r="D359" s="260">
        <v>202.06666666666669</v>
      </c>
      <c r="E359" s="260">
        <v>200.08333333333337</v>
      </c>
      <c r="F359" s="260">
        <v>197.56666666666669</v>
      </c>
      <c r="G359" s="260">
        <v>195.58333333333337</v>
      </c>
      <c r="H359" s="260">
        <v>204.58333333333337</v>
      </c>
      <c r="I359" s="260">
        <v>206.56666666666666</v>
      </c>
      <c r="J359" s="260">
        <v>209.08333333333337</v>
      </c>
      <c r="K359" s="259">
        <v>204.05</v>
      </c>
      <c r="L359" s="259">
        <v>199.55</v>
      </c>
      <c r="M359" s="259">
        <v>32.256059999999998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4349.1000000000004</v>
      </c>
      <c r="D360" s="260">
        <v>4347.9666666666672</v>
      </c>
      <c r="E360" s="260">
        <v>4320.9333333333343</v>
      </c>
      <c r="F360" s="260">
        <v>4292.7666666666673</v>
      </c>
      <c r="G360" s="260">
        <v>4265.7333333333345</v>
      </c>
      <c r="H360" s="260">
        <v>4376.1333333333341</v>
      </c>
      <c r="I360" s="260">
        <v>4403.166666666667</v>
      </c>
      <c r="J360" s="260">
        <v>4431.3333333333339</v>
      </c>
      <c r="K360" s="259">
        <v>4375</v>
      </c>
      <c r="L360" s="259">
        <v>4319.8</v>
      </c>
      <c r="M360" s="259">
        <v>3.2660000000000002E-2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1383.2</v>
      </c>
      <c r="D361" s="260">
        <v>1395.5833333333333</v>
      </c>
      <c r="E361" s="260">
        <v>1366.6166666666666</v>
      </c>
      <c r="F361" s="260">
        <v>1350.0333333333333</v>
      </c>
      <c r="G361" s="260">
        <v>1321.0666666666666</v>
      </c>
      <c r="H361" s="260">
        <v>1412.1666666666665</v>
      </c>
      <c r="I361" s="260">
        <v>1441.1333333333332</v>
      </c>
      <c r="J361" s="260">
        <v>1457.7166666666665</v>
      </c>
      <c r="K361" s="259">
        <v>1424.55</v>
      </c>
      <c r="L361" s="259">
        <v>1379</v>
      </c>
      <c r="M361" s="259">
        <v>1.04023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2618.3000000000002</v>
      </c>
      <c r="D362" s="260">
        <v>2616.1</v>
      </c>
      <c r="E362" s="260">
        <v>2597.1999999999998</v>
      </c>
      <c r="F362" s="260">
        <v>2576.1</v>
      </c>
      <c r="G362" s="260">
        <v>2557.1999999999998</v>
      </c>
      <c r="H362" s="260">
        <v>2637.2</v>
      </c>
      <c r="I362" s="260">
        <v>2656.1000000000004</v>
      </c>
      <c r="J362" s="260">
        <v>2677.2</v>
      </c>
      <c r="K362" s="259">
        <v>2635</v>
      </c>
      <c r="L362" s="259">
        <v>2595</v>
      </c>
      <c r="M362" s="259">
        <v>2.6875200000000001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931.95</v>
      </c>
      <c r="D363" s="260">
        <v>930.16666666666663</v>
      </c>
      <c r="E363" s="260">
        <v>912.33333333333326</v>
      </c>
      <c r="F363" s="260">
        <v>892.71666666666658</v>
      </c>
      <c r="G363" s="260">
        <v>874.88333333333321</v>
      </c>
      <c r="H363" s="260">
        <v>949.7833333333333</v>
      </c>
      <c r="I363" s="260">
        <v>967.61666666666656</v>
      </c>
      <c r="J363" s="260">
        <v>987.23333333333335</v>
      </c>
      <c r="K363" s="259">
        <v>948</v>
      </c>
      <c r="L363" s="259">
        <v>910.55</v>
      </c>
      <c r="M363" s="259">
        <v>0.30379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2765.4</v>
      </c>
      <c r="D364" s="260">
        <v>2749.9833333333336</v>
      </c>
      <c r="E364" s="260">
        <v>2710.0666666666671</v>
      </c>
      <c r="F364" s="260">
        <v>2654.7333333333336</v>
      </c>
      <c r="G364" s="260">
        <v>2614.8166666666671</v>
      </c>
      <c r="H364" s="260">
        <v>2805.3166666666671</v>
      </c>
      <c r="I364" s="260">
        <v>2845.2333333333331</v>
      </c>
      <c r="J364" s="260">
        <v>2900.5666666666671</v>
      </c>
      <c r="K364" s="259">
        <v>2789.9</v>
      </c>
      <c r="L364" s="259">
        <v>2694.65</v>
      </c>
      <c r="M364" s="259">
        <v>4.7883599999999999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1745.9</v>
      </c>
      <c r="D365" s="260">
        <v>1745.6333333333332</v>
      </c>
      <c r="E365" s="260">
        <v>1712.2666666666664</v>
      </c>
      <c r="F365" s="260">
        <v>1678.6333333333332</v>
      </c>
      <c r="G365" s="260">
        <v>1645.2666666666664</v>
      </c>
      <c r="H365" s="260">
        <v>1779.2666666666664</v>
      </c>
      <c r="I365" s="260">
        <v>1812.6333333333332</v>
      </c>
      <c r="J365" s="260">
        <v>1846.2666666666664</v>
      </c>
      <c r="K365" s="259">
        <v>1779</v>
      </c>
      <c r="L365" s="259">
        <v>1712</v>
      </c>
      <c r="M365" s="259">
        <v>1.63161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313.3</v>
      </c>
      <c r="D366" s="260">
        <v>313.36666666666667</v>
      </c>
      <c r="E366" s="260">
        <v>306.93333333333334</v>
      </c>
      <c r="F366" s="260">
        <v>300.56666666666666</v>
      </c>
      <c r="G366" s="260">
        <v>294.13333333333333</v>
      </c>
      <c r="H366" s="260">
        <v>319.73333333333335</v>
      </c>
      <c r="I366" s="260">
        <v>326.16666666666674</v>
      </c>
      <c r="J366" s="260">
        <v>332.53333333333336</v>
      </c>
      <c r="K366" s="259">
        <v>319.8</v>
      </c>
      <c r="L366" s="259">
        <v>307</v>
      </c>
      <c r="M366" s="259">
        <v>32.543619999999997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106.2</v>
      </c>
      <c r="D367" s="260">
        <v>105.91666666666667</v>
      </c>
      <c r="E367" s="260">
        <v>105.28333333333335</v>
      </c>
      <c r="F367" s="260">
        <v>104.36666666666667</v>
      </c>
      <c r="G367" s="260">
        <v>103.73333333333335</v>
      </c>
      <c r="H367" s="260">
        <v>106.83333333333334</v>
      </c>
      <c r="I367" s="260">
        <v>107.46666666666667</v>
      </c>
      <c r="J367" s="260">
        <v>108.38333333333334</v>
      </c>
      <c r="K367" s="259">
        <v>106.55</v>
      </c>
      <c r="L367" s="259">
        <v>105</v>
      </c>
      <c r="M367" s="259">
        <v>70.827659999999995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218.5</v>
      </c>
      <c r="D368" s="260">
        <v>217.38333333333333</v>
      </c>
      <c r="E368" s="260">
        <v>215.36666666666665</v>
      </c>
      <c r="F368" s="260">
        <v>212.23333333333332</v>
      </c>
      <c r="G368" s="260">
        <v>210.21666666666664</v>
      </c>
      <c r="H368" s="260">
        <v>220.51666666666665</v>
      </c>
      <c r="I368" s="260">
        <v>222.5333333333333</v>
      </c>
      <c r="J368" s="260">
        <v>225.66666666666666</v>
      </c>
      <c r="K368" s="259">
        <v>219.4</v>
      </c>
      <c r="L368" s="259">
        <v>214.25</v>
      </c>
      <c r="M368" s="259">
        <v>154.67016000000001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416.8</v>
      </c>
      <c r="D369" s="260">
        <v>422.23333333333335</v>
      </c>
      <c r="E369" s="260">
        <v>407.81666666666672</v>
      </c>
      <c r="F369" s="260">
        <v>398.83333333333337</v>
      </c>
      <c r="G369" s="260">
        <v>384.41666666666674</v>
      </c>
      <c r="H369" s="260">
        <v>431.2166666666667</v>
      </c>
      <c r="I369" s="260">
        <v>445.63333333333333</v>
      </c>
      <c r="J369" s="260">
        <v>454.61666666666667</v>
      </c>
      <c r="K369" s="259">
        <v>436.65</v>
      </c>
      <c r="L369" s="259">
        <v>413.25</v>
      </c>
      <c r="M369" s="259">
        <v>10.86393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441.35</v>
      </c>
      <c r="D370" s="260">
        <v>442.06666666666666</v>
      </c>
      <c r="E370" s="260">
        <v>437.7833333333333</v>
      </c>
      <c r="F370" s="260">
        <v>434.21666666666664</v>
      </c>
      <c r="G370" s="260">
        <v>429.93333333333328</v>
      </c>
      <c r="H370" s="260">
        <v>445.63333333333333</v>
      </c>
      <c r="I370" s="260">
        <v>449.91666666666674</v>
      </c>
      <c r="J370" s="260">
        <v>453.48333333333335</v>
      </c>
      <c r="K370" s="259">
        <v>446.35</v>
      </c>
      <c r="L370" s="259">
        <v>438.5</v>
      </c>
      <c r="M370" s="259">
        <v>1.6527700000000001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552.1</v>
      </c>
      <c r="D371" s="260">
        <v>556.43333333333339</v>
      </c>
      <c r="E371" s="260">
        <v>546.91666666666674</v>
      </c>
      <c r="F371" s="260">
        <v>541.73333333333335</v>
      </c>
      <c r="G371" s="260">
        <v>532.2166666666667</v>
      </c>
      <c r="H371" s="260">
        <v>561.61666666666679</v>
      </c>
      <c r="I371" s="260">
        <v>571.13333333333344</v>
      </c>
      <c r="J371" s="260">
        <v>576.31666666666683</v>
      </c>
      <c r="K371" s="259">
        <v>565.95000000000005</v>
      </c>
      <c r="L371" s="259">
        <v>551.25</v>
      </c>
      <c r="M371" s="259">
        <v>1.7388999999999999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124.5</v>
      </c>
      <c r="D372" s="260">
        <v>124.75</v>
      </c>
      <c r="E372" s="260">
        <v>122.8</v>
      </c>
      <c r="F372" s="260">
        <v>121.1</v>
      </c>
      <c r="G372" s="260">
        <v>119.14999999999999</v>
      </c>
      <c r="H372" s="260">
        <v>126.45</v>
      </c>
      <c r="I372" s="260">
        <v>128.39999999999998</v>
      </c>
      <c r="J372" s="260">
        <v>130.10000000000002</v>
      </c>
      <c r="K372" s="259">
        <v>126.7</v>
      </c>
      <c r="L372" s="259">
        <v>123.05</v>
      </c>
      <c r="M372" s="259">
        <v>1.2951900000000001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1353.25</v>
      </c>
      <c r="D373" s="260">
        <v>1358.45</v>
      </c>
      <c r="E373" s="260">
        <v>1337.45</v>
      </c>
      <c r="F373" s="260">
        <v>1321.65</v>
      </c>
      <c r="G373" s="260">
        <v>1300.6500000000001</v>
      </c>
      <c r="H373" s="260">
        <v>1374.25</v>
      </c>
      <c r="I373" s="260">
        <v>1395.25</v>
      </c>
      <c r="J373" s="260">
        <v>1411.05</v>
      </c>
      <c r="K373" s="259">
        <v>1379.45</v>
      </c>
      <c r="L373" s="259">
        <v>1342.65</v>
      </c>
      <c r="M373" s="259">
        <v>5.3969999999999997E-2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4009.3</v>
      </c>
      <c r="D374" s="260">
        <v>4018.4333333333329</v>
      </c>
      <c r="E374" s="260">
        <v>3980.8666666666659</v>
      </c>
      <c r="F374" s="260">
        <v>3952.4333333333329</v>
      </c>
      <c r="G374" s="260">
        <v>3914.8666666666659</v>
      </c>
      <c r="H374" s="260">
        <v>4046.8666666666659</v>
      </c>
      <c r="I374" s="260">
        <v>4084.4333333333325</v>
      </c>
      <c r="J374" s="260">
        <v>4112.8666666666659</v>
      </c>
      <c r="K374" s="259">
        <v>4056</v>
      </c>
      <c r="L374" s="259">
        <v>3990</v>
      </c>
      <c r="M374" s="259">
        <v>4.53E-2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14106.95</v>
      </c>
      <c r="D375" s="260">
        <v>14054.316666666666</v>
      </c>
      <c r="E375" s="260">
        <v>13959.683333333331</v>
      </c>
      <c r="F375" s="260">
        <v>13812.416666666664</v>
      </c>
      <c r="G375" s="260">
        <v>13717.783333333329</v>
      </c>
      <c r="H375" s="260">
        <v>14201.583333333332</v>
      </c>
      <c r="I375" s="260">
        <v>14296.216666666667</v>
      </c>
      <c r="J375" s="260">
        <v>14443.483333333334</v>
      </c>
      <c r="K375" s="259">
        <v>14148.95</v>
      </c>
      <c r="L375" s="259">
        <v>13907.05</v>
      </c>
      <c r="M375" s="259">
        <v>2.4719999999999999E-2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43.3</v>
      </c>
      <c r="D376" s="260">
        <v>42.6</v>
      </c>
      <c r="E376" s="260">
        <v>41.2</v>
      </c>
      <c r="F376" s="260">
        <v>39.1</v>
      </c>
      <c r="G376" s="260">
        <v>37.700000000000003</v>
      </c>
      <c r="H376" s="260">
        <v>44.7</v>
      </c>
      <c r="I376" s="260">
        <v>46.099999999999994</v>
      </c>
      <c r="J376" s="260">
        <v>48.2</v>
      </c>
      <c r="K376" s="259">
        <v>44</v>
      </c>
      <c r="L376" s="259">
        <v>40.5</v>
      </c>
      <c r="M376" s="259">
        <v>1695.73666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564.04999999999995</v>
      </c>
      <c r="D377" s="260">
        <v>564.05000000000007</v>
      </c>
      <c r="E377" s="260">
        <v>558.10000000000014</v>
      </c>
      <c r="F377" s="260">
        <v>552.15000000000009</v>
      </c>
      <c r="G377" s="260">
        <v>546.20000000000016</v>
      </c>
      <c r="H377" s="260">
        <v>570.00000000000011</v>
      </c>
      <c r="I377" s="260">
        <v>575.95000000000016</v>
      </c>
      <c r="J377" s="260">
        <v>581.90000000000009</v>
      </c>
      <c r="K377" s="259">
        <v>570</v>
      </c>
      <c r="L377" s="259">
        <v>558.1</v>
      </c>
      <c r="M377" s="259">
        <v>0.69582999999999995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123.8</v>
      </c>
      <c r="D378" s="260">
        <v>123.64999999999999</v>
      </c>
      <c r="E378" s="260">
        <v>119.64999999999998</v>
      </c>
      <c r="F378" s="260">
        <v>115.49999999999999</v>
      </c>
      <c r="G378" s="260">
        <v>111.49999999999997</v>
      </c>
      <c r="H378" s="260">
        <v>127.79999999999998</v>
      </c>
      <c r="I378" s="260">
        <v>131.80000000000001</v>
      </c>
      <c r="J378" s="260">
        <v>135.94999999999999</v>
      </c>
      <c r="K378" s="259">
        <v>127.65</v>
      </c>
      <c r="L378" s="259">
        <v>119.5</v>
      </c>
      <c r="M378" s="259">
        <v>333.94484999999997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94.4</v>
      </c>
      <c r="D379" s="260">
        <v>94.216666666666654</v>
      </c>
      <c r="E379" s="260">
        <v>93.333333333333314</v>
      </c>
      <c r="F379" s="260">
        <v>92.266666666666666</v>
      </c>
      <c r="G379" s="260">
        <v>91.383333333333326</v>
      </c>
      <c r="H379" s="260">
        <v>95.283333333333303</v>
      </c>
      <c r="I379" s="260">
        <v>96.166666666666657</v>
      </c>
      <c r="J379" s="260">
        <v>97.233333333333292</v>
      </c>
      <c r="K379" s="259">
        <v>95.1</v>
      </c>
      <c r="L379" s="259">
        <v>93.15</v>
      </c>
      <c r="M379" s="259">
        <v>90.012500000000003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710.05</v>
      </c>
      <c r="D380" s="260">
        <v>710.6</v>
      </c>
      <c r="E380" s="260">
        <v>699.5</v>
      </c>
      <c r="F380" s="260">
        <v>688.94999999999993</v>
      </c>
      <c r="G380" s="260">
        <v>677.84999999999991</v>
      </c>
      <c r="H380" s="260">
        <v>721.15000000000009</v>
      </c>
      <c r="I380" s="260">
        <v>732.25000000000023</v>
      </c>
      <c r="J380" s="260">
        <v>742.80000000000018</v>
      </c>
      <c r="K380" s="259">
        <v>721.7</v>
      </c>
      <c r="L380" s="259">
        <v>700.05</v>
      </c>
      <c r="M380" s="259">
        <v>1.52891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382.45</v>
      </c>
      <c r="D381" s="260">
        <v>376.95</v>
      </c>
      <c r="E381" s="260">
        <v>369.5</v>
      </c>
      <c r="F381" s="260">
        <v>356.55</v>
      </c>
      <c r="G381" s="260">
        <v>349.1</v>
      </c>
      <c r="H381" s="260">
        <v>389.9</v>
      </c>
      <c r="I381" s="260">
        <v>397.34999999999991</v>
      </c>
      <c r="J381" s="260">
        <v>410.29999999999995</v>
      </c>
      <c r="K381" s="259">
        <v>384.4</v>
      </c>
      <c r="L381" s="259">
        <v>364</v>
      </c>
      <c r="M381" s="259">
        <v>12.16408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1061.5999999999999</v>
      </c>
      <c r="D382" s="260">
        <v>1057.55</v>
      </c>
      <c r="E382" s="260">
        <v>1046.0999999999999</v>
      </c>
      <c r="F382" s="260">
        <v>1030.5999999999999</v>
      </c>
      <c r="G382" s="260">
        <v>1019.1499999999999</v>
      </c>
      <c r="H382" s="260">
        <v>1073.05</v>
      </c>
      <c r="I382" s="260">
        <v>1084.5000000000002</v>
      </c>
      <c r="J382" s="260">
        <v>1100</v>
      </c>
      <c r="K382" s="259">
        <v>1069</v>
      </c>
      <c r="L382" s="259">
        <v>1042.05</v>
      </c>
      <c r="M382" s="259">
        <v>1.62229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39.450000000000003</v>
      </c>
      <c r="D383" s="260">
        <v>38.833333333333336</v>
      </c>
      <c r="E383" s="260">
        <v>37.516666666666673</v>
      </c>
      <c r="F383" s="260">
        <v>35.583333333333336</v>
      </c>
      <c r="G383" s="260">
        <v>34.266666666666673</v>
      </c>
      <c r="H383" s="260">
        <v>40.766666666666673</v>
      </c>
      <c r="I383" s="260">
        <v>42.083333333333336</v>
      </c>
      <c r="J383" s="260">
        <v>44.016666666666673</v>
      </c>
      <c r="K383" s="259">
        <v>40.15</v>
      </c>
      <c r="L383" s="259">
        <v>36.9</v>
      </c>
      <c r="M383" s="259">
        <v>323.75078000000002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164.1</v>
      </c>
      <c r="D384" s="260">
        <v>164.43333333333334</v>
      </c>
      <c r="E384" s="260">
        <v>162.11666666666667</v>
      </c>
      <c r="F384" s="260">
        <v>160.13333333333333</v>
      </c>
      <c r="G384" s="260">
        <v>157.81666666666666</v>
      </c>
      <c r="H384" s="260">
        <v>166.41666666666669</v>
      </c>
      <c r="I384" s="260">
        <v>168.73333333333335</v>
      </c>
      <c r="J384" s="260">
        <v>170.7166666666667</v>
      </c>
      <c r="K384" s="259">
        <v>166.75</v>
      </c>
      <c r="L384" s="259">
        <v>162.44999999999999</v>
      </c>
      <c r="M384" s="259">
        <v>10.596220000000001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651</v>
      </c>
      <c r="D385" s="260">
        <v>655.4666666666667</v>
      </c>
      <c r="E385" s="260">
        <v>641.93333333333339</v>
      </c>
      <c r="F385" s="260">
        <v>632.86666666666667</v>
      </c>
      <c r="G385" s="260">
        <v>619.33333333333337</v>
      </c>
      <c r="H385" s="260">
        <v>664.53333333333342</v>
      </c>
      <c r="I385" s="260">
        <v>678.06666666666672</v>
      </c>
      <c r="J385" s="260">
        <v>687.13333333333344</v>
      </c>
      <c r="K385" s="259">
        <v>669</v>
      </c>
      <c r="L385" s="259">
        <v>646.4</v>
      </c>
      <c r="M385" s="259">
        <v>0.72292000000000001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232.65</v>
      </c>
      <c r="D386" s="260">
        <v>234.13333333333335</v>
      </c>
      <c r="E386" s="260">
        <v>229.4666666666667</v>
      </c>
      <c r="F386" s="260">
        <v>226.28333333333333</v>
      </c>
      <c r="G386" s="260">
        <v>221.61666666666667</v>
      </c>
      <c r="H386" s="260">
        <v>237.31666666666672</v>
      </c>
      <c r="I386" s="260">
        <v>241.98333333333341</v>
      </c>
      <c r="J386" s="260">
        <v>245.16666666666674</v>
      </c>
      <c r="K386" s="259">
        <v>238.8</v>
      </c>
      <c r="L386" s="259">
        <v>230.95</v>
      </c>
      <c r="M386" s="259">
        <v>4.0641999999999996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101.9</v>
      </c>
      <c r="D387" s="260">
        <v>101.43333333333334</v>
      </c>
      <c r="E387" s="260">
        <v>99.216666666666669</v>
      </c>
      <c r="F387" s="260">
        <v>96.533333333333331</v>
      </c>
      <c r="G387" s="260">
        <v>94.316666666666663</v>
      </c>
      <c r="H387" s="260">
        <v>104.11666666666667</v>
      </c>
      <c r="I387" s="260">
        <v>106.33333333333334</v>
      </c>
      <c r="J387" s="260">
        <v>109.01666666666668</v>
      </c>
      <c r="K387" s="259">
        <v>103.65</v>
      </c>
      <c r="L387" s="259">
        <v>98.75</v>
      </c>
      <c r="M387" s="259">
        <v>40.987569999999998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2065.15</v>
      </c>
      <c r="D388" s="260">
        <v>2071.2333333333331</v>
      </c>
      <c r="E388" s="260">
        <v>2029.4666666666662</v>
      </c>
      <c r="F388" s="260">
        <v>1993.7833333333331</v>
      </c>
      <c r="G388" s="260">
        <v>1952.0166666666662</v>
      </c>
      <c r="H388" s="260">
        <v>2106.9166666666661</v>
      </c>
      <c r="I388" s="260">
        <v>2148.6833333333334</v>
      </c>
      <c r="J388" s="260">
        <v>2184.3666666666663</v>
      </c>
      <c r="K388" s="259">
        <v>2113</v>
      </c>
      <c r="L388" s="259">
        <v>2035.55</v>
      </c>
      <c r="M388" s="259">
        <v>0.15445999999999999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48.65</v>
      </c>
      <c r="D389" s="260">
        <v>48.966666666666669</v>
      </c>
      <c r="E389" s="260">
        <v>48.183333333333337</v>
      </c>
      <c r="F389" s="260">
        <v>47.716666666666669</v>
      </c>
      <c r="G389" s="260">
        <v>46.933333333333337</v>
      </c>
      <c r="H389" s="260">
        <v>49.433333333333337</v>
      </c>
      <c r="I389" s="260">
        <v>50.216666666666669</v>
      </c>
      <c r="J389" s="260">
        <v>50.683333333333337</v>
      </c>
      <c r="K389" s="259">
        <v>49.75</v>
      </c>
      <c r="L389" s="259">
        <v>48.5</v>
      </c>
      <c r="M389" s="259">
        <v>6.2738500000000004</v>
      </c>
      <c r="N389" s="1"/>
      <c r="O389" s="1"/>
    </row>
    <row r="390" spans="1:15" ht="12.75" customHeight="1">
      <c r="A390" s="30">
        <v>380</v>
      </c>
      <c r="B390" s="269" t="s">
        <v>971</v>
      </c>
      <c r="C390" s="259">
        <v>1098.95</v>
      </c>
      <c r="D390" s="260">
        <v>1107.5666666666666</v>
      </c>
      <c r="E390" s="260">
        <v>1081.3833333333332</v>
      </c>
      <c r="F390" s="260">
        <v>1063.8166666666666</v>
      </c>
      <c r="G390" s="260">
        <v>1037.6333333333332</v>
      </c>
      <c r="H390" s="260">
        <v>1125.1333333333332</v>
      </c>
      <c r="I390" s="260">
        <v>1151.3166666666666</v>
      </c>
      <c r="J390" s="260">
        <v>1168.8833333333332</v>
      </c>
      <c r="K390" s="259">
        <v>1133.75</v>
      </c>
      <c r="L390" s="259">
        <v>1090</v>
      </c>
      <c r="M390" s="259">
        <v>1.4246000000000001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137.30000000000001</v>
      </c>
      <c r="D391" s="260">
        <v>138.20000000000002</v>
      </c>
      <c r="E391" s="260">
        <v>135.60000000000002</v>
      </c>
      <c r="F391" s="260">
        <v>133.9</v>
      </c>
      <c r="G391" s="260">
        <v>131.30000000000001</v>
      </c>
      <c r="H391" s="260">
        <v>139.90000000000003</v>
      </c>
      <c r="I391" s="260">
        <v>142.5</v>
      </c>
      <c r="J391" s="260">
        <v>144.20000000000005</v>
      </c>
      <c r="K391" s="259">
        <v>140.80000000000001</v>
      </c>
      <c r="L391" s="259">
        <v>136.5</v>
      </c>
      <c r="M391" s="259">
        <v>10.142670000000001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978.75</v>
      </c>
      <c r="D392" s="260">
        <v>980.43333333333339</v>
      </c>
      <c r="E392" s="260">
        <v>973.31666666666683</v>
      </c>
      <c r="F392" s="260">
        <v>967.88333333333344</v>
      </c>
      <c r="G392" s="260">
        <v>960.76666666666688</v>
      </c>
      <c r="H392" s="260">
        <v>985.86666666666679</v>
      </c>
      <c r="I392" s="260">
        <v>992.98333333333335</v>
      </c>
      <c r="J392" s="260">
        <v>998.41666666666674</v>
      </c>
      <c r="K392" s="259">
        <v>987.55</v>
      </c>
      <c r="L392" s="259">
        <v>975</v>
      </c>
      <c r="M392" s="259">
        <v>0.67883000000000004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2441.5500000000002</v>
      </c>
      <c r="D393" s="260">
        <v>2459.5166666666669</v>
      </c>
      <c r="E393" s="260">
        <v>2420.0333333333338</v>
      </c>
      <c r="F393" s="260">
        <v>2398.5166666666669</v>
      </c>
      <c r="G393" s="260">
        <v>2359.0333333333338</v>
      </c>
      <c r="H393" s="260">
        <v>2481.0333333333338</v>
      </c>
      <c r="I393" s="260">
        <v>2520.5166666666664</v>
      </c>
      <c r="J393" s="260">
        <v>2542.0333333333338</v>
      </c>
      <c r="K393" s="259">
        <v>2499</v>
      </c>
      <c r="L393" s="259">
        <v>2438</v>
      </c>
      <c r="M393" s="259">
        <v>56.456389999999999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122.05</v>
      </c>
      <c r="D394" s="260">
        <v>121.51666666666667</v>
      </c>
      <c r="E394" s="260">
        <v>120.53333333333333</v>
      </c>
      <c r="F394" s="260">
        <v>119.01666666666667</v>
      </c>
      <c r="G394" s="260">
        <v>118.03333333333333</v>
      </c>
      <c r="H394" s="260">
        <v>123.03333333333333</v>
      </c>
      <c r="I394" s="260">
        <v>124.01666666666665</v>
      </c>
      <c r="J394" s="260">
        <v>125.53333333333333</v>
      </c>
      <c r="K394" s="259">
        <v>122.5</v>
      </c>
      <c r="L394" s="259">
        <v>120</v>
      </c>
      <c r="M394" s="259">
        <v>3.4867499999999998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906.8</v>
      </c>
      <c r="D395" s="260">
        <v>907.13333333333333</v>
      </c>
      <c r="E395" s="260">
        <v>887.31666666666661</v>
      </c>
      <c r="F395" s="260">
        <v>867.83333333333326</v>
      </c>
      <c r="G395" s="260">
        <v>848.01666666666654</v>
      </c>
      <c r="H395" s="260">
        <v>926.61666666666667</v>
      </c>
      <c r="I395" s="260">
        <v>946.43333333333351</v>
      </c>
      <c r="J395" s="260">
        <v>965.91666666666674</v>
      </c>
      <c r="K395" s="259">
        <v>926.95</v>
      </c>
      <c r="L395" s="259">
        <v>887.65</v>
      </c>
      <c r="M395" s="259">
        <v>0.30732999999999999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1333.15</v>
      </c>
      <c r="D396" s="260">
        <v>1334.1333333333334</v>
      </c>
      <c r="E396" s="260">
        <v>1315.2666666666669</v>
      </c>
      <c r="F396" s="260">
        <v>1297.3833333333334</v>
      </c>
      <c r="G396" s="260">
        <v>1278.5166666666669</v>
      </c>
      <c r="H396" s="260">
        <v>1352.0166666666669</v>
      </c>
      <c r="I396" s="260">
        <v>1370.8833333333332</v>
      </c>
      <c r="J396" s="260">
        <v>1388.7666666666669</v>
      </c>
      <c r="K396" s="259">
        <v>1353</v>
      </c>
      <c r="L396" s="259">
        <v>1316.25</v>
      </c>
      <c r="M396" s="259">
        <v>1.4093100000000001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844.85</v>
      </c>
      <c r="D397" s="260">
        <v>846.6</v>
      </c>
      <c r="E397" s="260">
        <v>834.95</v>
      </c>
      <c r="F397" s="260">
        <v>825.05000000000007</v>
      </c>
      <c r="G397" s="260">
        <v>813.40000000000009</v>
      </c>
      <c r="H397" s="260">
        <v>856.5</v>
      </c>
      <c r="I397" s="260">
        <v>868.14999999999986</v>
      </c>
      <c r="J397" s="260">
        <v>878.05</v>
      </c>
      <c r="K397" s="259">
        <v>858.25</v>
      </c>
      <c r="L397" s="259">
        <v>836.7</v>
      </c>
      <c r="M397" s="259">
        <v>15.608140000000001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1254.8499999999999</v>
      </c>
      <c r="D398" s="260">
        <v>1258.8833333333332</v>
      </c>
      <c r="E398" s="260">
        <v>1239.1666666666665</v>
      </c>
      <c r="F398" s="260">
        <v>1223.4833333333333</v>
      </c>
      <c r="G398" s="260">
        <v>1203.7666666666667</v>
      </c>
      <c r="H398" s="260">
        <v>1274.5666666666664</v>
      </c>
      <c r="I398" s="260">
        <v>1294.2833333333331</v>
      </c>
      <c r="J398" s="260">
        <v>1309.9666666666662</v>
      </c>
      <c r="K398" s="259">
        <v>1278.5999999999999</v>
      </c>
      <c r="L398" s="259">
        <v>1243.2</v>
      </c>
      <c r="M398" s="259">
        <v>12.60061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419.45</v>
      </c>
      <c r="D399" s="260">
        <v>419.4666666666667</v>
      </c>
      <c r="E399" s="260">
        <v>417.23333333333341</v>
      </c>
      <c r="F399" s="260">
        <v>415.01666666666671</v>
      </c>
      <c r="G399" s="260">
        <v>412.78333333333342</v>
      </c>
      <c r="H399" s="260">
        <v>421.68333333333339</v>
      </c>
      <c r="I399" s="260">
        <v>423.91666666666674</v>
      </c>
      <c r="J399" s="260">
        <v>426.13333333333338</v>
      </c>
      <c r="K399" s="259">
        <v>421.7</v>
      </c>
      <c r="L399" s="259">
        <v>417.25</v>
      </c>
      <c r="M399" s="259">
        <v>8.0930000000000002E-2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32.9</v>
      </c>
      <c r="D400" s="260">
        <v>32.75</v>
      </c>
      <c r="E400" s="260">
        <v>32.299999999999997</v>
      </c>
      <c r="F400" s="260">
        <v>31.699999999999996</v>
      </c>
      <c r="G400" s="260">
        <v>31.249999999999993</v>
      </c>
      <c r="H400" s="260">
        <v>33.35</v>
      </c>
      <c r="I400" s="260">
        <v>33.800000000000004</v>
      </c>
      <c r="J400" s="260">
        <v>34.400000000000006</v>
      </c>
      <c r="K400" s="259">
        <v>33.200000000000003</v>
      </c>
      <c r="L400" s="259">
        <v>32.15</v>
      </c>
      <c r="M400" s="259">
        <v>45.675730000000001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4494.7</v>
      </c>
      <c r="D401" s="260">
        <v>4500.1833333333334</v>
      </c>
      <c r="E401" s="260">
        <v>4450.5166666666664</v>
      </c>
      <c r="F401" s="260">
        <v>4406.333333333333</v>
      </c>
      <c r="G401" s="260">
        <v>4356.6666666666661</v>
      </c>
      <c r="H401" s="260">
        <v>4544.3666666666668</v>
      </c>
      <c r="I401" s="260">
        <v>4594.0333333333328</v>
      </c>
      <c r="J401" s="260">
        <v>4638.2166666666672</v>
      </c>
      <c r="K401" s="259">
        <v>4549.8500000000004</v>
      </c>
      <c r="L401" s="259">
        <v>4456</v>
      </c>
      <c r="M401" s="259">
        <v>0.21187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2500.35</v>
      </c>
      <c r="D402" s="260">
        <v>2520.7833333333333</v>
      </c>
      <c r="E402" s="260">
        <v>2474.5666666666666</v>
      </c>
      <c r="F402" s="260">
        <v>2448.7833333333333</v>
      </c>
      <c r="G402" s="260">
        <v>2402.5666666666666</v>
      </c>
      <c r="H402" s="260">
        <v>2546.5666666666666</v>
      </c>
      <c r="I402" s="260">
        <v>2592.7833333333328</v>
      </c>
      <c r="J402" s="260">
        <v>2618.5666666666666</v>
      </c>
      <c r="K402" s="259">
        <v>2567</v>
      </c>
      <c r="L402" s="259">
        <v>2495</v>
      </c>
      <c r="M402" s="259">
        <v>6.80152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62.1</v>
      </c>
      <c r="D403" s="260">
        <v>62.316666666666663</v>
      </c>
      <c r="E403" s="260">
        <v>61.583333333333329</v>
      </c>
      <c r="F403" s="260">
        <v>61.066666666666663</v>
      </c>
      <c r="G403" s="260">
        <v>60.333333333333329</v>
      </c>
      <c r="H403" s="260">
        <v>62.833333333333329</v>
      </c>
      <c r="I403" s="260">
        <v>63.566666666666663</v>
      </c>
      <c r="J403" s="260">
        <v>64.083333333333329</v>
      </c>
      <c r="K403" s="259">
        <v>63.05</v>
      </c>
      <c r="L403" s="259">
        <v>61.8</v>
      </c>
      <c r="M403" s="259">
        <v>261.34447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5579.75</v>
      </c>
      <c r="D404" s="260">
        <v>5593.916666666667</v>
      </c>
      <c r="E404" s="260">
        <v>5557.8333333333339</v>
      </c>
      <c r="F404" s="260">
        <v>5535.916666666667</v>
      </c>
      <c r="G404" s="260">
        <v>5499.8333333333339</v>
      </c>
      <c r="H404" s="260">
        <v>5615.8333333333339</v>
      </c>
      <c r="I404" s="260">
        <v>5651.9166666666679</v>
      </c>
      <c r="J404" s="260">
        <v>5673.8333333333339</v>
      </c>
      <c r="K404" s="259">
        <v>5630</v>
      </c>
      <c r="L404" s="259">
        <v>5572</v>
      </c>
      <c r="M404" s="259">
        <v>0.10033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1458.5</v>
      </c>
      <c r="D405" s="260">
        <v>1461.8500000000001</v>
      </c>
      <c r="E405" s="260">
        <v>1436.7000000000003</v>
      </c>
      <c r="F405" s="260">
        <v>1414.9</v>
      </c>
      <c r="G405" s="260">
        <v>1389.7500000000002</v>
      </c>
      <c r="H405" s="260">
        <v>1483.6500000000003</v>
      </c>
      <c r="I405" s="260">
        <v>1508.8000000000004</v>
      </c>
      <c r="J405" s="260">
        <v>1530.6000000000004</v>
      </c>
      <c r="K405" s="259">
        <v>1487</v>
      </c>
      <c r="L405" s="259">
        <v>1440.05</v>
      </c>
      <c r="M405" s="259">
        <v>1.1387499999999999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380.3</v>
      </c>
      <c r="D406" s="260">
        <v>380.8</v>
      </c>
      <c r="E406" s="260">
        <v>374.70000000000005</v>
      </c>
      <c r="F406" s="260">
        <v>369.1</v>
      </c>
      <c r="G406" s="260">
        <v>363.00000000000006</v>
      </c>
      <c r="H406" s="260">
        <v>386.40000000000003</v>
      </c>
      <c r="I406" s="260">
        <v>392.50000000000006</v>
      </c>
      <c r="J406" s="260">
        <v>398.1</v>
      </c>
      <c r="K406" s="259">
        <v>386.9</v>
      </c>
      <c r="L406" s="259">
        <v>375.2</v>
      </c>
      <c r="M406" s="259">
        <v>0.76049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2961.8</v>
      </c>
      <c r="D407" s="260">
        <v>2995.8833333333337</v>
      </c>
      <c r="E407" s="260">
        <v>2892.9666666666672</v>
      </c>
      <c r="F407" s="260">
        <v>2824.1333333333337</v>
      </c>
      <c r="G407" s="260">
        <v>2721.2166666666672</v>
      </c>
      <c r="H407" s="260">
        <v>3064.7166666666672</v>
      </c>
      <c r="I407" s="260">
        <v>3167.6333333333341</v>
      </c>
      <c r="J407" s="260">
        <v>3236.4666666666672</v>
      </c>
      <c r="K407" s="259">
        <v>3098.8</v>
      </c>
      <c r="L407" s="259">
        <v>2927.05</v>
      </c>
      <c r="M407" s="259">
        <v>1.6469199999999999</v>
      </c>
      <c r="N407" s="1"/>
      <c r="O407" s="1"/>
    </row>
    <row r="408" spans="1:15" ht="12.75" customHeight="1">
      <c r="A408" s="30">
        <v>398</v>
      </c>
      <c r="B408" s="269" t="s">
        <v>972</v>
      </c>
      <c r="C408" s="259">
        <v>417.4</v>
      </c>
      <c r="D408" s="260">
        <v>422.39999999999992</v>
      </c>
      <c r="E408" s="260">
        <v>408.09999999999985</v>
      </c>
      <c r="F408" s="260">
        <v>398.79999999999995</v>
      </c>
      <c r="G408" s="260">
        <v>384.49999999999989</v>
      </c>
      <c r="H408" s="260">
        <v>431.69999999999982</v>
      </c>
      <c r="I408" s="260">
        <v>445.99999999999989</v>
      </c>
      <c r="J408" s="260">
        <v>455.29999999999978</v>
      </c>
      <c r="K408" s="259">
        <v>436.7</v>
      </c>
      <c r="L408" s="259">
        <v>413.1</v>
      </c>
      <c r="M408" s="259">
        <v>1.43038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2694.75</v>
      </c>
      <c r="D409" s="260">
        <v>2698.1</v>
      </c>
      <c r="E409" s="260">
        <v>2671.6499999999996</v>
      </c>
      <c r="F409" s="260">
        <v>2648.5499999999997</v>
      </c>
      <c r="G409" s="260">
        <v>2622.0999999999995</v>
      </c>
      <c r="H409" s="260">
        <v>2721.2</v>
      </c>
      <c r="I409" s="260">
        <v>2747.6499999999996</v>
      </c>
      <c r="J409" s="260">
        <v>2770.75</v>
      </c>
      <c r="K409" s="259">
        <v>2724.55</v>
      </c>
      <c r="L409" s="259">
        <v>2675</v>
      </c>
      <c r="M409" s="259">
        <v>2.0879999999999999E-2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321.7</v>
      </c>
      <c r="D410" s="260">
        <v>323.61666666666662</v>
      </c>
      <c r="E410" s="260">
        <v>318.13333333333321</v>
      </c>
      <c r="F410" s="260">
        <v>314.56666666666661</v>
      </c>
      <c r="G410" s="260">
        <v>309.0833333333332</v>
      </c>
      <c r="H410" s="260">
        <v>327.18333333333322</v>
      </c>
      <c r="I410" s="260">
        <v>332.66666666666669</v>
      </c>
      <c r="J410" s="260">
        <v>336.23333333333323</v>
      </c>
      <c r="K410" s="259">
        <v>329.1</v>
      </c>
      <c r="L410" s="259">
        <v>320.05</v>
      </c>
      <c r="M410" s="259">
        <v>1.04114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122.8</v>
      </c>
      <c r="D411" s="260">
        <v>123.56666666666666</v>
      </c>
      <c r="E411" s="260">
        <v>121.48333333333332</v>
      </c>
      <c r="F411" s="260">
        <v>120.16666666666666</v>
      </c>
      <c r="G411" s="260">
        <v>118.08333333333331</v>
      </c>
      <c r="H411" s="260">
        <v>124.88333333333333</v>
      </c>
      <c r="I411" s="260">
        <v>126.96666666666667</v>
      </c>
      <c r="J411" s="260">
        <v>128.28333333333333</v>
      </c>
      <c r="K411" s="259">
        <v>125.65</v>
      </c>
      <c r="L411" s="259">
        <v>122.25</v>
      </c>
      <c r="M411" s="259">
        <v>8.4226600000000005</v>
      </c>
      <c r="N411" s="1"/>
      <c r="O411" s="1"/>
    </row>
    <row r="412" spans="1:15" ht="12.75" customHeight="1">
      <c r="A412" s="30">
        <v>402</v>
      </c>
      <c r="B412" s="269" t="s">
        <v>973</v>
      </c>
      <c r="C412" s="259">
        <v>725.6</v>
      </c>
      <c r="D412" s="260">
        <v>742.88333333333333</v>
      </c>
      <c r="E412" s="260">
        <v>702.81666666666661</v>
      </c>
      <c r="F412" s="260">
        <v>680.0333333333333</v>
      </c>
      <c r="G412" s="260">
        <v>639.96666666666658</v>
      </c>
      <c r="H412" s="260">
        <v>765.66666666666663</v>
      </c>
      <c r="I412" s="260">
        <v>805.73333333333346</v>
      </c>
      <c r="J412" s="260">
        <v>828.51666666666665</v>
      </c>
      <c r="K412" s="259">
        <v>782.95</v>
      </c>
      <c r="L412" s="259">
        <v>720.1</v>
      </c>
      <c r="M412" s="259">
        <v>1.08589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21299.65</v>
      </c>
      <c r="D413" s="260">
        <v>21216</v>
      </c>
      <c r="E413" s="260">
        <v>21082</v>
      </c>
      <c r="F413" s="260">
        <v>20864.349999999999</v>
      </c>
      <c r="G413" s="260">
        <v>20730.349999999999</v>
      </c>
      <c r="H413" s="260">
        <v>21433.65</v>
      </c>
      <c r="I413" s="260">
        <v>21567.65</v>
      </c>
      <c r="J413" s="260">
        <v>21785.300000000003</v>
      </c>
      <c r="K413" s="259">
        <v>21350</v>
      </c>
      <c r="L413" s="259">
        <v>20998.35</v>
      </c>
      <c r="M413" s="259">
        <v>0.93533999999999995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57.25</v>
      </c>
      <c r="D414" s="260">
        <v>57.966666666666669</v>
      </c>
      <c r="E414" s="260">
        <v>56.283333333333339</v>
      </c>
      <c r="F414" s="260">
        <v>55.31666666666667</v>
      </c>
      <c r="G414" s="260">
        <v>53.63333333333334</v>
      </c>
      <c r="H414" s="260">
        <v>58.933333333333337</v>
      </c>
      <c r="I414" s="260">
        <v>60.616666666666674</v>
      </c>
      <c r="J414" s="260">
        <v>61.583333333333336</v>
      </c>
      <c r="K414" s="259">
        <v>59.65</v>
      </c>
      <c r="L414" s="259">
        <v>57</v>
      </c>
      <c r="M414" s="259">
        <v>114.51918999999999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1217.0999999999999</v>
      </c>
      <c r="D415" s="260">
        <v>1214.1000000000001</v>
      </c>
      <c r="E415" s="260">
        <v>1188.2000000000003</v>
      </c>
      <c r="F415" s="260">
        <v>1159.3000000000002</v>
      </c>
      <c r="G415" s="260">
        <v>1133.4000000000003</v>
      </c>
      <c r="H415" s="260">
        <v>1243.0000000000002</v>
      </c>
      <c r="I415" s="260">
        <v>1268.9000000000003</v>
      </c>
      <c r="J415" s="260">
        <v>1297.8000000000002</v>
      </c>
      <c r="K415" s="259">
        <v>1240</v>
      </c>
      <c r="L415" s="259">
        <v>1185.2</v>
      </c>
      <c r="M415" s="259">
        <v>9.4368700000000008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293.14999999999998</v>
      </c>
      <c r="D416" s="260">
        <v>295.2</v>
      </c>
      <c r="E416" s="260">
        <v>290.45</v>
      </c>
      <c r="F416" s="260">
        <v>287.75</v>
      </c>
      <c r="G416" s="260">
        <v>283</v>
      </c>
      <c r="H416" s="260">
        <v>297.89999999999998</v>
      </c>
      <c r="I416" s="260">
        <v>302.64999999999998</v>
      </c>
      <c r="J416" s="260">
        <v>305.34999999999997</v>
      </c>
      <c r="K416" s="259">
        <v>299.95</v>
      </c>
      <c r="L416" s="259">
        <v>292.5</v>
      </c>
      <c r="M416" s="259">
        <v>0.82091999999999998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2834.05</v>
      </c>
      <c r="D417" s="260">
        <v>2828.3000000000006</v>
      </c>
      <c r="E417" s="260">
        <v>2809.0500000000011</v>
      </c>
      <c r="F417" s="260">
        <v>2784.0500000000006</v>
      </c>
      <c r="G417" s="260">
        <v>2764.8000000000011</v>
      </c>
      <c r="H417" s="260">
        <v>2853.3000000000011</v>
      </c>
      <c r="I417" s="260">
        <v>2872.55</v>
      </c>
      <c r="J417" s="260">
        <v>2897.5500000000011</v>
      </c>
      <c r="K417" s="259">
        <v>2847.55</v>
      </c>
      <c r="L417" s="259">
        <v>2803.3</v>
      </c>
      <c r="M417" s="259">
        <v>1.06724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625.04999999999995</v>
      </c>
      <c r="D418" s="260">
        <v>626.73333333333323</v>
      </c>
      <c r="E418" s="260">
        <v>619.31666666666649</v>
      </c>
      <c r="F418" s="260">
        <v>613.58333333333326</v>
      </c>
      <c r="G418" s="260">
        <v>606.16666666666652</v>
      </c>
      <c r="H418" s="260">
        <v>632.46666666666647</v>
      </c>
      <c r="I418" s="260">
        <v>639.88333333333321</v>
      </c>
      <c r="J418" s="260">
        <v>645.61666666666645</v>
      </c>
      <c r="K418" s="259">
        <v>634.15</v>
      </c>
      <c r="L418" s="259">
        <v>621</v>
      </c>
      <c r="M418" s="259">
        <v>0.57313999999999998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3886.3</v>
      </c>
      <c r="D419" s="260">
        <v>3932.6833333333329</v>
      </c>
      <c r="E419" s="260">
        <v>3826.766666666666</v>
      </c>
      <c r="F419" s="260">
        <v>3767.2333333333331</v>
      </c>
      <c r="G419" s="260">
        <v>3661.3166666666662</v>
      </c>
      <c r="H419" s="260">
        <v>3992.2166666666658</v>
      </c>
      <c r="I419" s="260">
        <v>4098.1333333333332</v>
      </c>
      <c r="J419" s="260">
        <v>4157.6666666666661</v>
      </c>
      <c r="K419" s="259">
        <v>4038.6</v>
      </c>
      <c r="L419" s="259">
        <v>3873.15</v>
      </c>
      <c r="M419" s="259">
        <v>0.46759000000000001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482.15</v>
      </c>
      <c r="D420" s="260">
        <v>485.36666666666662</v>
      </c>
      <c r="E420" s="260">
        <v>477.23333333333323</v>
      </c>
      <c r="F420" s="260">
        <v>472.31666666666661</v>
      </c>
      <c r="G420" s="260">
        <v>464.18333333333322</v>
      </c>
      <c r="H420" s="260">
        <v>490.28333333333325</v>
      </c>
      <c r="I420" s="260">
        <v>498.41666666666657</v>
      </c>
      <c r="J420" s="260">
        <v>503.33333333333326</v>
      </c>
      <c r="K420" s="259">
        <v>493.5</v>
      </c>
      <c r="L420" s="259">
        <v>480.45</v>
      </c>
      <c r="M420" s="259">
        <v>7.1453100000000003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509.85</v>
      </c>
      <c r="D421" s="260">
        <v>510.10000000000008</v>
      </c>
      <c r="E421" s="260">
        <v>506.25000000000011</v>
      </c>
      <c r="F421" s="260">
        <v>502.65000000000003</v>
      </c>
      <c r="G421" s="260">
        <v>498.80000000000007</v>
      </c>
      <c r="H421" s="260">
        <v>513.70000000000016</v>
      </c>
      <c r="I421" s="260">
        <v>517.55000000000018</v>
      </c>
      <c r="J421" s="260">
        <v>521.1500000000002</v>
      </c>
      <c r="K421" s="259">
        <v>513.95000000000005</v>
      </c>
      <c r="L421" s="259">
        <v>506.5</v>
      </c>
      <c r="M421" s="259">
        <v>7.86503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717.3</v>
      </c>
      <c r="D422" s="260">
        <v>722.05000000000007</v>
      </c>
      <c r="E422" s="260">
        <v>709.25000000000011</v>
      </c>
      <c r="F422" s="260">
        <v>701.2</v>
      </c>
      <c r="G422" s="260">
        <v>688.40000000000009</v>
      </c>
      <c r="H422" s="260">
        <v>730.10000000000014</v>
      </c>
      <c r="I422" s="260">
        <v>742.90000000000009</v>
      </c>
      <c r="J422" s="260">
        <v>750.95000000000016</v>
      </c>
      <c r="K422" s="259">
        <v>734.85</v>
      </c>
      <c r="L422" s="259">
        <v>714</v>
      </c>
      <c r="M422" s="259">
        <v>0.51856999999999998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578.54999999999995</v>
      </c>
      <c r="D423" s="260">
        <v>577.58333333333337</v>
      </c>
      <c r="E423" s="260">
        <v>568.9666666666667</v>
      </c>
      <c r="F423" s="260">
        <v>559.38333333333333</v>
      </c>
      <c r="G423" s="260">
        <v>550.76666666666665</v>
      </c>
      <c r="H423" s="260">
        <v>587.16666666666674</v>
      </c>
      <c r="I423" s="260">
        <v>595.7833333333333</v>
      </c>
      <c r="J423" s="260">
        <v>605.36666666666679</v>
      </c>
      <c r="K423" s="259">
        <v>586.20000000000005</v>
      </c>
      <c r="L423" s="259">
        <v>568</v>
      </c>
      <c r="M423" s="259">
        <v>198.99323999999999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79.349999999999994</v>
      </c>
      <c r="D424" s="260">
        <v>78.95</v>
      </c>
      <c r="E424" s="260">
        <v>77.900000000000006</v>
      </c>
      <c r="F424" s="260">
        <v>76.45</v>
      </c>
      <c r="G424" s="260">
        <v>75.400000000000006</v>
      </c>
      <c r="H424" s="260">
        <v>80.400000000000006</v>
      </c>
      <c r="I424" s="260">
        <v>81.449999999999989</v>
      </c>
      <c r="J424" s="260">
        <v>82.9</v>
      </c>
      <c r="K424" s="259">
        <v>80</v>
      </c>
      <c r="L424" s="259">
        <v>77.5</v>
      </c>
      <c r="M424" s="259">
        <v>148.35434000000001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296.8</v>
      </c>
      <c r="D425" s="260">
        <v>296.76666666666671</v>
      </c>
      <c r="E425" s="260">
        <v>294.88333333333344</v>
      </c>
      <c r="F425" s="260">
        <v>292.96666666666675</v>
      </c>
      <c r="G425" s="260">
        <v>291.08333333333348</v>
      </c>
      <c r="H425" s="260">
        <v>298.68333333333339</v>
      </c>
      <c r="I425" s="260">
        <v>300.56666666666672</v>
      </c>
      <c r="J425" s="260">
        <v>302.48333333333335</v>
      </c>
      <c r="K425" s="259">
        <v>298.64999999999998</v>
      </c>
      <c r="L425" s="259">
        <v>294.85000000000002</v>
      </c>
      <c r="M425" s="259">
        <v>0.93103999999999998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164.25</v>
      </c>
      <c r="D426" s="260">
        <v>165.4</v>
      </c>
      <c r="E426" s="260">
        <v>162.85000000000002</v>
      </c>
      <c r="F426" s="260">
        <v>161.45000000000002</v>
      </c>
      <c r="G426" s="260">
        <v>158.90000000000003</v>
      </c>
      <c r="H426" s="260">
        <v>166.8</v>
      </c>
      <c r="I426" s="260">
        <v>169.35000000000002</v>
      </c>
      <c r="J426" s="260">
        <v>170.75</v>
      </c>
      <c r="K426" s="259">
        <v>167.95</v>
      </c>
      <c r="L426" s="259">
        <v>164</v>
      </c>
      <c r="M426" s="259">
        <v>2.7688799999999998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401.7</v>
      </c>
      <c r="D427" s="260">
        <v>401.8</v>
      </c>
      <c r="E427" s="260">
        <v>399.1</v>
      </c>
      <c r="F427" s="260">
        <v>396.5</v>
      </c>
      <c r="G427" s="260">
        <v>393.8</v>
      </c>
      <c r="H427" s="260">
        <v>404.40000000000003</v>
      </c>
      <c r="I427" s="260">
        <v>407.09999999999997</v>
      </c>
      <c r="J427" s="260">
        <v>409.70000000000005</v>
      </c>
      <c r="K427" s="259">
        <v>404.5</v>
      </c>
      <c r="L427" s="259">
        <v>399.2</v>
      </c>
      <c r="M427" s="259">
        <v>0.25613999999999998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529.95000000000005</v>
      </c>
      <c r="D428" s="260">
        <v>529</v>
      </c>
      <c r="E428" s="260">
        <v>524.79999999999995</v>
      </c>
      <c r="F428" s="260">
        <v>519.65</v>
      </c>
      <c r="G428" s="260">
        <v>515.44999999999993</v>
      </c>
      <c r="H428" s="260">
        <v>534.15</v>
      </c>
      <c r="I428" s="260">
        <v>538.35</v>
      </c>
      <c r="J428" s="260">
        <v>543.5</v>
      </c>
      <c r="K428" s="259">
        <v>533.20000000000005</v>
      </c>
      <c r="L428" s="259">
        <v>523.85</v>
      </c>
      <c r="M428" s="259">
        <v>3.0342899999999999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231.45</v>
      </c>
      <c r="D429" s="260">
        <v>231.23333333333335</v>
      </c>
      <c r="E429" s="260">
        <v>228.51666666666671</v>
      </c>
      <c r="F429" s="260">
        <v>225.58333333333337</v>
      </c>
      <c r="G429" s="260">
        <v>222.86666666666673</v>
      </c>
      <c r="H429" s="260">
        <v>234.16666666666669</v>
      </c>
      <c r="I429" s="260">
        <v>236.88333333333333</v>
      </c>
      <c r="J429" s="260">
        <v>239.81666666666666</v>
      </c>
      <c r="K429" s="259">
        <v>233.95</v>
      </c>
      <c r="L429" s="259">
        <v>228.3</v>
      </c>
      <c r="M429" s="259">
        <v>2.9353199999999999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991.55</v>
      </c>
      <c r="D430" s="260">
        <v>991.4666666666667</v>
      </c>
      <c r="E430" s="260">
        <v>985.58333333333337</v>
      </c>
      <c r="F430" s="260">
        <v>979.61666666666667</v>
      </c>
      <c r="G430" s="260">
        <v>973.73333333333335</v>
      </c>
      <c r="H430" s="260">
        <v>997.43333333333339</v>
      </c>
      <c r="I430" s="260">
        <v>1003.3166666666666</v>
      </c>
      <c r="J430" s="260">
        <v>1009.2833333333334</v>
      </c>
      <c r="K430" s="259">
        <v>997.35</v>
      </c>
      <c r="L430" s="259">
        <v>985.5</v>
      </c>
      <c r="M430" s="259">
        <v>21.19595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525.35</v>
      </c>
      <c r="D431" s="260">
        <v>523.66666666666663</v>
      </c>
      <c r="E431" s="260">
        <v>518.93333333333328</v>
      </c>
      <c r="F431" s="260">
        <v>512.51666666666665</v>
      </c>
      <c r="G431" s="260">
        <v>507.7833333333333</v>
      </c>
      <c r="H431" s="260">
        <v>530.08333333333326</v>
      </c>
      <c r="I431" s="260">
        <v>534.81666666666661</v>
      </c>
      <c r="J431" s="260">
        <v>541.23333333333323</v>
      </c>
      <c r="K431" s="259">
        <v>528.4</v>
      </c>
      <c r="L431" s="259">
        <v>517.25</v>
      </c>
      <c r="M431" s="259">
        <v>6.3246500000000001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2333.9</v>
      </c>
      <c r="D432" s="260">
        <v>2347.9833333333331</v>
      </c>
      <c r="E432" s="260">
        <v>2305.9666666666662</v>
      </c>
      <c r="F432" s="260">
        <v>2278.0333333333333</v>
      </c>
      <c r="G432" s="260">
        <v>2236.0166666666664</v>
      </c>
      <c r="H432" s="260">
        <v>2375.9166666666661</v>
      </c>
      <c r="I432" s="260">
        <v>2417.9333333333334</v>
      </c>
      <c r="J432" s="260">
        <v>2445.8666666666659</v>
      </c>
      <c r="K432" s="259">
        <v>2390</v>
      </c>
      <c r="L432" s="259">
        <v>2320.0500000000002</v>
      </c>
      <c r="M432" s="259">
        <v>0.15609000000000001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900.05</v>
      </c>
      <c r="D433" s="260">
        <v>901.43333333333339</v>
      </c>
      <c r="E433" s="260">
        <v>888.66666666666674</v>
      </c>
      <c r="F433" s="260">
        <v>877.2833333333333</v>
      </c>
      <c r="G433" s="260">
        <v>864.51666666666665</v>
      </c>
      <c r="H433" s="260">
        <v>912.81666666666683</v>
      </c>
      <c r="I433" s="260">
        <v>925.58333333333348</v>
      </c>
      <c r="J433" s="260">
        <v>936.96666666666692</v>
      </c>
      <c r="K433" s="259">
        <v>914.2</v>
      </c>
      <c r="L433" s="259">
        <v>890.05</v>
      </c>
      <c r="M433" s="259">
        <v>0.81408000000000003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370.75</v>
      </c>
      <c r="D434" s="260">
        <v>374.23333333333335</v>
      </c>
      <c r="E434" s="260">
        <v>364.9666666666667</v>
      </c>
      <c r="F434" s="260">
        <v>359.18333333333334</v>
      </c>
      <c r="G434" s="260">
        <v>349.91666666666669</v>
      </c>
      <c r="H434" s="260">
        <v>380.01666666666671</v>
      </c>
      <c r="I434" s="260">
        <v>389.28333333333336</v>
      </c>
      <c r="J434" s="260">
        <v>395.06666666666672</v>
      </c>
      <c r="K434" s="259">
        <v>383.5</v>
      </c>
      <c r="L434" s="259">
        <v>368.45</v>
      </c>
      <c r="M434" s="259">
        <v>1.5660799999999999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321.7</v>
      </c>
      <c r="D435" s="260">
        <v>324.84999999999997</v>
      </c>
      <c r="E435" s="260">
        <v>317.84999999999991</v>
      </c>
      <c r="F435" s="260">
        <v>313.99999999999994</v>
      </c>
      <c r="G435" s="260">
        <v>306.99999999999989</v>
      </c>
      <c r="H435" s="260">
        <v>328.69999999999993</v>
      </c>
      <c r="I435" s="260">
        <v>335.70000000000005</v>
      </c>
      <c r="J435" s="260">
        <v>339.54999999999995</v>
      </c>
      <c r="K435" s="259">
        <v>331.85</v>
      </c>
      <c r="L435" s="259">
        <v>321</v>
      </c>
      <c r="M435" s="259">
        <v>0.93047999999999997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2046.8</v>
      </c>
      <c r="D436" s="260">
        <v>2048.9166666666665</v>
      </c>
      <c r="E436" s="260">
        <v>2028.9333333333329</v>
      </c>
      <c r="F436" s="260">
        <v>2011.0666666666664</v>
      </c>
      <c r="G436" s="260">
        <v>1991.0833333333328</v>
      </c>
      <c r="H436" s="260">
        <v>2066.7833333333328</v>
      </c>
      <c r="I436" s="260">
        <v>2086.7666666666664</v>
      </c>
      <c r="J436" s="260">
        <v>2104.6333333333332</v>
      </c>
      <c r="K436" s="259">
        <v>2068.9</v>
      </c>
      <c r="L436" s="259">
        <v>2031.05</v>
      </c>
      <c r="M436" s="259">
        <v>0.24401999999999999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411.3</v>
      </c>
      <c r="D437" s="260">
        <v>410.43333333333334</v>
      </c>
      <c r="E437" s="260">
        <v>405.86666666666667</v>
      </c>
      <c r="F437" s="260">
        <v>400.43333333333334</v>
      </c>
      <c r="G437" s="260">
        <v>395.86666666666667</v>
      </c>
      <c r="H437" s="260">
        <v>415.86666666666667</v>
      </c>
      <c r="I437" s="260">
        <v>420.43333333333339</v>
      </c>
      <c r="J437" s="260">
        <v>425.86666666666667</v>
      </c>
      <c r="K437" s="259">
        <v>415</v>
      </c>
      <c r="L437" s="259">
        <v>405</v>
      </c>
      <c r="M437" s="259">
        <v>1.44916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8.4</v>
      </c>
      <c r="D438" s="260">
        <v>8.5166666666666675</v>
      </c>
      <c r="E438" s="260">
        <v>8.2333333333333343</v>
      </c>
      <c r="F438" s="260">
        <v>8.0666666666666664</v>
      </c>
      <c r="G438" s="260">
        <v>7.7833333333333332</v>
      </c>
      <c r="H438" s="260">
        <v>8.6833333333333353</v>
      </c>
      <c r="I438" s="260">
        <v>8.9666666666666703</v>
      </c>
      <c r="J438" s="260">
        <v>9.1333333333333364</v>
      </c>
      <c r="K438" s="259">
        <v>8.8000000000000007</v>
      </c>
      <c r="L438" s="259">
        <v>8.35</v>
      </c>
      <c r="M438" s="259">
        <v>561.77095999999995</v>
      </c>
      <c r="N438" s="1"/>
      <c r="O438" s="1"/>
    </row>
    <row r="439" spans="1:15" ht="12.75" customHeight="1">
      <c r="A439" s="30">
        <v>429</v>
      </c>
      <c r="B439" s="269" t="s">
        <v>974</v>
      </c>
      <c r="C439" s="259">
        <v>207.5</v>
      </c>
      <c r="D439" s="260">
        <v>208.70000000000002</v>
      </c>
      <c r="E439" s="260">
        <v>205.05000000000004</v>
      </c>
      <c r="F439" s="260">
        <v>202.60000000000002</v>
      </c>
      <c r="G439" s="260">
        <v>198.95000000000005</v>
      </c>
      <c r="H439" s="260">
        <v>211.15000000000003</v>
      </c>
      <c r="I439" s="260">
        <v>214.8</v>
      </c>
      <c r="J439" s="260">
        <v>217.25000000000003</v>
      </c>
      <c r="K439" s="259">
        <v>212.35</v>
      </c>
      <c r="L439" s="259">
        <v>206.25</v>
      </c>
      <c r="M439" s="259">
        <v>0.34584999999999999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843.85</v>
      </c>
      <c r="D440" s="260">
        <v>849</v>
      </c>
      <c r="E440" s="260">
        <v>834</v>
      </c>
      <c r="F440" s="260">
        <v>824.15</v>
      </c>
      <c r="G440" s="260">
        <v>809.15</v>
      </c>
      <c r="H440" s="260">
        <v>858.85</v>
      </c>
      <c r="I440" s="260">
        <v>873.85</v>
      </c>
      <c r="J440" s="260">
        <v>883.7</v>
      </c>
      <c r="K440" s="259">
        <v>864</v>
      </c>
      <c r="L440" s="259">
        <v>839.15</v>
      </c>
      <c r="M440" s="259">
        <v>0.35613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589.29999999999995</v>
      </c>
      <c r="D441" s="260">
        <v>585.61666666666667</v>
      </c>
      <c r="E441" s="260">
        <v>578.73333333333335</v>
      </c>
      <c r="F441" s="260">
        <v>568.16666666666663</v>
      </c>
      <c r="G441" s="260">
        <v>561.2833333333333</v>
      </c>
      <c r="H441" s="260">
        <v>596.18333333333339</v>
      </c>
      <c r="I441" s="260">
        <v>603.06666666666683</v>
      </c>
      <c r="J441" s="260">
        <v>613.63333333333344</v>
      </c>
      <c r="K441" s="259">
        <v>592.5</v>
      </c>
      <c r="L441" s="259">
        <v>575.04999999999995</v>
      </c>
      <c r="M441" s="259">
        <v>3.6532300000000002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1882.15</v>
      </c>
      <c r="D442" s="260">
        <v>1899.05</v>
      </c>
      <c r="E442" s="260">
        <v>1853.1</v>
      </c>
      <c r="F442" s="260">
        <v>1824.05</v>
      </c>
      <c r="G442" s="260">
        <v>1778.1</v>
      </c>
      <c r="H442" s="260">
        <v>1928.1</v>
      </c>
      <c r="I442" s="260">
        <v>1974.0500000000002</v>
      </c>
      <c r="J442" s="260">
        <v>2003.1</v>
      </c>
      <c r="K442" s="259">
        <v>1945</v>
      </c>
      <c r="L442" s="259">
        <v>1870</v>
      </c>
      <c r="M442" s="259">
        <v>0.25535999999999998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631.95000000000005</v>
      </c>
      <c r="D443" s="260">
        <v>634.58333333333337</v>
      </c>
      <c r="E443" s="260">
        <v>625.36666666666679</v>
      </c>
      <c r="F443" s="260">
        <v>618.78333333333342</v>
      </c>
      <c r="G443" s="260">
        <v>609.56666666666683</v>
      </c>
      <c r="H443" s="260">
        <v>641.16666666666674</v>
      </c>
      <c r="I443" s="260">
        <v>650.38333333333321</v>
      </c>
      <c r="J443" s="260">
        <v>656.9666666666667</v>
      </c>
      <c r="K443" s="259">
        <v>643.79999999999995</v>
      </c>
      <c r="L443" s="259">
        <v>628</v>
      </c>
      <c r="M443" s="259">
        <v>6.4519999999999994E-2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952</v>
      </c>
      <c r="D444" s="260">
        <v>960.56666666666661</v>
      </c>
      <c r="E444" s="260">
        <v>939.43333333333317</v>
      </c>
      <c r="F444" s="260">
        <v>926.86666666666656</v>
      </c>
      <c r="G444" s="260">
        <v>905.73333333333312</v>
      </c>
      <c r="H444" s="260">
        <v>973.13333333333321</v>
      </c>
      <c r="I444" s="260">
        <v>994.26666666666665</v>
      </c>
      <c r="J444" s="260">
        <v>1006.8333333333333</v>
      </c>
      <c r="K444" s="259">
        <v>981.7</v>
      </c>
      <c r="L444" s="259">
        <v>948</v>
      </c>
      <c r="M444" s="259">
        <v>0.43082999999999999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35.049999999999997</v>
      </c>
      <c r="D445" s="260">
        <v>35.183333333333337</v>
      </c>
      <c r="E445" s="260">
        <v>34.766666666666673</v>
      </c>
      <c r="F445" s="260">
        <v>34.483333333333334</v>
      </c>
      <c r="G445" s="260">
        <v>34.06666666666667</v>
      </c>
      <c r="H445" s="260">
        <v>35.466666666666676</v>
      </c>
      <c r="I445" s="260">
        <v>35.883333333333333</v>
      </c>
      <c r="J445" s="260">
        <v>36.166666666666679</v>
      </c>
      <c r="K445" s="259">
        <v>35.6</v>
      </c>
      <c r="L445" s="259">
        <v>34.9</v>
      </c>
      <c r="M445" s="259">
        <v>37.331229999999998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1156.95</v>
      </c>
      <c r="D446" s="260">
        <v>1154.6499999999999</v>
      </c>
      <c r="E446" s="260">
        <v>1147.8499999999997</v>
      </c>
      <c r="F446" s="260">
        <v>1138.7499999999998</v>
      </c>
      <c r="G446" s="260">
        <v>1131.9499999999996</v>
      </c>
      <c r="H446" s="260">
        <v>1163.7499999999998</v>
      </c>
      <c r="I446" s="260">
        <v>1170.55</v>
      </c>
      <c r="J446" s="260">
        <v>1179.6499999999999</v>
      </c>
      <c r="K446" s="259">
        <v>1161.45</v>
      </c>
      <c r="L446" s="259">
        <v>1145.55</v>
      </c>
      <c r="M446" s="259">
        <v>9.5262499999999992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742.95</v>
      </c>
      <c r="D447" s="260">
        <v>751.58333333333337</v>
      </c>
      <c r="E447" s="260">
        <v>729.36666666666679</v>
      </c>
      <c r="F447" s="260">
        <v>715.78333333333342</v>
      </c>
      <c r="G447" s="260">
        <v>693.56666666666683</v>
      </c>
      <c r="H447" s="260">
        <v>765.16666666666674</v>
      </c>
      <c r="I447" s="260">
        <v>787.38333333333321</v>
      </c>
      <c r="J447" s="260">
        <v>800.9666666666667</v>
      </c>
      <c r="K447" s="259">
        <v>773.8</v>
      </c>
      <c r="L447" s="259">
        <v>738</v>
      </c>
      <c r="M447" s="259">
        <v>4.1184599999999998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1180.6500000000001</v>
      </c>
      <c r="D448" s="260">
        <v>1172.55</v>
      </c>
      <c r="E448" s="260">
        <v>1159.0999999999999</v>
      </c>
      <c r="F448" s="260">
        <v>1137.55</v>
      </c>
      <c r="G448" s="260">
        <v>1124.0999999999999</v>
      </c>
      <c r="H448" s="260">
        <v>1194.0999999999999</v>
      </c>
      <c r="I448" s="260">
        <v>1207.5500000000002</v>
      </c>
      <c r="J448" s="260">
        <v>1229.0999999999999</v>
      </c>
      <c r="K448" s="259">
        <v>1186</v>
      </c>
      <c r="L448" s="259">
        <v>1151</v>
      </c>
      <c r="M448" s="259">
        <v>16.673719999999999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216.4</v>
      </c>
      <c r="D449" s="260">
        <v>216.88333333333335</v>
      </c>
      <c r="E449" s="260">
        <v>215.2166666666667</v>
      </c>
      <c r="F449" s="260">
        <v>214.03333333333333</v>
      </c>
      <c r="G449" s="260">
        <v>212.36666666666667</v>
      </c>
      <c r="H449" s="260">
        <v>218.06666666666672</v>
      </c>
      <c r="I449" s="260">
        <v>219.73333333333341</v>
      </c>
      <c r="J449" s="260">
        <v>220.91666666666674</v>
      </c>
      <c r="K449" s="259">
        <v>218.55</v>
      </c>
      <c r="L449" s="259">
        <v>215.7</v>
      </c>
      <c r="M449" s="259">
        <v>3.2974899999999998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1233.7</v>
      </c>
      <c r="D450" s="260">
        <v>1228.25</v>
      </c>
      <c r="E450" s="260">
        <v>1213.5</v>
      </c>
      <c r="F450" s="260">
        <v>1193.3</v>
      </c>
      <c r="G450" s="260">
        <v>1178.55</v>
      </c>
      <c r="H450" s="260">
        <v>1248.45</v>
      </c>
      <c r="I450" s="260">
        <v>1263.2</v>
      </c>
      <c r="J450" s="260">
        <v>1283.4000000000001</v>
      </c>
      <c r="K450" s="259">
        <v>1243</v>
      </c>
      <c r="L450" s="259">
        <v>1208.05</v>
      </c>
      <c r="M450" s="259">
        <v>2.9858899999999999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3162.1</v>
      </c>
      <c r="D451" s="260">
        <v>3165.8333333333335</v>
      </c>
      <c r="E451" s="260">
        <v>3147.416666666667</v>
      </c>
      <c r="F451" s="260">
        <v>3132.7333333333336</v>
      </c>
      <c r="G451" s="260">
        <v>3114.3166666666671</v>
      </c>
      <c r="H451" s="260">
        <v>3180.5166666666669</v>
      </c>
      <c r="I451" s="260">
        <v>3198.9333333333338</v>
      </c>
      <c r="J451" s="260">
        <v>3213.6166666666668</v>
      </c>
      <c r="K451" s="259">
        <v>3184.25</v>
      </c>
      <c r="L451" s="259">
        <v>3151.15</v>
      </c>
      <c r="M451" s="259">
        <v>20.696429999999999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766.95</v>
      </c>
      <c r="D452" s="260">
        <v>769.4666666666667</v>
      </c>
      <c r="E452" s="260">
        <v>762.13333333333344</v>
      </c>
      <c r="F452" s="260">
        <v>757.31666666666672</v>
      </c>
      <c r="G452" s="260">
        <v>749.98333333333346</v>
      </c>
      <c r="H452" s="260">
        <v>774.28333333333342</v>
      </c>
      <c r="I452" s="260">
        <v>781.61666666666667</v>
      </c>
      <c r="J452" s="260">
        <v>786.43333333333339</v>
      </c>
      <c r="K452" s="259">
        <v>776.8</v>
      </c>
      <c r="L452" s="259">
        <v>764.65</v>
      </c>
      <c r="M452" s="259">
        <v>8.7199500000000008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7186.4</v>
      </c>
      <c r="D453" s="260">
        <v>7235.5333333333328</v>
      </c>
      <c r="E453" s="260">
        <v>7126.1166666666659</v>
      </c>
      <c r="F453" s="260">
        <v>7065.833333333333</v>
      </c>
      <c r="G453" s="260">
        <v>6956.4166666666661</v>
      </c>
      <c r="H453" s="260">
        <v>7295.8166666666657</v>
      </c>
      <c r="I453" s="260">
        <v>7405.2333333333336</v>
      </c>
      <c r="J453" s="260">
        <v>7465.5166666666655</v>
      </c>
      <c r="K453" s="259">
        <v>7344.95</v>
      </c>
      <c r="L453" s="259">
        <v>7175.25</v>
      </c>
      <c r="M453" s="259">
        <v>2.2285300000000001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2400.85</v>
      </c>
      <c r="D454" s="260">
        <v>2388.2833333333333</v>
      </c>
      <c r="E454" s="260">
        <v>2352.5666666666666</v>
      </c>
      <c r="F454" s="260">
        <v>2304.2833333333333</v>
      </c>
      <c r="G454" s="260">
        <v>2268.5666666666666</v>
      </c>
      <c r="H454" s="260">
        <v>2436.5666666666666</v>
      </c>
      <c r="I454" s="260">
        <v>2472.2833333333328</v>
      </c>
      <c r="J454" s="260">
        <v>2520.5666666666666</v>
      </c>
      <c r="K454" s="259">
        <v>2424</v>
      </c>
      <c r="L454" s="259">
        <v>2340</v>
      </c>
      <c r="M454" s="259">
        <v>0.57743999999999995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222.75</v>
      </c>
      <c r="D455" s="260">
        <v>220.71666666666667</v>
      </c>
      <c r="E455" s="260">
        <v>216.78333333333333</v>
      </c>
      <c r="F455" s="260">
        <v>210.81666666666666</v>
      </c>
      <c r="G455" s="260">
        <v>206.88333333333333</v>
      </c>
      <c r="H455" s="260">
        <v>226.68333333333334</v>
      </c>
      <c r="I455" s="260">
        <v>230.61666666666667</v>
      </c>
      <c r="J455" s="260">
        <v>236.58333333333334</v>
      </c>
      <c r="K455" s="259">
        <v>224.65</v>
      </c>
      <c r="L455" s="259">
        <v>214.75</v>
      </c>
      <c r="M455" s="259">
        <v>94.726680000000002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404.55</v>
      </c>
      <c r="D456" s="260">
        <v>406.08333333333331</v>
      </c>
      <c r="E456" s="260">
        <v>401.66666666666663</v>
      </c>
      <c r="F456" s="260">
        <v>398.7833333333333</v>
      </c>
      <c r="G456" s="260">
        <v>394.36666666666662</v>
      </c>
      <c r="H456" s="260">
        <v>408.96666666666664</v>
      </c>
      <c r="I456" s="260">
        <v>413.38333333333327</v>
      </c>
      <c r="J456" s="260">
        <v>416.26666666666665</v>
      </c>
      <c r="K456" s="259">
        <v>410.5</v>
      </c>
      <c r="L456" s="259">
        <v>403.2</v>
      </c>
      <c r="M456" s="259">
        <v>179.79660999999999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220.65</v>
      </c>
      <c r="D457" s="260">
        <v>220.4</v>
      </c>
      <c r="E457" s="260">
        <v>217.9</v>
      </c>
      <c r="F457" s="260">
        <v>215.15</v>
      </c>
      <c r="G457" s="260">
        <v>212.65</v>
      </c>
      <c r="H457" s="260">
        <v>223.15</v>
      </c>
      <c r="I457" s="260">
        <v>225.65</v>
      </c>
      <c r="J457" s="260">
        <v>228.4</v>
      </c>
      <c r="K457" s="259">
        <v>222.9</v>
      </c>
      <c r="L457" s="259">
        <v>217.65</v>
      </c>
      <c r="M457" s="259">
        <v>90.403360000000006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101.2</v>
      </c>
      <c r="D458" s="260">
        <v>101.46666666666665</v>
      </c>
      <c r="E458" s="260">
        <v>100.43333333333331</v>
      </c>
      <c r="F458" s="260">
        <v>99.666666666666657</v>
      </c>
      <c r="G458" s="260">
        <v>98.633333333333312</v>
      </c>
      <c r="H458" s="260">
        <v>102.23333333333331</v>
      </c>
      <c r="I458" s="260">
        <v>103.26666666666664</v>
      </c>
      <c r="J458" s="260">
        <v>104.0333333333333</v>
      </c>
      <c r="K458" s="259">
        <v>102.5</v>
      </c>
      <c r="L458" s="259">
        <v>100.7</v>
      </c>
      <c r="M458" s="259">
        <v>371.6318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103</v>
      </c>
      <c r="D459" s="260">
        <v>103.5</v>
      </c>
      <c r="E459" s="260">
        <v>102</v>
      </c>
      <c r="F459" s="260">
        <v>101</v>
      </c>
      <c r="G459" s="260">
        <v>99.5</v>
      </c>
      <c r="H459" s="260">
        <v>104.5</v>
      </c>
      <c r="I459" s="260">
        <v>106</v>
      </c>
      <c r="J459" s="260">
        <v>107</v>
      </c>
      <c r="K459" s="259">
        <v>105</v>
      </c>
      <c r="L459" s="259">
        <v>102.5</v>
      </c>
      <c r="M459" s="259">
        <v>5.2196100000000003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2862.8</v>
      </c>
      <c r="D460" s="260">
        <v>2884.1000000000004</v>
      </c>
      <c r="E460" s="260">
        <v>2831.0500000000006</v>
      </c>
      <c r="F460" s="260">
        <v>2799.3</v>
      </c>
      <c r="G460" s="260">
        <v>2746.2500000000005</v>
      </c>
      <c r="H460" s="260">
        <v>2915.8500000000008</v>
      </c>
      <c r="I460" s="260">
        <v>2968.9</v>
      </c>
      <c r="J460" s="260">
        <v>3000.650000000001</v>
      </c>
      <c r="K460" s="259">
        <v>2937.15</v>
      </c>
      <c r="L460" s="259">
        <v>2852.35</v>
      </c>
      <c r="M460" s="259">
        <v>0.12792000000000001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1082.5</v>
      </c>
      <c r="D461" s="260">
        <v>1073.1666666666667</v>
      </c>
      <c r="E461" s="260">
        <v>1060.3333333333335</v>
      </c>
      <c r="F461" s="260">
        <v>1038.1666666666667</v>
      </c>
      <c r="G461" s="260">
        <v>1025.3333333333335</v>
      </c>
      <c r="H461" s="260">
        <v>1095.3333333333335</v>
      </c>
      <c r="I461" s="260">
        <v>1108.166666666667</v>
      </c>
      <c r="J461" s="260">
        <v>1130.3333333333335</v>
      </c>
      <c r="K461" s="259">
        <v>1086</v>
      </c>
      <c r="L461" s="259">
        <v>1051</v>
      </c>
      <c r="M461" s="259">
        <v>30.970490000000002</v>
      </c>
      <c r="N461" s="1"/>
      <c r="O461" s="1"/>
    </row>
    <row r="462" spans="1:15" ht="12.75" customHeight="1">
      <c r="A462" s="30">
        <v>452</v>
      </c>
      <c r="B462" s="269" t="s">
        <v>975</v>
      </c>
      <c r="C462" s="259">
        <v>673.05</v>
      </c>
      <c r="D462" s="260">
        <v>679.15</v>
      </c>
      <c r="E462" s="260">
        <v>660.55</v>
      </c>
      <c r="F462" s="260">
        <v>648.04999999999995</v>
      </c>
      <c r="G462" s="260">
        <v>629.44999999999993</v>
      </c>
      <c r="H462" s="260">
        <v>691.65</v>
      </c>
      <c r="I462" s="260">
        <v>710.25000000000011</v>
      </c>
      <c r="J462" s="260">
        <v>722.75</v>
      </c>
      <c r="K462" s="259">
        <v>697.75</v>
      </c>
      <c r="L462" s="259">
        <v>666.65</v>
      </c>
      <c r="M462" s="259">
        <v>5.4491100000000001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85.85</v>
      </c>
      <c r="D463" s="260">
        <v>85.566666666666677</v>
      </c>
      <c r="E463" s="260">
        <v>84.933333333333351</v>
      </c>
      <c r="F463" s="260">
        <v>84.01666666666668</v>
      </c>
      <c r="G463" s="260">
        <v>83.383333333333354</v>
      </c>
      <c r="H463" s="260">
        <v>86.483333333333348</v>
      </c>
      <c r="I463" s="260">
        <v>87.116666666666674</v>
      </c>
      <c r="J463" s="260">
        <v>88.033333333333346</v>
      </c>
      <c r="K463" s="259">
        <v>86.2</v>
      </c>
      <c r="L463" s="259">
        <v>84.65</v>
      </c>
      <c r="M463" s="259">
        <v>2.3602599999999998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709.45</v>
      </c>
      <c r="D464" s="260">
        <v>707.80000000000007</v>
      </c>
      <c r="E464" s="260">
        <v>703.65000000000009</v>
      </c>
      <c r="F464" s="260">
        <v>697.85</v>
      </c>
      <c r="G464" s="260">
        <v>693.7</v>
      </c>
      <c r="H464" s="260">
        <v>713.60000000000014</v>
      </c>
      <c r="I464" s="260">
        <v>717.75</v>
      </c>
      <c r="J464" s="260">
        <v>723.55000000000018</v>
      </c>
      <c r="K464" s="259">
        <v>711.95</v>
      </c>
      <c r="L464" s="259">
        <v>702</v>
      </c>
      <c r="M464" s="259">
        <v>5.3458399999999999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2073.9499999999998</v>
      </c>
      <c r="D465" s="260">
        <v>2083.2333333333331</v>
      </c>
      <c r="E465" s="260">
        <v>2041.7166666666662</v>
      </c>
      <c r="F465" s="260">
        <v>2009.4833333333331</v>
      </c>
      <c r="G465" s="260">
        <v>1967.9666666666662</v>
      </c>
      <c r="H465" s="260">
        <v>2115.4666666666662</v>
      </c>
      <c r="I465" s="260">
        <v>2156.9833333333336</v>
      </c>
      <c r="J465" s="260">
        <v>2189.2166666666662</v>
      </c>
      <c r="K465" s="259">
        <v>2124.75</v>
      </c>
      <c r="L465" s="259">
        <v>2051</v>
      </c>
      <c r="M465" s="259">
        <v>0.32479999999999998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641.45000000000005</v>
      </c>
      <c r="D466" s="260">
        <v>643.50000000000011</v>
      </c>
      <c r="E466" s="260">
        <v>634.9000000000002</v>
      </c>
      <c r="F466" s="260">
        <v>628.35000000000014</v>
      </c>
      <c r="G466" s="260">
        <v>619.75000000000023</v>
      </c>
      <c r="H466" s="260">
        <v>650.05000000000018</v>
      </c>
      <c r="I466" s="260">
        <v>658.65000000000009</v>
      </c>
      <c r="J466" s="260">
        <v>665.20000000000016</v>
      </c>
      <c r="K466" s="259">
        <v>652.1</v>
      </c>
      <c r="L466" s="259">
        <v>636.95000000000005</v>
      </c>
      <c r="M466" s="259">
        <v>1.1300600000000001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3042.1</v>
      </c>
      <c r="D467" s="260">
        <v>3020.6666666666665</v>
      </c>
      <c r="E467" s="260">
        <v>2981.3833333333332</v>
      </c>
      <c r="F467" s="260">
        <v>2920.6666666666665</v>
      </c>
      <c r="G467" s="260">
        <v>2881.3833333333332</v>
      </c>
      <c r="H467" s="260">
        <v>3081.3833333333332</v>
      </c>
      <c r="I467" s="260">
        <v>3120.666666666667</v>
      </c>
      <c r="J467" s="260">
        <v>3181.3833333333332</v>
      </c>
      <c r="K467" s="259">
        <v>3059.95</v>
      </c>
      <c r="L467" s="259">
        <v>2959.95</v>
      </c>
      <c r="M467" s="259">
        <v>0.25847999999999999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2670.3</v>
      </c>
      <c r="D468" s="260">
        <v>2676.5499999999997</v>
      </c>
      <c r="E468" s="260">
        <v>2655.7499999999995</v>
      </c>
      <c r="F468" s="260">
        <v>2641.2</v>
      </c>
      <c r="G468" s="260">
        <v>2620.3999999999996</v>
      </c>
      <c r="H468" s="260">
        <v>2691.0999999999995</v>
      </c>
      <c r="I468" s="260">
        <v>2711.8999999999996</v>
      </c>
      <c r="J468" s="260">
        <v>2726.4499999999994</v>
      </c>
      <c r="K468" s="259">
        <v>2697.35</v>
      </c>
      <c r="L468" s="259">
        <v>2662</v>
      </c>
      <c r="M468" s="259">
        <v>5.0575900000000003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1577.9</v>
      </c>
      <c r="D469" s="260">
        <v>1574.25</v>
      </c>
      <c r="E469" s="260">
        <v>1559.5</v>
      </c>
      <c r="F469" s="260">
        <v>1541.1</v>
      </c>
      <c r="G469" s="260">
        <v>1526.35</v>
      </c>
      <c r="H469" s="260">
        <v>1592.65</v>
      </c>
      <c r="I469" s="260">
        <v>1607.4</v>
      </c>
      <c r="J469" s="260">
        <v>1625.8000000000002</v>
      </c>
      <c r="K469" s="259">
        <v>1589</v>
      </c>
      <c r="L469" s="259">
        <v>1555.85</v>
      </c>
      <c r="M469" s="259">
        <v>1.7799199999999999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507.25</v>
      </c>
      <c r="D470" s="260">
        <v>499.7</v>
      </c>
      <c r="E470" s="260">
        <v>491.4</v>
      </c>
      <c r="F470" s="260">
        <v>475.55</v>
      </c>
      <c r="G470" s="260">
        <v>467.25</v>
      </c>
      <c r="H470" s="260">
        <v>515.54999999999995</v>
      </c>
      <c r="I470" s="260">
        <v>523.85</v>
      </c>
      <c r="J470" s="260">
        <v>539.69999999999993</v>
      </c>
      <c r="K470" s="259">
        <v>508</v>
      </c>
      <c r="L470" s="259">
        <v>483.85</v>
      </c>
      <c r="M470" s="259">
        <v>8.5486400000000007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744.2</v>
      </c>
      <c r="D471" s="260">
        <v>749.23333333333323</v>
      </c>
      <c r="E471" s="260">
        <v>733.96666666666647</v>
      </c>
      <c r="F471" s="260">
        <v>723.73333333333323</v>
      </c>
      <c r="G471" s="260">
        <v>708.46666666666647</v>
      </c>
      <c r="H471" s="260">
        <v>759.46666666666647</v>
      </c>
      <c r="I471" s="260">
        <v>774.73333333333312</v>
      </c>
      <c r="J471" s="260">
        <v>784.96666666666647</v>
      </c>
      <c r="K471" s="259">
        <v>764.5</v>
      </c>
      <c r="L471" s="259">
        <v>739</v>
      </c>
      <c r="M471" s="259">
        <v>1.50074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1433.95</v>
      </c>
      <c r="D472" s="260">
        <v>1431.8833333333332</v>
      </c>
      <c r="E472" s="260">
        <v>1421.7666666666664</v>
      </c>
      <c r="F472" s="260">
        <v>1409.5833333333333</v>
      </c>
      <c r="G472" s="260">
        <v>1399.4666666666665</v>
      </c>
      <c r="H472" s="260">
        <v>1444.0666666666664</v>
      </c>
      <c r="I472" s="260">
        <v>1454.1833333333332</v>
      </c>
      <c r="J472" s="260">
        <v>1466.3666666666663</v>
      </c>
      <c r="K472" s="259">
        <v>1442</v>
      </c>
      <c r="L472" s="259">
        <v>1419.7</v>
      </c>
      <c r="M472" s="259">
        <v>2.4422100000000002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35.35</v>
      </c>
      <c r="D473" s="260">
        <v>35.516666666666673</v>
      </c>
      <c r="E473" s="260">
        <v>35.083333333333343</v>
      </c>
      <c r="F473" s="260">
        <v>34.81666666666667</v>
      </c>
      <c r="G473" s="260">
        <v>34.38333333333334</v>
      </c>
      <c r="H473" s="260">
        <v>35.783333333333346</v>
      </c>
      <c r="I473" s="260">
        <v>36.216666666666669</v>
      </c>
      <c r="J473" s="260">
        <v>36.483333333333348</v>
      </c>
      <c r="K473" s="259">
        <v>35.950000000000003</v>
      </c>
      <c r="L473" s="259">
        <v>35.25</v>
      </c>
      <c r="M473" s="259">
        <v>32.955840000000002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269.60000000000002</v>
      </c>
      <c r="D474" s="260">
        <v>270.7</v>
      </c>
      <c r="E474" s="260">
        <v>266.39999999999998</v>
      </c>
      <c r="F474" s="260">
        <v>263.2</v>
      </c>
      <c r="G474" s="260">
        <v>258.89999999999998</v>
      </c>
      <c r="H474" s="260">
        <v>273.89999999999998</v>
      </c>
      <c r="I474" s="260">
        <v>278.20000000000005</v>
      </c>
      <c r="J474" s="260">
        <v>281.39999999999998</v>
      </c>
      <c r="K474" s="259">
        <v>275</v>
      </c>
      <c r="L474" s="259">
        <v>267.5</v>
      </c>
      <c r="M474" s="259">
        <v>1.97804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289.75</v>
      </c>
      <c r="D475" s="260">
        <v>288.58333333333331</v>
      </c>
      <c r="E475" s="260">
        <v>281.71666666666664</v>
      </c>
      <c r="F475" s="260">
        <v>273.68333333333334</v>
      </c>
      <c r="G475" s="260">
        <v>266.81666666666666</v>
      </c>
      <c r="H475" s="260">
        <v>296.61666666666662</v>
      </c>
      <c r="I475" s="260">
        <v>303.48333333333329</v>
      </c>
      <c r="J475" s="260">
        <v>311.51666666666659</v>
      </c>
      <c r="K475" s="259">
        <v>295.45</v>
      </c>
      <c r="L475" s="259">
        <v>280.55</v>
      </c>
      <c r="M475" s="259">
        <v>12.633749999999999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2829.9</v>
      </c>
      <c r="D476" s="260">
        <v>2800.3333333333335</v>
      </c>
      <c r="E476" s="260">
        <v>2730.666666666667</v>
      </c>
      <c r="F476" s="260">
        <v>2631.4333333333334</v>
      </c>
      <c r="G476" s="260">
        <v>2561.7666666666669</v>
      </c>
      <c r="H476" s="260">
        <v>2899.5666666666671</v>
      </c>
      <c r="I476" s="260">
        <v>2969.233333333334</v>
      </c>
      <c r="J476" s="260">
        <v>3068.4666666666672</v>
      </c>
      <c r="K476" s="259">
        <v>2870</v>
      </c>
      <c r="L476" s="259">
        <v>2701.1</v>
      </c>
      <c r="M476" s="259">
        <v>8.4788399999999999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721.55</v>
      </c>
      <c r="D477" s="260">
        <v>720.19999999999993</v>
      </c>
      <c r="E477" s="260">
        <v>713.39999999999986</v>
      </c>
      <c r="F477" s="260">
        <v>705.24999999999989</v>
      </c>
      <c r="G477" s="260">
        <v>698.44999999999982</v>
      </c>
      <c r="H477" s="260">
        <v>728.34999999999991</v>
      </c>
      <c r="I477" s="260">
        <v>735.14999999999986</v>
      </c>
      <c r="J477" s="260">
        <v>743.3</v>
      </c>
      <c r="K477" s="259">
        <v>727</v>
      </c>
      <c r="L477" s="259">
        <v>712.05</v>
      </c>
      <c r="M477" s="259">
        <v>0.40268999999999999</v>
      </c>
      <c r="N477" s="1"/>
      <c r="O477" s="1"/>
    </row>
    <row r="478" spans="1:15" ht="12.75" customHeight="1">
      <c r="A478" s="30">
        <v>468</v>
      </c>
      <c r="B478" s="269" t="s">
        <v>976</v>
      </c>
      <c r="C478" s="259">
        <v>531.6</v>
      </c>
      <c r="D478" s="260">
        <v>536.19999999999993</v>
      </c>
      <c r="E478" s="260">
        <v>525.39999999999986</v>
      </c>
      <c r="F478" s="260">
        <v>519.19999999999993</v>
      </c>
      <c r="G478" s="260">
        <v>508.39999999999986</v>
      </c>
      <c r="H478" s="260">
        <v>542.39999999999986</v>
      </c>
      <c r="I478" s="260">
        <v>553.19999999999982</v>
      </c>
      <c r="J478" s="260">
        <v>559.39999999999986</v>
      </c>
      <c r="K478" s="259">
        <v>547</v>
      </c>
      <c r="L478" s="259">
        <v>530</v>
      </c>
      <c r="M478" s="259">
        <v>3.2921200000000002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694.45</v>
      </c>
      <c r="D479" s="260">
        <v>698.51666666666677</v>
      </c>
      <c r="E479" s="260">
        <v>687.08333333333348</v>
      </c>
      <c r="F479" s="260">
        <v>679.7166666666667</v>
      </c>
      <c r="G479" s="260">
        <v>668.28333333333342</v>
      </c>
      <c r="H479" s="260">
        <v>705.88333333333355</v>
      </c>
      <c r="I479" s="260">
        <v>717.31666666666672</v>
      </c>
      <c r="J479" s="260">
        <v>724.68333333333362</v>
      </c>
      <c r="K479" s="259">
        <v>709.95</v>
      </c>
      <c r="L479" s="259">
        <v>691.15</v>
      </c>
      <c r="M479" s="259">
        <v>28.9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737</v>
      </c>
      <c r="D480" s="260">
        <v>744.4666666666667</v>
      </c>
      <c r="E480" s="260">
        <v>722.73333333333335</v>
      </c>
      <c r="F480" s="260">
        <v>708.4666666666667</v>
      </c>
      <c r="G480" s="260">
        <v>686.73333333333335</v>
      </c>
      <c r="H480" s="260">
        <v>758.73333333333335</v>
      </c>
      <c r="I480" s="260">
        <v>780.4666666666667</v>
      </c>
      <c r="J480" s="260">
        <v>794.73333333333335</v>
      </c>
      <c r="K480" s="259">
        <v>766.2</v>
      </c>
      <c r="L480" s="259">
        <v>730.2</v>
      </c>
      <c r="M480" s="259">
        <v>0.48425000000000001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6415.7</v>
      </c>
      <c r="D481" s="260">
        <v>6425.6333333333341</v>
      </c>
      <c r="E481" s="260">
        <v>6377.2666666666682</v>
      </c>
      <c r="F481" s="260">
        <v>6338.8333333333339</v>
      </c>
      <c r="G481" s="260">
        <v>6290.4666666666681</v>
      </c>
      <c r="H481" s="260">
        <v>6464.0666666666684</v>
      </c>
      <c r="I481" s="260">
        <v>6512.4333333333352</v>
      </c>
      <c r="J481" s="260">
        <v>6550.8666666666686</v>
      </c>
      <c r="K481" s="259">
        <v>6474</v>
      </c>
      <c r="L481" s="259">
        <v>6387.2</v>
      </c>
      <c r="M481" s="259">
        <v>3.1349999999999998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51.65</v>
      </c>
      <c r="D482" s="260">
        <v>50.883333333333333</v>
      </c>
      <c r="E482" s="260">
        <v>49.266666666666666</v>
      </c>
      <c r="F482" s="260">
        <v>46.883333333333333</v>
      </c>
      <c r="G482" s="260">
        <v>45.266666666666666</v>
      </c>
      <c r="H482" s="260">
        <v>53.266666666666666</v>
      </c>
      <c r="I482" s="260">
        <v>54.883333333333326</v>
      </c>
      <c r="J482" s="260">
        <v>57.266666666666666</v>
      </c>
      <c r="K482" s="259">
        <v>52.5</v>
      </c>
      <c r="L482" s="259">
        <v>48.5</v>
      </c>
      <c r="M482" s="259">
        <v>337.41205000000002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1615.8</v>
      </c>
      <c r="D483" s="260">
        <v>1616.9666666666665</v>
      </c>
      <c r="E483" s="260">
        <v>1590.4833333333329</v>
      </c>
      <c r="F483" s="260">
        <v>1565.1666666666665</v>
      </c>
      <c r="G483" s="260">
        <v>1538.6833333333329</v>
      </c>
      <c r="H483" s="260">
        <v>1642.2833333333328</v>
      </c>
      <c r="I483" s="260">
        <v>1668.7666666666664</v>
      </c>
      <c r="J483" s="260">
        <v>1694.0833333333328</v>
      </c>
      <c r="K483" s="259">
        <v>1643.45</v>
      </c>
      <c r="L483" s="259">
        <v>1591.65</v>
      </c>
      <c r="M483" s="259">
        <v>5.1778199999999996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863.5</v>
      </c>
      <c r="D484" s="275">
        <v>856.41666666666663</v>
      </c>
      <c r="E484" s="275">
        <v>841.33333333333326</v>
      </c>
      <c r="F484" s="275">
        <v>819.16666666666663</v>
      </c>
      <c r="G484" s="275">
        <v>804.08333333333326</v>
      </c>
      <c r="H484" s="275">
        <v>878.58333333333326</v>
      </c>
      <c r="I484" s="275">
        <v>893.66666666666652</v>
      </c>
      <c r="J484" s="274">
        <v>915.83333333333326</v>
      </c>
      <c r="K484" s="274">
        <v>871.5</v>
      </c>
      <c r="L484" s="274">
        <v>834.25</v>
      </c>
      <c r="M484" s="230">
        <v>39.722949999999997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259.3</v>
      </c>
      <c r="D485" s="275">
        <v>256.39999999999998</v>
      </c>
      <c r="E485" s="275">
        <v>251.04999999999995</v>
      </c>
      <c r="F485" s="275">
        <v>242.79999999999998</v>
      </c>
      <c r="G485" s="275">
        <v>237.44999999999996</v>
      </c>
      <c r="H485" s="275">
        <v>264.64999999999998</v>
      </c>
      <c r="I485" s="275">
        <v>270</v>
      </c>
      <c r="J485" s="274">
        <v>278.24999999999994</v>
      </c>
      <c r="K485" s="274">
        <v>261.75</v>
      </c>
      <c r="L485" s="274">
        <v>248.15</v>
      </c>
      <c r="M485" s="230">
        <v>4.5589599999999999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2963.1</v>
      </c>
      <c r="D486" s="260">
        <v>2948.8166666666671</v>
      </c>
      <c r="E486" s="260">
        <v>2922.6333333333341</v>
      </c>
      <c r="F486" s="260">
        <v>2882.166666666667</v>
      </c>
      <c r="G486" s="260">
        <v>2855.983333333334</v>
      </c>
      <c r="H486" s="260">
        <v>2989.2833333333342</v>
      </c>
      <c r="I486" s="260">
        <v>3015.4666666666676</v>
      </c>
      <c r="J486" s="260">
        <v>3055.9333333333343</v>
      </c>
      <c r="K486" s="259">
        <v>2975</v>
      </c>
      <c r="L486" s="259">
        <v>2908.35</v>
      </c>
      <c r="M486" s="259">
        <v>8.8749999999999996E-2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710.7</v>
      </c>
      <c r="D487" s="275">
        <v>714.23333333333323</v>
      </c>
      <c r="E487" s="275">
        <v>702.41666666666652</v>
      </c>
      <c r="F487" s="275">
        <v>694.13333333333333</v>
      </c>
      <c r="G487" s="275">
        <v>682.31666666666661</v>
      </c>
      <c r="H487" s="275">
        <v>722.51666666666642</v>
      </c>
      <c r="I487" s="275">
        <v>734.33333333333326</v>
      </c>
      <c r="J487" s="274">
        <v>742.61666666666633</v>
      </c>
      <c r="K487" s="274">
        <v>726.05</v>
      </c>
      <c r="L487" s="274">
        <v>705.95</v>
      </c>
      <c r="M487" s="230">
        <v>2.1242200000000002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347.3</v>
      </c>
      <c r="D488" s="260">
        <v>347.55</v>
      </c>
      <c r="E488" s="260">
        <v>344.75</v>
      </c>
      <c r="F488" s="260">
        <v>342.2</v>
      </c>
      <c r="G488" s="260">
        <v>339.4</v>
      </c>
      <c r="H488" s="260">
        <v>350.1</v>
      </c>
      <c r="I488" s="260">
        <v>352.90000000000009</v>
      </c>
      <c r="J488" s="260">
        <v>355.45000000000005</v>
      </c>
      <c r="K488" s="259">
        <v>350.35</v>
      </c>
      <c r="L488" s="259">
        <v>345</v>
      </c>
      <c r="M488" s="259">
        <v>0.94101000000000001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344.8</v>
      </c>
      <c r="D489" s="275">
        <v>348.3</v>
      </c>
      <c r="E489" s="260">
        <v>339.6</v>
      </c>
      <c r="F489" s="260">
        <v>334.40000000000003</v>
      </c>
      <c r="G489" s="260">
        <v>325.70000000000005</v>
      </c>
      <c r="H489" s="260">
        <v>353.5</v>
      </c>
      <c r="I489" s="260">
        <v>362.19999999999993</v>
      </c>
      <c r="J489" s="260">
        <v>367.4</v>
      </c>
      <c r="K489" s="259">
        <v>357</v>
      </c>
      <c r="L489" s="259">
        <v>343.1</v>
      </c>
      <c r="M489" s="259">
        <v>2.4462899999999999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309.5</v>
      </c>
      <c r="D490" s="260">
        <v>309.61666666666667</v>
      </c>
      <c r="E490" s="260">
        <v>307.38333333333333</v>
      </c>
      <c r="F490" s="260">
        <v>305.26666666666665</v>
      </c>
      <c r="G490" s="260">
        <v>303.0333333333333</v>
      </c>
      <c r="H490" s="260">
        <v>311.73333333333335</v>
      </c>
      <c r="I490" s="260">
        <v>313.9666666666667</v>
      </c>
      <c r="J490" s="260">
        <v>316.08333333333337</v>
      </c>
      <c r="K490" s="259">
        <v>311.85000000000002</v>
      </c>
      <c r="L490" s="259">
        <v>307.5</v>
      </c>
      <c r="M490" s="259">
        <v>0.95677000000000001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1032.7</v>
      </c>
      <c r="D491" s="275">
        <v>1037.1500000000001</v>
      </c>
      <c r="E491" s="260">
        <v>1021.4000000000001</v>
      </c>
      <c r="F491" s="260">
        <v>1010.0999999999999</v>
      </c>
      <c r="G491" s="260">
        <v>994.34999999999991</v>
      </c>
      <c r="H491" s="260">
        <v>1048.4500000000003</v>
      </c>
      <c r="I491" s="260">
        <v>1064.2000000000003</v>
      </c>
      <c r="J491" s="260">
        <v>1075.5000000000005</v>
      </c>
      <c r="K491" s="259">
        <v>1052.9000000000001</v>
      </c>
      <c r="L491" s="259">
        <v>1025.8499999999999</v>
      </c>
      <c r="M491" s="259">
        <v>26.411670000000001</v>
      </c>
      <c r="N491" s="1"/>
      <c r="O491" s="1"/>
    </row>
    <row r="492" spans="1:15" ht="12.75" customHeight="1">
      <c r="A492" s="30">
        <v>482</v>
      </c>
      <c r="B492" s="230" t="s">
        <v>977</v>
      </c>
      <c r="C492" s="259">
        <v>1452.65</v>
      </c>
      <c r="D492" s="260">
        <v>1442.25</v>
      </c>
      <c r="E492" s="260">
        <v>1416.5</v>
      </c>
      <c r="F492" s="260">
        <v>1380.35</v>
      </c>
      <c r="G492" s="260">
        <v>1354.6</v>
      </c>
      <c r="H492" s="260">
        <v>1478.4</v>
      </c>
      <c r="I492" s="260">
        <v>1504.15</v>
      </c>
      <c r="J492" s="260">
        <v>1540.3000000000002</v>
      </c>
      <c r="K492" s="259">
        <v>1468</v>
      </c>
      <c r="L492" s="259">
        <v>1406.1</v>
      </c>
      <c r="M492" s="259">
        <v>0.81006999999999996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280</v>
      </c>
      <c r="D493" s="275">
        <v>280.36666666666662</v>
      </c>
      <c r="E493" s="260">
        <v>278.33333333333326</v>
      </c>
      <c r="F493" s="260">
        <v>276.66666666666663</v>
      </c>
      <c r="G493" s="260">
        <v>274.63333333333327</v>
      </c>
      <c r="H493" s="260">
        <v>282.03333333333325</v>
      </c>
      <c r="I493" s="260">
        <v>284.06666666666666</v>
      </c>
      <c r="J493" s="260">
        <v>285.73333333333323</v>
      </c>
      <c r="K493" s="259">
        <v>282.39999999999998</v>
      </c>
      <c r="L493" s="259">
        <v>278.7</v>
      </c>
      <c r="M493" s="259">
        <v>53.399209999999997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479.8</v>
      </c>
      <c r="D494" s="260">
        <v>478.58333333333331</v>
      </c>
      <c r="E494" s="260">
        <v>463.26666666666665</v>
      </c>
      <c r="F494" s="260">
        <v>446.73333333333335</v>
      </c>
      <c r="G494" s="260">
        <v>431.41666666666669</v>
      </c>
      <c r="H494" s="260">
        <v>495.11666666666662</v>
      </c>
      <c r="I494" s="260">
        <v>510.43333333333334</v>
      </c>
      <c r="J494" s="260">
        <v>526.96666666666658</v>
      </c>
      <c r="K494" s="259">
        <v>493.9</v>
      </c>
      <c r="L494" s="259">
        <v>462.05</v>
      </c>
      <c r="M494" s="259">
        <v>3.89412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1991.05</v>
      </c>
      <c r="D495" s="275">
        <v>1997.8333333333333</v>
      </c>
      <c r="E495" s="260">
        <v>1977.2166666666665</v>
      </c>
      <c r="F495" s="260">
        <v>1963.3833333333332</v>
      </c>
      <c r="G495" s="260">
        <v>1942.7666666666664</v>
      </c>
      <c r="H495" s="260">
        <v>2011.6666666666665</v>
      </c>
      <c r="I495" s="260">
        <v>2032.2833333333333</v>
      </c>
      <c r="J495" s="260">
        <v>2046.1166666666666</v>
      </c>
      <c r="K495" s="259">
        <v>2018.45</v>
      </c>
      <c r="L495" s="259">
        <v>1984</v>
      </c>
      <c r="M495" s="259">
        <v>0.16908999999999999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8.6</v>
      </c>
      <c r="D496" s="275">
        <v>8.65</v>
      </c>
      <c r="E496" s="260">
        <v>8.5</v>
      </c>
      <c r="F496" s="260">
        <v>8.4</v>
      </c>
      <c r="G496" s="260">
        <v>8.25</v>
      </c>
      <c r="H496" s="260">
        <v>8.75</v>
      </c>
      <c r="I496" s="260">
        <v>8.9000000000000021</v>
      </c>
      <c r="J496" s="260">
        <v>9</v>
      </c>
      <c r="K496" s="259">
        <v>8.8000000000000007</v>
      </c>
      <c r="L496" s="259">
        <v>8.5500000000000007</v>
      </c>
      <c r="M496" s="259">
        <v>606.11327000000006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867.25</v>
      </c>
      <c r="D497" s="275">
        <v>868.25</v>
      </c>
      <c r="E497" s="260">
        <v>861.05</v>
      </c>
      <c r="F497" s="260">
        <v>854.84999999999991</v>
      </c>
      <c r="G497" s="260">
        <v>847.64999999999986</v>
      </c>
      <c r="H497" s="260">
        <v>874.45</v>
      </c>
      <c r="I497" s="260">
        <v>881.65000000000009</v>
      </c>
      <c r="J497" s="260">
        <v>887.85000000000014</v>
      </c>
      <c r="K497" s="259">
        <v>875.45</v>
      </c>
      <c r="L497" s="259">
        <v>862.05</v>
      </c>
      <c r="M497" s="259">
        <v>8.5565300000000004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223.4</v>
      </c>
      <c r="D498" s="275">
        <v>223.76666666666665</v>
      </c>
      <c r="E498" s="260">
        <v>220.6333333333333</v>
      </c>
      <c r="F498" s="260">
        <v>217.86666666666665</v>
      </c>
      <c r="G498" s="260">
        <v>214.73333333333329</v>
      </c>
      <c r="H498" s="260">
        <v>226.5333333333333</v>
      </c>
      <c r="I498" s="260">
        <v>229.66666666666663</v>
      </c>
      <c r="J498" s="260">
        <v>232.43333333333331</v>
      </c>
      <c r="K498" s="259">
        <v>226.9</v>
      </c>
      <c r="L498" s="259">
        <v>221</v>
      </c>
      <c r="M498" s="259">
        <v>9.0302600000000002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78</v>
      </c>
      <c r="D499" s="275">
        <v>77.933333333333337</v>
      </c>
      <c r="E499" s="260">
        <v>76.566666666666677</v>
      </c>
      <c r="F499" s="260">
        <v>75.13333333333334</v>
      </c>
      <c r="G499" s="260">
        <v>73.76666666666668</v>
      </c>
      <c r="H499" s="260">
        <v>79.366666666666674</v>
      </c>
      <c r="I499" s="260">
        <v>80.733333333333348</v>
      </c>
      <c r="J499" s="260">
        <v>82.166666666666671</v>
      </c>
      <c r="K499" s="259">
        <v>79.3</v>
      </c>
      <c r="L499" s="259">
        <v>76.5</v>
      </c>
      <c r="M499" s="259">
        <v>7.4613300000000002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750.25</v>
      </c>
      <c r="D500" s="275">
        <v>755.91666666666663</v>
      </c>
      <c r="E500" s="260">
        <v>738.33333333333326</v>
      </c>
      <c r="F500" s="260">
        <v>726.41666666666663</v>
      </c>
      <c r="G500" s="260">
        <v>708.83333333333326</v>
      </c>
      <c r="H500" s="260">
        <v>767.83333333333326</v>
      </c>
      <c r="I500" s="260">
        <v>785.41666666666652</v>
      </c>
      <c r="J500" s="260">
        <v>797.33333333333326</v>
      </c>
      <c r="K500" s="259">
        <v>773.5</v>
      </c>
      <c r="L500" s="259">
        <v>744</v>
      </c>
      <c r="M500" s="259">
        <v>1.2041200000000001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1561.85</v>
      </c>
      <c r="D501" s="275">
        <v>1569.6333333333332</v>
      </c>
      <c r="E501" s="260">
        <v>1532.2166666666665</v>
      </c>
      <c r="F501" s="260">
        <v>1502.5833333333333</v>
      </c>
      <c r="G501" s="260">
        <v>1465.1666666666665</v>
      </c>
      <c r="H501" s="260">
        <v>1599.2666666666664</v>
      </c>
      <c r="I501" s="260">
        <v>1636.6833333333334</v>
      </c>
      <c r="J501" s="260">
        <v>1666.3166666666664</v>
      </c>
      <c r="K501" s="259">
        <v>1607.05</v>
      </c>
      <c r="L501" s="259">
        <v>1540</v>
      </c>
      <c r="M501" s="259">
        <v>0.80864999999999998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384.65</v>
      </c>
      <c r="D502" s="275">
        <v>384.91666666666669</v>
      </c>
      <c r="E502" s="260">
        <v>383.38333333333338</v>
      </c>
      <c r="F502" s="260">
        <v>382.11666666666667</v>
      </c>
      <c r="G502" s="260">
        <v>380.58333333333337</v>
      </c>
      <c r="H502" s="260">
        <v>386.18333333333339</v>
      </c>
      <c r="I502" s="260">
        <v>387.7166666666667</v>
      </c>
      <c r="J502" s="260">
        <v>388.98333333333341</v>
      </c>
      <c r="K502" s="259">
        <v>386.45</v>
      </c>
      <c r="L502" s="259">
        <v>383.65</v>
      </c>
      <c r="M502" s="259">
        <v>28.91628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238.3</v>
      </c>
      <c r="D503" s="275">
        <v>239.31666666666669</v>
      </c>
      <c r="E503" s="260">
        <v>236.78333333333339</v>
      </c>
      <c r="F503" s="260">
        <v>235.26666666666671</v>
      </c>
      <c r="G503" s="260">
        <v>232.73333333333341</v>
      </c>
      <c r="H503" s="260">
        <v>240.83333333333337</v>
      </c>
      <c r="I503" s="260">
        <v>243.36666666666667</v>
      </c>
      <c r="J503" s="260">
        <v>244.88333333333335</v>
      </c>
      <c r="K503" s="259">
        <v>241.85</v>
      </c>
      <c r="L503" s="259">
        <v>237.8</v>
      </c>
      <c r="M503" s="259">
        <v>1.9509799999999999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15.6</v>
      </c>
      <c r="D504" s="275">
        <v>15.666666666666666</v>
      </c>
      <c r="E504" s="260">
        <v>15.483333333333333</v>
      </c>
      <c r="F504" s="260">
        <v>15.366666666666667</v>
      </c>
      <c r="G504" s="260">
        <v>15.183333333333334</v>
      </c>
      <c r="H504" s="260">
        <v>15.783333333333331</v>
      </c>
      <c r="I504" s="260">
        <v>15.966666666666665</v>
      </c>
      <c r="J504" s="260">
        <v>16.083333333333329</v>
      </c>
      <c r="K504" s="259">
        <v>15.85</v>
      </c>
      <c r="L504" s="259">
        <v>15.55</v>
      </c>
      <c r="M504" s="259">
        <v>569.03507999999999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10059.85</v>
      </c>
      <c r="D505" s="275">
        <v>10047.466666666667</v>
      </c>
      <c r="E505" s="260">
        <v>9942.5333333333347</v>
      </c>
      <c r="F505" s="260">
        <v>9825.2166666666672</v>
      </c>
      <c r="G505" s="260">
        <v>9720.2833333333347</v>
      </c>
      <c r="H505" s="260">
        <v>10164.783333333335</v>
      </c>
      <c r="I505" s="260">
        <v>10269.716666666669</v>
      </c>
      <c r="J505" s="260">
        <v>10387.033333333335</v>
      </c>
      <c r="K505" s="259">
        <v>10152.4</v>
      </c>
      <c r="L505" s="259">
        <v>9930.15</v>
      </c>
      <c r="M505" s="259">
        <v>1.821E-2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262.95</v>
      </c>
      <c r="D506" s="260">
        <v>265.08333333333331</v>
      </c>
      <c r="E506" s="260">
        <v>260.36666666666662</v>
      </c>
      <c r="F506" s="260">
        <v>257.7833333333333</v>
      </c>
      <c r="G506" s="260">
        <v>253.06666666666661</v>
      </c>
      <c r="H506" s="260">
        <v>267.66666666666663</v>
      </c>
      <c r="I506" s="260">
        <v>272.38333333333333</v>
      </c>
      <c r="J506" s="259">
        <v>274.96666666666664</v>
      </c>
      <c r="K506" s="259">
        <v>269.8</v>
      </c>
      <c r="L506" s="259">
        <v>262.5</v>
      </c>
      <c r="M506" s="230">
        <v>86.938119999999998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212.8</v>
      </c>
      <c r="D507" s="260">
        <v>212.76666666666668</v>
      </c>
      <c r="E507" s="260">
        <v>210.63333333333335</v>
      </c>
      <c r="F507" s="260">
        <v>208.46666666666667</v>
      </c>
      <c r="G507" s="260">
        <v>206.33333333333334</v>
      </c>
      <c r="H507" s="260">
        <v>214.93333333333337</v>
      </c>
      <c r="I507" s="260">
        <v>217.06666666666669</v>
      </c>
      <c r="J507" s="259">
        <v>219.23333333333338</v>
      </c>
      <c r="K507" s="259">
        <v>214.9</v>
      </c>
      <c r="L507" s="259">
        <v>210.6</v>
      </c>
      <c r="M507" s="230">
        <v>5.7476399999999996</v>
      </c>
      <c r="N507" s="1"/>
      <c r="O507" s="1"/>
    </row>
    <row r="508" spans="1:15" ht="12.75" customHeight="1">
      <c r="A508" s="30">
        <v>498</v>
      </c>
      <c r="B508" s="342" t="s">
        <v>815</v>
      </c>
      <c r="C508" s="275">
        <v>64.599999999999994</v>
      </c>
      <c r="D508" s="260">
        <v>63.966666666666669</v>
      </c>
      <c r="E508" s="260">
        <v>63.033333333333331</v>
      </c>
      <c r="F508" s="260">
        <v>61.466666666666661</v>
      </c>
      <c r="G508" s="260">
        <v>60.533333333333324</v>
      </c>
      <c r="H508" s="260">
        <v>65.533333333333331</v>
      </c>
      <c r="I508" s="260">
        <v>66.466666666666669</v>
      </c>
      <c r="J508" s="259">
        <v>68.033333333333346</v>
      </c>
      <c r="K508" s="259">
        <v>64.900000000000006</v>
      </c>
      <c r="L508" s="259">
        <v>62.4</v>
      </c>
      <c r="M508" s="275">
        <v>810.43498</v>
      </c>
      <c r="N508" s="1"/>
      <c r="O508" s="1"/>
    </row>
    <row r="509" spans="1:15" ht="12.75" customHeight="1">
      <c r="A509" s="30">
        <v>499</v>
      </c>
      <c r="B509" s="230" t="s">
        <v>806</v>
      </c>
      <c r="C509" s="260">
        <v>417.4</v>
      </c>
      <c r="D509" s="260">
        <v>416.05</v>
      </c>
      <c r="E509" s="260">
        <v>411.75</v>
      </c>
      <c r="F509" s="260">
        <v>406.09999999999997</v>
      </c>
      <c r="G509" s="260">
        <v>401.79999999999995</v>
      </c>
      <c r="H509" s="260">
        <v>421.70000000000005</v>
      </c>
      <c r="I509" s="259">
        <v>426.00000000000011</v>
      </c>
      <c r="J509" s="259">
        <v>431.65000000000009</v>
      </c>
      <c r="K509" s="259">
        <v>420.35</v>
      </c>
      <c r="L509" s="230">
        <v>410.4</v>
      </c>
      <c r="M509" s="260">
        <v>8.7068700000000003</v>
      </c>
      <c r="N509" s="1"/>
      <c r="O509" s="1"/>
    </row>
    <row r="510" spans="1:15" ht="12.75" customHeight="1">
      <c r="A510" s="341">
        <v>500</v>
      </c>
      <c r="B510" s="230" t="s">
        <v>514</v>
      </c>
      <c r="C510" s="260">
        <v>1728.65</v>
      </c>
      <c r="D510" s="260">
        <v>1742.25</v>
      </c>
      <c r="E510" s="260">
        <v>1701.5</v>
      </c>
      <c r="F510" s="260">
        <v>1674.35</v>
      </c>
      <c r="G510" s="260">
        <v>1633.6</v>
      </c>
      <c r="H510" s="260">
        <v>1769.4</v>
      </c>
      <c r="I510" s="259">
        <v>1810.15</v>
      </c>
      <c r="J510" s="259">
        <v>1837.3000000000002</v>
      </c>
      <c r="K510" s="259">
        <v>1783</v>
      </c>
      <c r="L510" s="230">
        <v>1715.1</v>
      </c>
      <c r="M510" s="260">
        <v>0.36153000000000002</v>
      </c>
      <c r="N510" s="1"/>
      <c r="O510" s="1"/>
    </row>
    <row r="511" spans="1:15" ht="12.75" customHeight="1">
      <c r="A511" s="230">
        <v>501</v>
      </c>
      <c r="B511" s="1" t="s">
        <v>515</v>
      </c>
      <c r="C511" s="1">
        <v>1299.9000000000001</v>
      </c>
      <c r="D511" s="1">
        <v>1299.8999999999999</v>
      </c>
      <c r="E511" s="1">
        <v>1286.7999999999997</v>
      </c>
      <c r="F511" s="1">
        <v>1273.6999999999998</v>
      </c>
      <c r="G511" s="1">
        <v>1260.5999999999997</v>
      </c>
      <c r="H511" s="1">
        <v>1312.9999999999998</v>
      </c>
      <c r="I511" s="1">
        <v>1326.0999999999997</v>
      </c>
      <c r="J511" s="1">
        <v>1339.1999999999998</v>
      </c>
      <c r="K511" s="1">
        <v>1313</v>
      </c>
      <c r="L511" s="1">
        <v>1286.8</v>
      </c>
      <c r="M511" s="1">
        <v>0.14632000000000001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A11" sqref="A1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1"/>
      <c r="B5" s="412"/>
      <c r="C5" s="411"/>
      <c r="D5" s="41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3" t="s">
        <v>517</v>
      </c>
      <c r="C7" s="412"/>
      <c r="D7" s="7">
        <f>Main!B10</f>
        <v>44861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44859</v>
      </c>
      <c r="B10" s="29">
        <v>540615</v>
      </c>
      <c r="C10" s="28" t="s">
        <v>1047</v>
      </c>
      <c r="D10" s="28" t="s">
        <v>1048</v>
      </c>
      <c r="E10" s="28" t="s">
        <v>527</v>
      </c>
      <c r="F10" s="85">
        <v>1700000</v>
      </c>
      <c r="G10" s="29">
        <v>1.56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44859</v>
      </c>
      <c r="B11" s="29">
        <v>543621</v>
      </c>
      <c r="C11" s="28" t="s">
        <v>1032</v>
      </c>
      <c r="D11" s="28" t="s">
        <v>1033</v>
      </c>
      <c r="E11" s="28" t="s">
        <v>526</v>
      </c>
      <c r="F11" s="85">
        <v>60000</v>
      </c>
      <c r="G11" s="29">
        <v>78.05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44859</v>
      </c>
      <c r="B12" s="29">
        <v>543621</v>
      </c>
      <c r="C12" s="28" t="s">
        <v>1032</v>
      </c>
      <c r="D12" s="28" t="s">
        <v>1033</v>
      </c>
      <c r="E12" s="28" t="s">
        <v>527</v>
      </c>
      <c r="F12" s="85">
        <v>60000</v>
      </c>
      <c r="G12" s="29">
        <v>79.33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44859</v>
      </c>
      <c r="B13" s="29">
        <v>543618</v>
      </c>
      <c r="C13" s="28" t="s">
        <v>1049</v>
      </c>
      <c r="D13" s="28" t="s">
        <v>1050</v>
      </c>
      <c r="E13" s="28" t="s">
        <v>526</v>
      </c>
      <c r="F13" s="85">
        <v>30000</v>
      </c>
      <c r="G13" s="29">
        <v>85.23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44859</v>
      </c>
      <c r="B14" s="29">
        <v>542866</v>
      </c>
      <c r="C14" s="28" t="s">
        <v>1051</v>
      </c>
      <c r="D14" s="28" t="s">
        <v>1052</v>
      </c>
      <c r="E14" s="28" t="s">
        <v>527</v>
      </c>
      <c r="F14" s="85">
        <v>15056</v>
      </c>
      <c r="G14" s="29">
        <v>37.799999999999997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44859</v>
      </c>
      <c r="B15" s="29">
        <v>542866</v>
      </c>
      <c r="C15" s="28" t="s">
        <v>1051</v>
      </c>
      <c r="D15" s="28" t="s">
        <v>1053</v>
      </c>
      <c r="E15" s="28" t="s">
        <v>526</v>
      </c>
      <c r="F15" s="85">
        <v>19121</v>
      </c>
      <c r="G15" s="29">
        <v>37.799999999999997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44859</v>
      </c>
      <c r="B16" s="29">
        <v>543606</v>
      </c>
      <c r="C16" s="28" t="s">
        <v>986</v>
      </c>
      <c r="D16" s="28" t="s">
        <v>1054</v>
      </c>
      <c r="E16" s="28" t="s">
        <v>527</v>
      </c>
      <c r="F16" s="85">
        <v>32000</v>
      </c>
      <c r="G16" s="29">
        <v>35.6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44859</v>
      </c>
      <c r="B17" s="29">
        <v>539405</v>
      </c>
      <c r="C17" s="28" t="s">
        <v>1034</v>
      </c>
      <c r="D17" s="28" t="s">
        <v>1055</v>
      </c>
      <c r="E17" s="28" t="s">
        <v>526</v>
      </c>
      <c r="F17" s="85">
        <v>19685</v>
      </c>
      <c r="G17" s="29">
        <v>19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44859</v>
      </c>
      <c r="B18" s="29">
        <v>539405</v>
      </c>
      <c r="C18" s="28" t="s">
        <v>1034</v>
      </c>
      <c r="D18" s="28" t="s">
        <v>1035</v>
      </c>
      <c r="E18" s="28" t="s">
        <v>527</v>
      </c>
      <c r="F18" s="85">
        <v>25000</v>
      </c>
      <c r="G18" s="29">
        <v>19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44859</v>
      </c>
      <c r="B19" s="29">
        <v>530197</v>
      </c>
      <c r="C19" s="28" t="s">
        <v>1056</v>
      </c>
      <c r="D19" s="28" t="s">
        <v>1057</v>
      </c>
      <c r="E19" s="28" t="s">
        <v>527</v>
      </c>
      <c r="F19" s="85">
        <v>30000</v>
      </c>
      <c r="G19" s="29">
        <v>19.78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44859</v>
      </c>
      <c r="B20" s="29">
        <v>530197</v>
      </c>
      <c r="C20" s="28" t="s">
        <v>1056</v>
      </c>
      <c r="D20" s="28" t="s">
        <v>1058</v>
      </c>
      <c r="E20" s="28" t="s">
        <v>526</v>
      </c>
      <c r="F20" s="85">
        <v>30151</v>
      </c>
      <c r="G20" s="29">
        <v>19.77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44859</v>
      </c>
      <c r="B21" s="29">
        <v>543620</v>
      </c>
      <c r="C21" s="28" t="s">
        <v>1059</v>
      </c>
      <c r="D21" s="28" t="s">
        <v>1060</v>
      </c>
      <c r="E21" s="28" t="s">
        <v>526</v>
      </c>
      <c r="F21" s="85">
        <v>216000</v>
      </c>
      <c r="G21" s="29">
        <v>130.47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44859</v>
      </c>
      <c r="B22" s="29">
        <v>543620</v>
      </c>
      <c r="C22" s="28" t="s">
        <v>1059</v>
      </c>
      <c r="D22" s="28" t="s">
        <v>1061</v>
      </c>
      <c r="E22" s="28" t="s">
        <v>527</v>
      </c>
      <c r="F22" s="85">
        <v>519000</v>
      </c>
      <c r="G22" s="29">
        <v>123.29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44859</v>
      </c>
      <c r="B23" s="29">
        <v>543620</v>
      </c>
      <c r="C23" s="28" t="s">
        <v>1059</v>
      </c>
      <c r="D23" s="28" t="s">
        <v>1061</v>
      </c>
      <c r="E23" s="28" t="s">
        <v>526</v>
      </c>
      <c r="F23" s="85">
        <v>240000</v>
      </c>
      <c r="G23" s="29">
        <v>122.4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44859</v>
      </c>
      <c r="B24" s="29">
        <v>543620</v>
      </c>
      <c r="C24" s="28" t="s">
        <v>1059</v>
      </c>
      <c r="D24" s="28" t="s">
        <v>1062</v>
      </c>
      <c r="E24" s="28" t="s">
        <v>527</v>
      </c>
      <c r="F24" s="85">
        <v>138000</v>
      </c>
      <c r="G24" s="29">
        <v>131.19999999999999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44859</v>
      </c>
      <c r="B25" s="29">
        <v>543620</v>
      </c>
      <c r="C25" s="28" t="s">
        <v>1059</v>
      </c>
      <c r="D25" s="28" t="s">
        <v>1062</v>
      </c>
      <c r="E25" s="28" t="s">
        <v>526</v>
      </c>
      <c r="F25" s="85">
        <v>90000</v>
      </c>
      <c r="G25" s="29">
        <v>124.35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44859</v>
      </c>
      <c r="B26" s="29">
        <v>540730</v>
      </c>
      <c r="C26" s="28" t="s">
        <v>1063</v>
      </c>
      <c r="D26" s="28" t="s">
        <v>1064</v>
      </c>
      <c r="E26" s="28" t="s">
        <v>527</v>
      </c>
      <c r="F26" s="85">
        <v>71631</v>
      </c>
      <c r="G26" s="29">
        <v>17.82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44859</v>
      </c>
      <c r="B27" s="29">
        <v>540730</v>
      </c>
      <c r="C27" s="28" t="s">
        <v>1063</v>
      </c>
      <c r="D27" s="28" t="s">
        <v>1064</v>
      </c>
      <c r="E27" s="28" t="s">
        <v>526</v>
      </c>
      <c r="F27" s="85">
        <v>31</v>
      </c>
      <c r="G27" s="29">
        <v>17.8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44859</v>
      </c>
      <c r="B28" s="29">
        <v>543637</v>
      </c>
      <c r="C28" s="28" t="s">
        <v>1023</v>
      </c>
      <c r="D28" s="28" t="s">
        <v>1065</v>
      </c>
      <c r="E28" s="28" t="s">
        <v>527</v>
      </c>
      <c r="F28" s="85">
        <v>195600</v>
      </c>
      <c r="G28" s="29">
        <v>114.85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44859</v>
      </c>
      <c r="B29" s="29">
        <v>506852</v>
      </c>
      <c r="C29" s="28" t="s">
        <v>1066</v>
      </c>
      <c r="D29" s="28" t="s">
        <v>1067</v>
      </c>
      <c r="E29" s="28" t="s">
        <v>526</v>
      </c>
      <c r="F29" s="85">
        <v>4556962</v>
      </c>
      <c r="G29" s="29">
        <v>79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44859</v>
      </c>
      <c r="B30" s="29">
        <v>506852</v>
      </c>
      <c r="C30" s="28" t="s">
        <v>1066</v>
      </c>
      <c r="D30" s="28" t="s">
        <v>1068</v>
      </c>
      <c r="E30" s="28" t="s">
        <v>527</v>
      </c>
      <c r="F30" s="85">
        <v>1731969</v>
      </c>
      <c r="G30" s="29">
        <v>79.67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44859</v>
      </c>
      <c r="B31" s="29">
        <v>506852</v>
      </c>
      <c r="C31" s="28" t="s">
        <v>1066</v>
      </c>
      <c r="D31" s="28" t="s">
        <v>1068</v>
      </c>
      <c r="E31" s="28" t="s">
        <v>526</v>
      </c>
      <c r="F31" s="85">
        <v>1736970</v>
      </c>
      <c r="G31" s="29">
        <v>79.23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44859</v>
      </c>
      <c r="B32" s="29">
        <v>506852</v>
      </c>
      <c r="C32" s="28" t="s">
        <v>1066</v>
      </c>
      <c r="D32" s="28" t="s">
        <v>1069</v>
      </c>
      <c r="E32" s="28" t="s">
        <v>527</v>
      </c>
      <c r="F32" s="85">
        <v>2100000</v>
      </c>
      <c r="G32" s="29">
        <v>79.180000000000007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44859</v>
      </c>
      <c r="B33" s="29">
        <v>540821</v>
      </c>
      <c r="C33" s="28" t="s">
        <v>1070</v>
      </c>
      <c r="D33" s="28" t="s">
        <v>1071</v>
      </c>
      <c r="E33" s="28" t="s">
        <v>527</v>
      </c>
      <c r="F33" s="85">
        <v>1103900</v>
      </c>
      <c r="G33" s="29">
        <v>10.85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44859</v>
      </c>
      <c r="B34" s="29">
        <v>506906</v>
      </c>
      <c r="C34" s="28" t="s">
        <v>1036</v>
      </c>
      <c r="D34" s="28" t="s">
        <v>1072</v>
      </c>
      <c r="E34" s="28" t="s">
        <v>526</v>
      </c>
      <c r="F34" s="85">
        <v>75000</v>
      </c>
      <c r="G34" s="29">
        <v>5.73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44859</v>
      </c>
      <c r="B35" s="29">
        <v>506906</v>
      </c>
      <c r="C35" s="28" t="s">
        <v>1036</v>
      </c>
      <c r="D35" s="28" t="s">
        <v>1073</v>
      </c>
      <c r="E35" s="28" t="s">
        <v>527</v>
      </c>
      <c r="F35" s="85">
        <v>113737</v>
      </c>
      <c r="G35" s="29">
        <v>5.73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44859</v>
      </c>
      <c r="B36" s="29">
        <v>543598</v>
      </c>
      <c r="C36" s="28" t="s">
        <v>1074</v>
      </c>
      <c r="D36" s="28" t="s">
        <v>1075</v>
      </c>
      <c r="E36" s="28" t="s">
        <v>526</v>
      </c>
      <c r="F36" s="85">
        <v>11200</v>
      </c>
      <c r="G36" s="29">
        <v>81.7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44859</v>
      </c>
      <c r="B37" s="29">
        <v>543598</v>
      </c>
      <c r="C37" s="28" t="s">
        <v>1074</v>
      </c>
      <c r="D37" s="28" t="s">
        <v>1076</v>
      </c>
      <c r="E37" s="28" t="s">
        <v>527</v>
      </c>
      <c r="F37" s="85">
        <v>9600</v>
      </c>
      <c r="G37" s="29">
        <v>81.7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44859</v>
      </c>
      <c r="B38" s="29">
        <v>511447</v>
      </c>
      <c r="C38" s="28" t="s">
        <v>1037</v>
      </c>
      <c r="D38" s="28" t="s">
        <v>1077</v>
      </c>
      <c r="E38" s="28" t="s">
        <v>527</v>
      </c>
      <c r="F38" s="85">
        <v>125440</v>
      </c>
      <c r="G38" s="29">
        <v>13.52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44859</v>
      </c>
      <c r="B39" s="29">
        <v>511447</v>
      </c>
      <c r="C39" s="28" t="s">
        <v>1037</v>
      </c>
      <c r="D39" s="28" t="s">
        <v>1078</v>
      </c>
      <c r="E39" s="28" t="s">
        <v>526</v>
      </c>
      <c r="F39" s="85">
        <v>249000</v>
      </c>
      <c r="G39" s="29">
        <v>13.59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44859</v>
      </c>
      <c r="B40" s="29">
        <v>511447</v>
      </c>
      <c r="C40" s="28" t="s">
        <v>1037</v>
      </c>
      <c r="D40" s="28" t="s">
        <v>1079</v>
      </c>
      <c r="E40" s="28" t="s">
        <v>526</v>
      </c>
      <c r="F40" s="85">
        <v>225000</v>
      </c>
      <c r="G40" s="29">
        <v>13.64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44859</v>
      </c>
      <c r="B41" s="29">
        <v>511447</v>
      </c>
      <c r="C41" s="28" t="s">
        <v>1037</v>
      </c>
      <c r="D41" s="28" t="s">
        <v>1080</v>
      </c>
      <c r="E41" s="28" t="s">
        <v>527</v>
      </c>
      <c r="F41" s="85">
        <v>270000</v>
      </c>
      <c r="G41" s="29">
        <v>13.59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44859</v>
      </c>
      <c r="B42" s="29">
        <v>511447</v>
      </c>
      <c r="C42" s="28" t="s">
        <v>1037</v>
      </c>
      <c r="D42" s="28" t="s">
        <v>1081</v>
      </c>
      <c r="E42" s="28" t="s">
        <v>526</v>
      </c>
      <c r="F42" s="85">
        <v>100000</v>
      </c>
      <c r="G42" s="29">
        <v>13.6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44859</v>
      </c>
      <c r="B43" s="29">
        <v>511447</v>
      </c>
      <c r="C43" s="28" t="s">
        <v>1037</v>
      </c>
      <c r="D43" s="28" t="s">
        <v>1082</v>
      </c>
      <c r="E43" s="28" t="s">
        <v>527</v>
      </c>
      <c r="F43" s="85">
        <v>100791</v>
      </c>
      <c r="G43" s="29">
        <v>13.72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44859</v>
      </c>
      <c r="B44" s="29">
        <v>511447</v>
      </c>
      <c r="C44" s="28" t="s">
        <v>1037</v>
      </c>
      <c r="D44" s="28" t="s">
        <v>1038</v>
      </c>
      <c r="E44" s="28" t="s">
        <v>527</v>
      </c>
      <c r="F44" s="85">
        <v>177788</v>
      </c>
      <c r="G44" s="29">
        <v>13.6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44859</v>
      </c>
      <c r="B45" s="29">
        <v>511447</v>
      </c>
      <c r="C45" s="28" t="s">
        <v>1037</v>
      </c>
      <c r="D45" s="28" t="s">
        <v>1082</v>
      </c>
      <c r="E45" s="28" t="s">
        <v>526</v>
      </c>
      <c r="F45" s="85">
        <v>100791</v>
      </c>
      <c r="G45" s="29">
        <v>13.49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44859</v>
      </c>
      <c r="B46" s="29">
        <v>539278</v>
      </c>
      <c r="C46" s="28" t="s">
        <v>936</v>
      </c>
      <c r="D46" s="28" t="s">
        <v>982</v>
      </c>
      <c r="E46" s="28" t="s">
        <v>526</v>
      </c>
      <c r="F46" s="85">
        <v>264178</v>
      </c>
      <c r="G46" s="29">
        <v>11.08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44859</v>
      </c>
      <c r="B47" s="29">
        <v>539278</v>
      </c>
      <c r="C47" s="28" t="s">
        <v>936</v>
      </c>
      <c r="D47" s="28" t="s">
        <v>1083</v>
      </c>
      <c r="E47" s="28" t="s">
        <v>527</v>
      </c>
      <c r="F47" s="85">
        <v>163434</v>
      </c>
      <c r="G47" s="29">
        <v>11.08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44859</v>
      </c>
      <c r="B48" s="29">
        <v>539278</v>
      </c>
      <c r="C48" s="28" t="s">
        <v>936</v>
      </c>
      <c r="D48" s="28" t="s">
        <v>982</v>
      </c>
      <c r="E48" s="28" t="s">
        <v>527</v>
      </c>
      <c r="F48" s="85">
        <v>824322</v>
      </c>
      <c r="G48" s="29">
        <v>11.08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44859</v>
      </c>
      <c r="B49" s="29">
        <v>521228</v>
      </c>
      <c r="C49" s="28" t="s">
        <v>1084</v>
      </c>
      <c r="D49" s="28" t="s">
        <v>1085</v>
      </c>
      <c r="E49" s="28" t="s">
        <v>527</v>
      </c>
      <c r="F49" s="85">
        <v>1134040</v>
      </c>
      <c r="G49" s="29">
        <v>1.19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44859</v>
      </c>
      <c r="B50" s="29">
        <v>539310</v>
      </c>
      <c r="C50" s="28" t="s">
        <v>1039</v>
      </c>
      <c r="D50" s="28" t="s">
        <v>1086</v>
      </c>
      <c r="E50" s="28" t="s">
        <v>526</v>
      </c>
      <c r="F50" s="85">
        <v>265000</v>
      </c>
      <c r="G50" s="29">
        <v>70.44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44859</v>
      </c>
      <c r="B51" s="29" t="s">
        <v>1087</v>
      </c>
      <c r="C51" s="28" t="s">
        <v>1088</v>
      </c>
      <c r="D51" s="28" t="s">
        <v>1089</v>
      </c>
      <c r="E51" s="28" t="s">
        <v>526</v>
      </c>
      <c r="F51" s="85">
        <v>100800</v>
      </c>
      <c r="G51" s="29">
        <v>56.61</v>
      </c>
      <c r="H51" s="29" t="s">
        <v>798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44859</v>
      </c>
      <c r="B52" s="29" t="s">
        <v>1090</v>
      </c>
      <c r="C52" s="28" t="s">
        <v>1091</v>
      </c>
      <c r="D52" s="28" t="s">
        <v>1092</v>
      </c>
      <c r="E52" s="28" t="s">
        <v>526</v>
      </c>
      <c r="F52" s="85">
        <v>86696</v>
      </c>
      <c r="G52" s="29">
        <v>25.35</v>
      </c>
      <c r="H52" s="29" t="s">
        <v>798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44859</v>
      </c>
      <c r="B53" s="29" t="s">
        <v>1090</v>
      </c>
      <c r="C53" s="28" t="s">
        <v>1091</v>
      </c>
      <c r="D53" s="28" t="s">
        <v>1093</v>
      </c>
      <c r="E53" s="28" t="s">
        <v>526</v>
      </c>
      <c r="F53" s="85">
        <v>165484</v>
      </c>
      <c r="G53" s="29">
        <v>25.29</v>
      </c>
      <c r="H53" s="29" t="s">
        <v>798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44859</v>
      </c>
      <c r="B54" s="29" t="s">
        <v>1090</v>
      </c>
      <c r="C54" s="28" t="s">
        <v>1091</v>
      </c>
      <c r="D54" s="28" t="s">
        <v>1094</v>
      </c>
      <c r="E54" s="28" t="s">
        <v>526</v>
      </c>
      <c r="F54" s="85">
        <v>106500</v>
      </c>
      <c r="G54" s="29">
        <v>25.16</v>
      </c>
      <c r="H54" s="29" t="s">
        <v>798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44859</v>
      </c>
      <c r="B55" s="29" t="s">
        <v>1090</v>
      </c>
      <c r="C55" s="28" t="s">
        <v>1091</v>
      </c>
      <c r="D55" s="28" t="s">
        <v>1095</v>
      </c>
      <c r="E55" s="28" t="s">
        <v>526</v>
      </c>
      <c r="F55" s="85">
        <v>100584</v>
      </c>
      <c r="G55" s="29">
        <v>24.76</v>
      </c>
      <c r="H55" s="29" t="s">
        <v>798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44859</v>
      </c>
      <c r="B56" s="29" t="s">
        <v>319</v>
      </c>
      <c r="C56" s="28" t="s">
        <v>1096</v>
      </c>
      <c r="D56" s="28" t="s">
        <v>1097</v>
      </c>
      <c r="E56" s="28" t="s">
        <v>526</v>
      </c>
      <c r="F56" s="85">
        <v>2639673</v>
      </c>
      <c r="G56" s="29">
        <v>232.3</v>
      </c>
      <c r="H56" s="29" t="s">
        <v>798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44859</v>
      </c>
      <c r="B57" s="29" t="s">
        <v>1098</v>
      </c>
      <c r="C57" s="28" t="s">
        <v>1099</v>
      </c>
      <c r="D57" s="28" t="s">
        <v>1100</v>
      </c>
      <c r="E57" s="28" t="s">
        <v>526</v>
      </c>
      <c r="F57" s="85">
        <v>173588</v>
      </c>
      <c r="G57" s="29">
        <v>256.2</v>
      </c>
      <c r="H57" s="29" t="s">
        <v>798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44859</v>
      </c>
      <c r="B58" s="29" t="s">
        <v>1098</v>
      </c>
      <c r="C58" s="28" t="s">
        <v>1099</v>
      </c>
      <c r="D58" s="28" t="s">
        <v>1101</v>
      </c>
      <c r="E58" s="28" t="s">
        <v>526</v>
      </c>
      <c r="F58" s="85">
        <v>370562</v>
      </c>
      <c r="G58" s="29">
        <v>254.69</v>
      </c>
      <c r="H58" s="29" t="s">
        <v>798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44859</v>
      </c>
      <c r="B59" s="29" t="s">
        <v>1098</v>
      </c>
      <c r="C59" s="28" t="s">
        <v>1099</v>
      </c>
      <c r="D59" s="28" t="s">
        <v>1102</v>
      </c>
      <c r="E59" s="28" t="s">
        <v>526</v>
      </c>
      <c r="F59" s="85">
        <v>262044</v>
      </c>
      <c r="G59" s="29">
        <v>253.39</v>
      </c>
      <c r="H59" s="29" t="s">
        <v>798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44859</v>
      </c>
      <c r="B60" s="29" t="s">
        <v>1103</v>
      </c>
      <c r="C60" s="28" t="s">
        <v>1104</v>
      </c>
      <c r="D60" s="28" t="s">
        <v>1105</v>
      </c>
      <c r="E60" s="28" t="s">
        <v>526</v>
      </c>
      <c r="F60" s="85">
        <v>115506</v>
      </c>
      <c r="G60" s="29">
        <v>13.66</v>
      </c>
      <c r="H60" s="29" t="s">
        <v>798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44859</v>
      </c>
      <c r="B61" s="29" t="s">
        <v>1106</v>
      </c>
      <c r="C61" s="28" t="s">
        <v>1107</v>
      </c>
      <c r="D61" s="28" t="s">
        <v>1108</v>
      </c>
      <c r="E61" s="28" t="s">
        <v>526</v>
      </c>
      <c r="F61" s="85">
        <v>63831</v>
      </c>
      <c r="G61" s="29">
        <v>264.58</v>
      </c>
      <c r="H61" s="29" t="s">
        <v>798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44859</v>
      </c>
      <c r="B62" s="29" t="s">
        <v>1106</v>
      </c>
      <c r="C62" s="28" t="s">
        <v>1107</v>
      </c>
      <c r="D62" s="28" t="s">
        <v>1109</v>
      </c>
      <c r="E62" s="28" t="s">
        <v>526</v>
      </c>
      <c r="F62" s="85">
        <v>52576</v>
      </c>
      <c r="G62" s="29">
        <v>264.57</v>
      </c>
      <c r="H62" s="29" t="s">
        <v>798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44859</v>
      </c>
      <c r="B63" s="29" t="s">
        <v>428</v>
      </c>
      <c r="C63" s="28" t="s">
        <v>1110</v>
      </c>
      <c r="D63" s="28" t="s">
        <v>1102</v>
      </c>
      <c r="E63" s="28" t="s">
        <v>526</v>
      </c>
      <c r="F63" s="85">
        <v>331872</v>
      </c>
      <c r="G63" s="29">
        <v>1470.55</v>
      </c>
      <c r="H63" s="29" t="s">
        <v>798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44859</v>
      </c>
      <c r="B64" s="29" t="s">
        <v>428</v>
      </c>
      <c r="C64" s="28" t="s">
        <v>1110</v>
      </c>
      <c r="D64" s="28" t="s">
        <v>1101</v>
      </c>
      <c r="E64" s="28" t="s">
        <v>526</v>
      </c>
      <c r="F64" s="85">
        <v>254576</v>
      </c>
      <c r="G64" s="29">
        <v>1471.52</v>
      </c>
      <c r="H64" s="29" t="s">
        <v>798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44859</v>
      </c>
      <c r="B65" s="29" t="s">
        <v>1111</v>
      </c>
      <c r="C65" s="28" t="s">
        <v>1112</v>
      </c>
      <c r="D65" s="28" t="s">
        <v>1113</v>
      </c>
      <c r="E65" s="28" t="s">
        <v>526</v>
      </c>
      <c r="F65" s="85">
        <v>134472</v>
      </c>
      <c r="G65" s="29">
        <v>27</v>
      </c>
      <c r="H65" s="29" t="s">
        <v>798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44859</v>
      </c>
      <c r="B66" s="29" t="s">
        <v>1111</v>
      </c>
      <c r="C66" s="28" t="s">
        <v>1112</v>
      </c>
      <c r="D66" s="28" t="s">
        <v>1114</v>
      </c>
      <c r="E66" s="28" t="s">
        <v>526</v>
      </c>
      <c r="F66" s="85">
        <v>145569</v>
      </c>
      <c r="G66" s="29">
        <v>28</v>
      </c>
      <c r="H66" s="29" t="s">
        <v>798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44859</v>
      </c>
      <c r="B67" s="29" t="s">
        <v>1111</v>
      </c>
      <c r="C67" s="28" t="s">
        <v>1112</v>
      </c>
      <c r="D67" s="28" t="s">
        <v>1115</v>
      </c>
      <c r="E67" s="28" t="s">
        <v>526</v>
      </c>
      <c r="F67" s="85">
        <v>170681</v>
      </c>
      <c r="G67" s="29">
        <v>27.36</v>
      </c>
      <c r="H67" s="29" t="s">
        <v>798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44859</v>
      </c>
      <c r="B68" s="29" t="s">
        <v>1116</v>
      </c>
      <c r="C68" s="28" t="s">
        <v>1117</v>
      </c>
      <c r="D68" s="28" t="s">
        <v>1093</v>
      </c>
      <c r="E68" s="28" t="s">
        <v>526</v>
      </c>
      <c r="F68" s="85">
        <v>480352</v>
      </c>
      <c r="G68" s="29">
        <v>106.91</v>
      </c>
      <c r="H68" s="29" t="s">
        <v>798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44859</v>
      </c>
      <c r="B69" s="29" t="s">
        <v>1116</v>
      </c>
      <c r="C69" s="28" t="s">
        <v>1117</v>
      </c>
      <c r="D69" s="28" t="s">
        <v>1062</v>
      </c>
      <c r="E69" s="28" t="s">
        <v>526</v>
      </c>
      <c r="F69" s="85">
        <v>535029</v>
      </c>
      <c r="G69" s="29">
        <v>106.97</v>
      </c>
      <c r="H69" s="29" t="s">
        <v>798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44859</v>
      </c>
      <c r="B70" s="29" t="s">
        <v>1118</v>
      </c>
      <c r="C70" s="28" t="s">
        <v>1119</v>
      </c>
      <c r="D70" s="28" t="s">
        <v>1101</v>
      </c>
      <c r="E70" s="28" t="s">
        <v>526</v>
      </c>
      <c r="F70" s="85">
        <v>91143</v>
      </c>
      <c r="G70" s="29">
        <v>174.16</v>
      </c>
      <c r="H70" s="29" t="s">
        <v>798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44859</v>
      </c>
      <c r="B71" s="29" t="s">
        <v>1120</v>
      </c>
      <c r="C71" s="28" t="s">
        <v>1121</v>
      </c>
      <c r="D71" s="28" t="s">
        <v>1122</v>
      </c>
      <c r="E71" s="28" t="s">
        <v>526</v>
      </c>
      <c r="F71" s="85">
        <v>35285229</v>
      </c>
      <c r="G71" s="29">
        <v>13.29</v>
      </c>
      <c r="H71" s="29" t="s">
        <v>798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44859</v>
      </c>
      <c r="B72" s="29" t="s">
        <v>1120</v>
      </c>
      <c r="C72" s="28" t="s">
        <v>1121</v>
      </c>
      <c r="D72" s="28" t="s">
        <v>1123</v>
      </c>
      <c r="E72" s="28" t="s">
        <v>526</v>
      </c>
      <c r="F72" s="85">
        <v>10847251</v>
      </c>
      <c r="G72" s="29">
        <v>13.2</v>
      </c>
      <c r="H72" s="29" t="s">
        <v>798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44859</v>
      </c>
      <c r="B73" s="29" t="s">
        <v>1120</v>
      </c>
      <c r="C73" s="28" t="s">
        <v>1121</v>
      </c>
      <c r="D73" s="28" t="s">
        <v>1124</v>
      </c>
      <c r="E73" s="28" t="s">
        <v>526</v>
      </c>
      <c r="F73" s="85">
        <v>21259050</v>
      </c>
      <c r="G73" s="29">
        <v>13.16</v>
      </c>
      <c r="H73" s="29" t="s">
        <v>798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44859</v>
      </c>
      <c r="B74" s="29" t="s">
        <v>1120</v>
      </c>
      <c r="C74" s="28" t="s">
        <v>1121</v>
      </c>
      <c r="D74" s="28" t="s">
        <v>1125</v>
      </c>
      <c r="E74" s="28" t="s">
        <v>526</v>
      </c>
      <c r="F74" s="85">
        <v>38279630</v>
      </c>
      <c r="G74" s="29">
        <v>13.14</v>
      </c>
      <c r="H74" s="29" t="s">
        <v>798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44859</v>
      </c>
      <c r="B75" s="29" t="s">
        <v>1090</v>
      </c>
      <c r="C75" s="28" t="s">
        <v>1091</v>
      </c>
      <c r="D75" s="28" t="s">
        <v>1094</v>
      </c>
      <c r="E75" s="28" t="s">
        <v>527</v>
      </c>
      <c r="F75" s="85">
        <v>106500</v>
      </c>
      <c r="G75" s="29">
        <v>24.03</v>
      </c>
      <c r="H75" s="29" t="s">
        <v>798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44859</v>
      </c>
      <c r="B76" s="29" t="s">
        <v>1090</v>
      </c>
      <c r="C76" s="28" t="s">
        <v>1091</v>
      </c>
      <c r="D76" s="28" t="s">
        <v>1093</v>
      </c>
      <c r="E76" s="28" t="s">
        <v>527</v>
      </c>
      <c r="F76" s="85">
        <v>180484</v>
      </c>
      <c r="G76" s="29">
        <v>25.35</v>
      </c>
      <c r="H76" s="29" t="s">
        <v>798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44859</v>
      </c>
      <c r="B77" s="29" t="s">
        <v>1090</v>
      </c>
      <c r="C77" s="28" t="s">
        <v>1091</v>
      </c>
      <c r="D77" s="28" t="s">
        <v>1095</v>
      </c>
      <c r="E77" s="28" t="s">
        <v>527</v>
      </c>
      <c r="F77" s="85">
        <v>100584</v>
      </c>
      <c r="G77" s="29">
        <v>25.35</v>
      </c>
      <c r="H77" s="29" t="s">
        <v>798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44859</v>
      </c>
      <c r="B78" s="29" t="s">
        <v>1090</v>
      </c>
      <c r="C78" s="28" t="s">
        <v>1091</v>
      </c>
      <c r="D78" s="28" t="s">
        <v>1092</v>
      </c>
      <c r="E78" s="28" t="s">
        <v>527</v>
      </c>
      <c r="F78" s="85">
        <v>48636</v>
      </c>
      <c r="G78" s="29">
        <v>25.2</v>
      </c>
      <c r="H78" s="29" t="s">
        <v>798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44859</v>
      </c>
      <c r="B79" s="29" t="s">
        <v>319</v>
      </c>
      <c r="C79" s="28" t="s">
        <v>1096</v>
      </c>
      <c r="D79" s="28" t="s">
        <v>1126</v>
      </c>
      <c r="E79" s="28" t="s">
        <v>527</v>
      </c>
      <c r="F79" s="85">
        <v>2639673</v>
      </c>
      <c r="G79" s="29">
        <v>232.3</v>
      </c>
      <c r="H79" s="29" t="s">
        <v>798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44859</v>
      </c>
      <c r="B80" s="29" t="s">
        <v>1098</v>
      </c>
      <c r="C80" s="28" t="s">
        <v>1099</v>
      </c>
      <c r="D80" s="28" t="s">
        <v>1101</v>
      </c>
      <c r="E80" s="28" t="s">
        <v>527</v>
      </c>
      <c r="F80" s="85">
        <v>370562</v>
      </c>
      <c r="G80" s="29">
        <v>255.26</v>
      </c>
      <c r="H80" s="29" t="s">
        <v>798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44859</v>
      </c>
      <c r="B81" s="29" t="s">
        <v>1098</v>
      </c>
      <c r="C81" s="28" t="s">
        <v>1099</v>
      </c>
      <c r="D81" s="28" t="s">
        <v>1102</v>
      </c>
      <c r="E81" s="28" t="s">
        <v>527</v>
      </c>
      <c r="F81" s="85">
        <v>250329</v>
      </c>
      <c r="G81" s="29">
        <v>254.7</v>
      </c>
      <c r="H81" s="29" t="s">
        <v>798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44859</v>
      </c>
      <c r="B82" s="29" t="s">
        <v>1098</v>
      </c>
      <c r="C82" s="28" t="s">
        <v>1099</v>
      </c>
      <c r="D82" s="28" t="s">
        <v>1100</v>
      </c>
      <c r="E82" s="28" t="s">
        <v>527</v>
      </c>
      <c r="F82" s="85">
        <v>181585</v>
      </c>
      <c r="G82" s="29">
        <v>255.26</v>
      </c>
      <c r="H82" s="29" t="s">
        <v>798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44859</v>
      </c>
      <c r="B83" s="29" t="s">
        <v>1103</v>
      </c>
      <c r="C83" s="28" t="s">
        <v>1104</v>
      </c>
      <c r="D83" s="28" t="s">
        <v>1105</v>
      </c>
      <c r="E83" s="28" t="s">
        <v>527</v>
      </c>
      <c r="F83" s="85">
        <v>115506</v>
      </c>
      <c r="G83" s="29">
        <v>13.56</v>
      </c>
      <c r="H83" s="29" t="s">
        <v>798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44859</v>
      </c>
      <c r="B84" s="29" t="s">
        <v>1127</v>
      </c>
      <c r="C84" s="28" t="s">
        <v>1128</v>
      </c>
      <c r="D84" s="28" t="s">
        <v>1129</v>
      </c>
      <c r="E84" s="28" t="s">
        <v>527</v>
      </c>
      <c r="F84" s="85">
        <v>60000</v>
      </c>
      <c r="G84" s="29">
        <v>104.3</v>
      </c>
      <c r="H84" s="29" t="s">
        <v>798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44859</v>
      </c>
      <c r="B85" s="29" t="s">
        <v>1106</v>
      </c>
      <c r="C85" s="28" t="s">
        <v>1107</v>
      </c>
      <c r="D85" s="28" t="s">
        <v>1109</v>
      </c>
      <c r="E85" s="28" t="s">
        <v>527</v>
      </c>
      <c r="F85" s="85">
        <v>28373</v>
      </c>
      <c r="G85" s="29">
        <v>264.64999999999998</v>
      </c>
      <c r="H85" s="29" t="s">
        <v>798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44859</v>
      </c>
      <c r="B86" s="29" t="s">
        <v>1106</v>
      </c>
      <c r="C86" s="28" t="s">
        <v>1107</v>
      </c>
      <c r="D86" s="28" t="s">
        <v>1108</v>
      </c>
      <c r="E86" s="28" t="s">
        <v>527</v>
      </c>
      <c r="F86" s="85">
        <v>56442</v>
      </c>
      <c r="G86" s="29">
        <v>264.64999999999998</v>
      </c>
      <c r="H86" s="29" t="s">
        <v>798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44859</v>
      </c>
      <c r="B87" s="29" t="s">
        <v>428</v>
      </c>
      <c r="C87" s="28" t="s">
        <v>1110</v>
      </c>
      <c r="D87" s="28" t="s">
        <v>1102</v>
      </c>
      <c r="E87" s="28" t="s">
        <v>527</v>
      </c>
      <c r="F87" s="85">
        <v>331502</v>
      </c>
      <c r="G87" s="29">
        <v>1473.03</v>
      </c>
      <c r="H87" s="29" t="s">
        <v>798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44859</v>
      </c>
      <c r="B88" s="29" t="s">
        <v>428</v>
      </c>
      <c r="C88" s="28" t="s">
        <v>1110</v>
      </c>
      <c r="D88" s="28" t="s">
        <v>1101</v>
      </c>
      <c r="E88" s="28" t="s">
        <v>527</v>
      </c>
      <c r="F88" s="85">
        <v>265376</v>
      </c>
      <c r="G88" s="29">
        <v>1465.95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44859</v>
      </c>
      <c r="B89" s="29" t="s">
        <v>1111</v>
      </c>
      <c r="C89" s="28" t="s">
        <v>1112</v>
      </c>
      <c r="D89" s="28" t="s">
        <v>1114</v>
      </c>
      <c r="E89" s="28" t="s">
        <v>527</v>
      </c>
      <c r="F89" s="85">
        <v>128862</v>
      </c>
      <c r="G89" s="29">
        <v>27.38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44859</v>
      </c>
      <c r="B90" s="29" t="s">
        <v>1111</v>
      </c>
      <c r="C90" s="28" t="s">
        <v>1112</v>
      </c>
      <c r="D90" s="28" t="s">
        <v>1113</v>
      </c>
      <c r="E90" s="28" t="s">
        <v>527</v>
      </c>
      <c r="F90" s="85">
        <v>134472</v>
      </c>
      <c r="G90" s="29">
        <v>27.36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44859</v>
      </c>
      <c r="B91" s="29" t="s">
        <v>1111</v>
      </c>
      <c r="C91" s="28" t="s">
        <v>1112</v>
      </c>
      <c r="D91" s="28" t="s">
        <v>1115</v>
      </c>
      <c r="E91" s="28" t="s">
        <v>527</v>
      </c>
      <c r="F91" s="85">
        <v>170681</v>
      </c>
      <c r="G91" s="29">
        <v>27.45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44859</v>
      </c>
      <c r="B92" s="29" t="s">
        <v>1116</v>
      </c>
      <c r="C92" s="28" t="s">
        <v>1117</v>
      </c>
      <c r="D92" s="28" t="s">
        <v>1062</v>
      </c>
      <c r="E92" s="28" t="s">
        <v>527</v>
      </c>
      <c r="F92" s="85">
        <v>624535</v>
      </c>
      <c r="G92" s="29">
        <v>106.88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44859</v>
      </c>
      <c r="B93" s="29" t="s">
        <v>1116</v>
      </c>
      <c r="C93" s="28" t="s">
        <v>1117</v>
      </c>
      <c r="D93" s="28" t="s">
        <v>1093</v>
      </c>
      <c r="E93" s="28" t="s">
        <v>527</v>
      </c>
      <c r="F93" s="85">
        <v>474631</v>
      </c>
      <c r="G93" s="29">
        <v>107.07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44859</v>
      </c>
      <c r="B94" s="29" t="s">
        <v>1130</v>
      </c>
      <c r="C94" s="28" t="s">
        <v>1131</v>
      </c>
      <c r="D94" s="28" t="s">
        <v>1132</v>
      </c>
      <c r="E94" s="28" t="s">
        <v>527</v>
      </c>
      <c r="F94" s="85">
        <v>54297</v>
      </c>
      <c r="G94" s="29">
        <v>82.65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44859</v>
      </c>
      <c r="B95" s="29" t="s">
        <v>1118</v>
      </c>
      <c r="C95" s="28" t="s">
        <v>1119</v>
      </c>
      <c r="D95" s="28" t="s">
        <v>1101</v>
      </c>
      <c r="E95" s="28" t="s">
        <v>527</v>
      </c>
      <c r="F95" s="85">
        <v>91143</v>
      </c>
      <c r="G95" s="29">
        <v>173.92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44859</v>
      </c>
      <c r="B96" s="29" t="s">
        <v>1120</v>
      </c>
      <c r="C96" s="28" t="s">
        <v>1121</v>
      </c>
      <c r="D96" s="28" t="s">
        <v>1123</v>
      </c>
      <c r="E96" s="28" t="s">
        <v>527</v>
      </c>
      <c r="F96" s="85">
        <v>10867251</v>
      </c>
      <c r="G96" s="29">
        <v>13.22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44859</v>
      </c>
      <c r="B97" s="29" t="s">
        <v>1120</v>
      </c>
      <c r="C97" s="28" t="s">
        <v>1121</v>
      </c>
      <c r="D97" s="28" t="s">
        <v>1124</v>
      </c>
      <c r="E97" s="28" t="s">
        <v>527</v>
      </c>
      <c r="F97" s="85">
        <v>20686761</v>
      </c>
      <c r="G97" s="29">
        <v>13.16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44859</v>
      </c>
      <c r="B98" s="29" t="s">
        <v>1120</v>
      </c>
      <c r="C98" s="28" t="s">
        <v>1121</v>
      </c>
      <c r="D98" s="28" t="s">
        <v>1125</v>
      </c>
      <c r="E98" s="28" t="s">
        <v>527</v>
      </c>
      <c r="F98" s="85">
        <v>38401630</v>
      </c>
      <c r="G98" s="29">
        <v>13.13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44859</v>
      </c>
      <c r="B99" s="29" t="s">
        <v>1120</v>
      </c>
      <c r="C99" s="28" t="s">
        <v>1121</v>
      </c>
      <c r="D99" s="28" t="s">
        <v>1122</v>
      </c>
      <c r="E99" s="28" t="s">
        <v>527</v>
      </c>
      <c r="F99" s="85">
        <v>33730346</v>
      </c>
      <c r="G99" s="29">
        <v>13.34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81"/>
  <sheetViews>
    <sheetView zoomScale="85" zoomScaleNormal="85" workbookViewId="0">
      <selection activeCell="P56" sqref="P5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876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44861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95"/>
      <c r="D10" s="396" t="s">
        <v>88</v>
      </c>
      <c r="E10" s="397" t="s">
        <v>543</v>
      </c>
      <c r="F10" s="212" t="s">
        <v>849</v>
      </c>
      <c r="G10" s="212">
        <v>1535</v>
      </c>
      <c r="H10" s="212"/>
      <c r="I10" s="398" t="s">
        <v>850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2">
        <v>2</v>
      </c>
      <c r="B11" s="333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851</v>
      </c>
      <c r="J11" s="318" t="s">
        <v>852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4">
        <v>44823</v>
      </c>
      <c r="C12" s="299"/>
      <c r="D12" s="300" t="s">
        <v>66</v>
      </c>
      <c r="E12" s="301" t="s">
        <v>543</v>
      </c>
      <c r="F12" s="311" t="s">
        <v>854</v>
      </c>
      <c r="G12" s="311">
        <v>1780</v>
      </c>
      <c r="H12" s="311"/>
      <c r="I12" s="302" t="s">
        <v>845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4">
        <v>4</v>
      </c>
      <c r="B13" s="345">
        <v>44824</v>
      </c>
      <c r="C13" s="346"/>
      <c r="D13" s="347" t="s">
        <v>158</v>
      </c>
      <c r="E13" s="348" t="s">
        <v>543</v>
      </c>
      <c r="F13" s="349">
        <v>3170</v>
      </c>
      <c r="G13" s="349">
        <v>2940</v>
      </c>
      <c r="H13" s="349">
        <v>3380</v>
      </c>
      <c r="I13" s="350" t="s">
        <v>855</v>
      </c>
      <c r="J13" s="284" t="s">
        <v>937</v>
      </c>
      <c r="K13" s="284">
        <f t="shared" ref="K13:K14" si="3">H13-F13</f>
        <v>210</v>
      </c>
      <c r="L13" s="351">
        <f>(F13*-0.7)/100</f>
        <v>-22.19</v>
      </c>
      <c r="M13" s="352">
        <f t="shared" ref="M13:M14" si="4">(K13+L13)/F13</f>
        <v>5.9246056782334383E-2</v>
      </c>
      <c r="N13" s="284" t="s">
        <v>541</v>
      </c>
      <c r="O13" s="353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32">
        <v>5</v>
      </c>
      <c r="B14" s="333">
        <v>44830</v>
      </c>
      <c r="C14" s="323"/>
      <c r="D14" s="324" t="s">
        <v>177</v>
      </c>
      <c r="E14" s="325" t="s">
        <v>543</v>
      </c>
      <c r="F14" s="322">
        <v>2995</v>
      </c>
      <c r="G14" s="322">
        <v>2740</v>
      </c>
      <c r="H14" s="322">
        <v>3150</v>
      </c>
      <c r="I14" s="326" t="s">
        <v>857</v>
      </c>
      <c r="J14" s="318" t="s">
        <v>995</v>
      </c>
      <c r="K14" s="318">
        <f t="shared" si="3"/>
        <v>155</v>
      </c>
      <c r="L14" s="319">
        <f>(F14*-0.7)/100</f>
        <v>-20.965</v>
      </c>
      <c r="M14" s="320">
        <f t="shared" si="4"/>
        <v>4.4752921535893157E-2</v>
      </c>
      <c r="N14" s="318" t="s">
        <v>541</v>
      </c>
      <c r="O14" s="321">
        <v>44853</v>
      </c>
      <c r="P14" s="318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4">
        <v>6</v>
      </c>
      <c r="B15" s="345">
        <v>44830</v>
      </c>
      <c r="C15" s="346"/>
      <c r="D15" s="347" t="s">
        <v>458</v>
      </c>
      <c r="E15" s="348" t="s">
        <v>543</v>
      </c>
      <c r="F15" s="349">
        <v>138</v>
      </c>
      <c r="G15" s="349">
        <v>129</v>
      </c>
      <c r="H15" s="349">
        <v>145</v>
      </c>
      <c r="I15" s="350" t="s">
        <v>858</v>
      </c>
      <c r="J15" s="284" t="s">
        <v>877</v>
      </c>
      <c r="K15" s="284">
        <f t="shared" ref="K15" si="5">H15-F15</f>
        <v>7</v>
      </c>
      <c r="L15" s="351">
        <f>(F15*-0.7)/100</f>
        <v>-0.96599999999999997</v>
      </c>
      <c r="M15" s="352">
        <f t="shared" ref="M15" si="6">(K15+L15)/F15</f>
        <v>4.3724637681159417E-2</v>
      </c>
      <c r="N15" s="284" t="s">
        <v>541</v>
      </c>
      <c r="O15" s="353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75">
        <v>7</v>
      </c>
      <c r="B16" s="376">
        <v>44831</v>
      </c>
      <c r="C16" s="377"/>
      <c r="D16" s="378" t="s">
        <v>129</v>
      </c>
      <c r="E16" s="379" t="s">
        <v>543</v>
      </c>
      <c r="F16" s="380">
        <v>406</v>
      </c>
      <c r="G16" s="380">
        <v>379</v>
      </c>
      <c r="H16" s="380">
        <v>399</v>
      </c>
      <c r="I16" s="381" t="s">
        <v>847</v>
      </c>
      <c r="J16" s="361" t="s">
        <v>916</v>
      </c>
      <c r="K16" s="361">
        <f t="shared" ref="K16" si="7">H16-F16</f>
        <v>-7</v>
      </c>
      <c r="L16" s="382">
        <f>(F16*-0.07)/100</f>
        <v>-0.28420000000000001</v>
      </c>
      <c r="M16" s="383">
        <f t="shared" ref="M16" si="8">(K16+L16)/F16</f>
        <v>-1.7941379310344827E-2</v>
      </c>
      <c r="N16" s="361" t="s">
        <v>553</v>
      </c>
      <c r="O16" s="384">
        <v>44844</v>
      </c>
      <c r="P16" s="361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4">
        <v>8</v>
      </c>
      <c r="B17" s="345">
        <v>44834</v>
      </c>
      <c r="C17" s="346"/>
      <c r="D17" s="347" t="s">
        <v>506</v>
      </c>
      <c r="E17" s="348" t="s">
        <v>543</v>
      </c>
      <c r="F17" s="349">
        <v>325</v>
      </c>
      <c r="G17" s="349">
        <v>298</v>
      </c>
      <c r="H17" s="349">
        <v>346</v>
      </c>
      <c r="I17" s="350" t="s">
        <v>846</v>
      </c>
      <c r="J17" s="284" t="s">
        <v>554</v>
      </c>
      <c r="K17" s="284">
        <f t="shared" ref="K17" si="9">H17-F17</f>
        <v>21</v>
      </c>
      <c r="L17" s="351">
        <f>(F17*-0.4)/100</f>
        <v>-1.3</v>
      </c>
      <c r="M17" s="352">
        <f t="shared" ref="M17" si="10">(K17+L17)/F17</f>
        <v>6.0615384615384613E-2</v>
      </c>
      <c r="N17" s="284" t="s">
        <v>541</v>
      </c>
      <c r="O17" s="353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36">
        <v>44840</v>
      </c>
      <c r="C18" s="299"/>
      <c r="D18" s="300" t="s">
        <v>125</v>
      </c>
      <c r="E18" s="301" t="s">
        <v>543</v>
      </c>
      <c r="F18" s="311" t="s">
        <v>889</v>
      </c>
      <c r="G18" s="311">
        <v>1075</v>
      </c>
      <c r="H18" s="311"/>
      <c r="I18" s="302" t="s">
        <v>890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36">
        <v>44840</v>
      </c>
      <c r="C19" s="299"/>
      <c r="D19" s="300" t="s">
        <v>69</v>
      </c>
      <c r="E19" s="301" t="s">
        <v>543</v>
      </c>
      <c r="F19" s="311" t="s">
        <v>891</v>
      </c>
      <c r="G19" s="311">
        <v>1690</v>
      </c>
      <c r="H19" s="311"/>
      <c r="I19" s="302" t="s">
        <v>892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44">
        <v>11</v>
      </c>
      <c r="B20" s="345">
        <v>44844</v>
      </c>
      <c r="C20" s="346"/>
      <c r="D20" s="347" t="s">
        <v>408</v>
      </c>
      <c r="E20" s="348" t="s">
        <v>543</v>
      </c>
      <c r="F20" s="349">
        <v>655</v>
      </c>
      <c r="G20" s="349">
        <v>615</v>
      </c>
      <c r="H20" s="349">
        <v>701.5</v>
      </c>
      <c r="I20" s="350" t="s">
        <v>929</v>
      </c>
      <c r="J20" s="284" t="s">
        <v>704</v>
      </c>
      <c r="K20" s="284">
        <f t="shared" ref="K20" si="11">H20-F20</f>
        <v>46.5</v>
      </c>
      <c r="L20" s="351">
        <f>(F20*-0.7)/100</f>
        <v>-4.5849999999999991</v>
      </c>
      <c r="M20" s="352">
        <f t="shared" ref="M20" si="12">(K20+L20)/F20</f>
        <v>6.3992366412213744E-2</v>
      </c>
      <c r="N20" s="284" t="s">
        <v>541</v>
      </c>
      <c r="O20" s="353">
        <v>44855</v>
      </c>
      <c r="P20" s="284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36">
        <v>44845</v>
      </c>
      <c r="C21" s="299"/>
      <c r="D21" s="300" t="s">
        <v>458</v>
      </c>
      <c r="E21" s="301" t="s">
        <v>543</v>
      </c>
      <c r="F21" s="311" t="s">
        <v>939</v>
      </c>
      <c r="G21" s="311">
        <v>127</v>
      </c>
      <c r="H21" s="311"/>
      <c r="I21" s="302" t="s">
        <v>858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344">
        <v>13</v>
      </c>
      <c r="B22" s="345">
        <v>44846</v>
      </c>
      <c r="C22" s="346"/>
      <c r="D22" s="347" t="s">
        <v>71</v>
      </c>
      <c r="E22" s="348" t="s">
        <v>543</v>
      </c>
      <c r="F22" s="349">
        <v>101</v>
      </c>
      <c r="G22" s="349">
        <v>94</v>
      </c>
      <c r="H22" s="349">
        <v>107</v>
      </c>
      <c r="I22" s="350" t="s">
        <v>956</v>
      </c>
      <c r="J22" s="284" t="s">
        <v>993</v>
      </c>
      <c r="K22" s="284">
        <f t="shared" ref="K22" si="13">H22-F22</f>
        <v>6</v>
      </c>
      <c r="L22" s="351">
        <f>(F22*-0.7)/100</f>
        <v>-0.70699999999999985</v>
      </c>
      <c r="M22" s="352">
        <f t="shared" ref="M22" si="14">(K22+L22)/F22</f>
        <v>5.2405940594059411E-2</v>
      </c>
      <c r="N22" s="284" t="s">
        <v>541</v>
      </c>
      <c r="O22" s="353">
        <v>44853</v>
      </c>
      <c r="P22" s="284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7">
        <v>14</v>
      </c>
      <c r="B23" s="336">
        <v>44848</v>
      </c>
      <c r="C23" s="299"/>
      <c r="D23" s="300" t="s">
        <v>307</v>
      </c>
      <c r="E23" s="301" t="s">
        <v>543</v>
      </c>
      <c r="F23" s="311" t="s">
        <v>987</v>
      </c>
      <c r="G23" s="311">
        <v>2795</v>
      </c>
      <c r="H23" s="311"/>
      <c r="I23" s="302" t="s">
        <v>855</v>
      </c>
      <c r="J23" s="317" t="s">
        <v>544</v>
      </c>
      <c r="K23" s="317"/>
      <c r="L23" s="293"/>
      <c r="M23" s="294"/>
      <c r="N23" s="317"/>
      <c r="O23" s="295"/>
      <c r="P23" s="317"/>
      <c r="Q23" s="208"/>
      <c r="R23" s="208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287">
        <v>15</v>
      </c>
      <c r="B24" s="336">
        <v>44852</v>
      </c>
      <c r="C24" s="299"/>
      <c r="D24" s="300" t="s">
        <v>158</v>
      </c>
      <c r="E24" s="301" t="s">
        <v>543</v>
      </c>
      <c r="F24" s="311" t="s">
        <v>989</v>
      </c>
      <c r="G24" s="311">
        <v>3180</v>
      </c>
      <c r="H24" s="311"/>
      <c r="I24" s="302" t="s">
        <v>990</v>
      </c>
      <c r="J24" s="317" t="s">
        <v>544</v>
      </c>
      <c r="K24" s="317"/>
      <c r="L24" s="293"/>
      <c r="M24" s="294"/>
      <c r="N24" s="317"/>
      <c r="O24" s="295"/>
      <c r="P24" s="317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287">
        <v>16</v>
      </c>
      <c r="B25" s="336">
        <v>44855</v>
      </c>
      <c r="C25" s="299"/>
      <c r="D25" s="300" t="s">
        <v>768</v>
      </c>
      <c r="E25" s="301" t="s">
        <v>543</v>
      </c>
      <c r="F25" s="311" t="s">
        <v>1029</v>
      </c>
      <c r="G25" s="311">
        <v>1320</v>
      </c>
      <c r="H25" s="311"/>
      <c r="I25" s="302" t="s">
        <v>1030</v>
      </c>
      <c r="J25" s="317" t="s">
        <v>544</v>
      </c>
      <c r="K25" s="317"/>
      <c r="L25" s="293"/>
      <c r="M25" s="294"/>
      <c r="N25" s="317"/>
      <c r="O25" s="295"/>
      <c r="P25" s="317"/>
      <c r="Q25" s="208"/>
      <c r="R25" s="208" t="s">
        <v>808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3.9" customHeight="1">
      <c r="A26" s="291"/>
      <c r="B26" s="288"/>
      <c r="C26" s="299"/>
      <c r="D26" s="300"/>
      <c r="E26" s="301"/>
      <c r="F26" s="291"/>
      <c r="G26" s="291"/>
      <c r="H26" s="291"/>
      <c r="I26" s="302"/>
      <c r="J26" s="292"/>
      <c r="K26" s="292"/>
      <c r="L26" s="293"/>
      <c r="M26" s="294"/>
      <c r="N26" s="292"/>
      <c r="O26" s="295"/>
      <c r="P26" s="293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545</v>
      </c>
      <c r="B29" s="110"/>
      <c r="C29" s="111"/>
      <c r="D29" s="112"/>
      <c r="E29" s="113"/>
      <c r="F29" s="113"/>
      <c r="G29" s="113"/>
      <c r="H29" s="113"/>
      <c r="I29" s="113"/>
      <c r="J29" s="114"/>
      <c r="K29" s="113"/>
      <c r="L29" s="115"/>
      <c r="M29" s="54"/>
      <c r="N29" s="114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6" t="s">
        <v>546</v>
      </c>
      <c r="B30" s="109"/>
      <c r="C30" s="109"/>
      <c r="D30" s="109"/>
      <c r="E30" s="41"/>
      <c r="F30" s="117" t="s">
        <v>547</v>
      </c>
      <c r="G30" s="6"/>
      <c r="H30" s="6"/>
      <c r="I30" s="6"/>
      <c r="J30" s="118"/>
      <c r="K30" s="119"/>
      <c r="L30" s="119"/>
      <c r="M30" s="120"/>
      <c r="N30" s="1"/>
      <c r="O30" s="12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548</v>
      </c>
      <c r="B31" s="109"/>
      <c r="C31" s="109"/>
      <c r="D31" s="109" t="s">
        <v>797</v>
      </c>
      <c r="E31" s="6"/>
      <c r="F31" s="117" t="s">
        <v>549</v>
      </c>
      <c r="G31" s="6"/>
      <c r="H31" s="6"/>
      <c r="I31" s="6"/>
      <c r="J31" s="118"/>
      <c r="K31" s="119"/>
      <c r="L31" s="119"/>
      <c r="M31" s="120"/>
      <c r="N31" s="1"/>
      <c r="O31" s="12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2"/>
      <c r="K32" s="119"/>
      <c r="L32" s="119"/>
      <c r="M32" s="6"/>
      <c r="N32" s="123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4" t="s">
        <v>550</v>
      </c>
      <c r="C33" s="124"/>
      <c r="D33" s="124"/>
      <c r="E33" s="124"/>
      <c r="F33" s="125"/>
      <c r="G33" s="6"/>
      <c r="H33" s="6"/>
      <c r="I33" s="126"/>
      <c r="J33" s="127"/>
      <c r="K33" s="128"/>
      <c r="L33" s="127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343" t="s">
        <v>16</v>
      </c>
      <c r="B34" s="343" t="s">
        <v>518</v>
      </c>
      <c r="C34" s="343"/>
      <c r="D34" s="249" t="s">
        <v>529</v>
      </c>
      <c r="E34" s="343" t="s">
        <v>530</v>
      </c>
      <c r="F34" s="343" t="s">
        <v>531</v>
      </c>
      <c r="G34" s="343" t="s">
        <v>551</v>
      </c>
      <c r="H34" s="343" t="s">
        <v>533</v>
      </c>
      <c r="I34" s="343" t="s">
        <v>534</v>
      </c>
      <c r="J34" s="96" t="s">
        <v>535</v>
      </c>
      <c r="K34" s="94" t="s">
        <v>552</v>
      </c>
      <c r="L34" s="130" t="s">
        <v>537</v>
      </c>
      <c r="M34" s="96" t="s">
        <v>538</v>
      </c>
      <c r="N34" s="93" t="s">
        <v>539</v>
      </c>
      <c r="O34" s="249" t="s">
        <v>540</v>
      </c>
      <c r="P34" s="41"/>
      <c r="Q34" s="1"/>
      <c r="R34" s="246"/>
      <c r="S34" s="246"/>
      <c r="T34" s="246"/>
      <c r="U34" s="240"/>
      <c r="V34" s="240"/>
      <c r="W34" s="240"/>
      <c r="X34" s="240"/>
      <c r="Y34" s="240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304" customFormat="1" ht="13.5" customHeight="1">
      <c r="A35" s="344">
        <v>1</v>
      </c>
      <c r="B35" s="354">
        <v>44831</v>
      </c>
      <c r="C35" s="355"/>
      <c r="D35" s="356" t="s">
        <v>200</v>
      </c>
      <c r="E35" s="349" t="s">
        <v>543</v>
      </c>
      <c r="F35" s="349">
        <v>3005</v>
      </c>
      <c r="G35" s="349">
        <v>2890</v>
      </c>
      <c r="H35" s="349">
        <v>3095</v>
      </c>
      <c r="I35" s="349" t="s">
        <v>860</v>
      </c>
      <c r="J35" s="284" t="s">
        <v>880</v>
      </c>
      <c r="K35" s="284">
        <f t="shared" ref="K35" si="15">H35-F35</f>
        <v>90</v>
      </c>
      <c r="L35" s="351">
        <f>(F35*-0.7)/100</f>
        <v>-21.035</v>
      </c>
      <c r="M35" s="352">
        <f t="shared" ref="M35" si="16">(K35+L35)/F35</f>
        <v>2.2950083194675543E-2</v>
      </c>
      <c r="N35" s="284" t="s">
        <v>541</v>
      </c>
      <c r="O35" s="353">
        <v>44838</v>
      </c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304" customFormat="1" ht="13.5" customHeight="1">
      <c r="A36" s="344">
        <v>2</v>
      </c>
      <c r="B36" s="354">
        <v>44833</v>
      </c>
      <c r="C36" s="355"/>
      <c r="D36" s="356" t="s">
        <v>146</v>
      </c>
      <c r="E36" s="349" t="s">
        <v>543</v>
      </c>
      <c r="F36" s="349">
        <v>4520</v>
      </c>
      <c r="G36" s="349">
        <v>4395</v>
      </c>
      <c r="H36" s="349">
        <v>4650</v>
      </c>
      <c r="I36" s="349" t="s">
        <v>862</v>
      </c>
      <c r="J36" s="284" t="s">
        <v>901</v>
      </c>
      <c r="K36" s="284">
        <f t="shared" ref="K36" si="17">H36-F36</f>
        <v>130</v>
      </c>
      <c r="L36" s="351">
        <f>(F36*-0.7)/100</f>
        <v>-31.64</v>
      </c>
      <c r="M36" s="352">
        <f t="shared" ref="M36" si="18">(K36+L36)/F36</f>
        <v>2.1761061946902655E-2</v>
      </c>
      <c r="N36" s="284" t="s">
        <v>541</v>
      </c>
      <c r="O36" s="353">
        <v>44840</v>
      </c>
      <c r="P36" s="41"/>
      <c r="Q36" s="247"/>
      <c r="R36" s="248" t="s">
        <v>542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303"/>
      <c r="AL36" s="303"/>
    </row>
    <row r="37" spans="1:38" s="304" customFormat="1" ht="13.5" customHeight="1">
      <c r="A37" s="344">
        <v>3</v>
      </c>
      <c r="B37" s="354">
        <v>44833</v>
      </c>
      <c r="C37" s="355"/>
      <c r="D37" s="356" t="s">
        <v>124</v>
      </c>
      <c r="E37" s="349" t="s">
        <v>543</v>
      </c>
      <c r="F37" s="349">
        <v>849</v>
      </c>
      <c r="G37" s="349">
        <v>825</v>
      </c>
      <c r="H37" s="349">
        <v>871.5</v>
      </c>
      <c r="I37" s="349" t="s">
        <v>853</v>
      </c>
      <c r="J37" s="284" t="s">
        <v>878</v>
      </c>
      <c r="K37" s="284">
        <f t="shared" ref="K37:K38" si="19">H37-F37</f>
        <v>22.5</v>
      </c>
      <c r="L37" s="351">
        <f>(F37*-0.7)/100</f>
        <v>-5.9429999999999996</v>
      </c>
      <c r="M37" s="352">
        <f t="shared" ref="M37:M38" si="20">(K37+L37)/F37</f>
        <v>1.9501766784452298E-2</v>
      </c>
      <c r="N37" s="284" t="s">
        <v>541</v>
      </c>
      <c r="O37" s="353">
        <v>44838</v>
      </c>
      <c r="P37" s="41"/>
      <c r="Q37" s="247"/>
      <c r="R37" s="248" t="s">
        <v>542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44">
        <v>4</v>
      </c>
      <c r="B38" s="354">
        <v>44834</v>
      </c>
      <c r="C38" s="355"/>
      <c r="D38" s="356" t="s">
        <v>85</v>
      </c>
      <c r="E38" s="349" t="s">
        <v>543</v>
      </c>
      <c r="F38" s="349">
        <v>214.5</v>
      </c>
      <c r="G38" s="349">
        <v>207</v>
      </c>
      <c r="H38" s="349">
        <v>220</v>
      </c>
      <c r="I38" s="349" t="s">
        <v>864</v>
      </c>
      <c r="J38" s="284" t="s">
        <v>879</v>
      </c>
      <c r="K38" s="284">
        <f t="shared" si="19"/>
        <v>5.5</v>
      </c>
      <c r="L38" s="351">
        <f>(F38*-0.7)/100</f>
        <v>-1.5014999999999998</v>
      </c>
      <c r="M38" s="352">
        <f t="shared" si="20"/>
        <v>1.8641025641025641E-2</v>
      </c>
      <c r="N38" s="284" t="s">
        <v>541</v>
      </c>
      <c r="O38" s="353">
        <v>44838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75">
        <v>5</v>
      </c>
      <c r="B39" s="385">
        <v>44834</v>
      </c>
      <c r="C39" s="386"/>
      <c r="D39" s="387" t="s">
        <v>312</v>
      </c>
      <c r="E39" s="380" t="s">
        <v>543</v>
      </c>
      <c r="F39" s="380">
        <v>962</v>
      </c>
      <c r="G39" s="380">
        <v>927</v>
      </c>
      <c r="H39" s="380">
        <v>927</v>
      </c>
      <c r="I39" s="380" t="s">
        <v>865</v>
      </c>
      <c r="J39" s="361" t="s">
        <v>917</v>
      </c>
      <c r="K39" s="361">
        <f t="shared" ref="K39" si="21">H39-F39</f>
        <v>-35</v>
      </c>
      <c r="L39" s="382">
        <f>(F39*-0.7)/100</f>
        <v>-6.734</v>
      </c>
      <c r="M39" s="383">
        <f t="shared" ref="M39" si="22">(K39+L39)/F39</f>
        <v>-4.3382536382536384E-2</v>
      </c>
      <c r="N39" s="361" t="s">
        <v>553</v>
      </c>
      <c r="O39" s="384">
        <v>44844</v>
      </c>
      <c r="P39" s="41"/>
      <c r="Q39" s="247"/>
      <c r="R39" s="248" t="s">
        <v>808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344">
        <v>6</v>
      </c>
      <c r="B40" s="354">
        <v>44841</v>
      </c>
      <c r="C40" s="355"/>
      <c r="D40" s="356" t="s">
        <v>783</v>
      </c>
      <c r="E40" s="349" t="s">
        <v>543</v>
      </c>
      <c r="F40" s="349">
        <v>548</v>
      </c>
      <c r="G40" s="349">
        <v>530</v>
      </c>
      <c r="H40" s="349">
        <v>559</v>
      </c>
      <c r="I40" s="349" t="s">
        <v>907</v>
      </c>
      <c r="J40" s="284" t="s">
        <v>909</v>
      </c>
      <c r="K40" s="284">
        <f t="shared" ref="K40" si="23">H40-F40</f>
        <v>11</v>
      </c>
      <c r="L40" s="351">
        <f>(F40*-0.07)/100</f>
        <v>-0.38360000000000005</v>
      </c>
      <c r="M40" s="352">
        <f t="shared" ref="M40" si="24">(K40+L40)/F40</f>
        <v>1.9372992700729928E-2</v>
      </c>
      <c r="N40" s="284" t="s">
        <v>541</v>
      </c>
      <c r="O40" s="353">
        <v>44841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344">
        <v>7</v>
      </c>
      <c r="B41" s="354">
        <v>44841</v>
      </c>
      <c r="C41" s="355"/>
      <c r="D41" s="356" t="s">
        <v>783</v>
      </c>
      <c r="E41" s="349" t="s">
        <v>543</v>
      </c>
      <c r="F41" s="349">
        <v>546</v>
      </c>
      <c r="G41" s="349">
        <v>529</v>
      </c>
      <c r="H41" s="349">
        <v>555</v>
      </c>
      <c r="I41" s="349" t="s">
        <v>907</v>
      </c>
      <c r="J41" s="284" t="s">
        <v>748</v>
      </c>
      <c r="K41" s="284">
        <f t="shared" ref="K41:K43" si="25">H41-F41</f>
        <v>9</v>
      </c>
      <c r="L41" s="351">
        <f>(F41*-0.7)/100</f>
        <v>-3.8220000000000001</v>
      </c>
      <c r="M41" s="352">
        <f t="shared" ref="M41:M43" si="26">(K41+L41)/F41</f>
        <v>9.4835164835164829E-3</v>
      </c>
      <c r="N41" s="284" t="s">
        <v>541</v>
      </c>
      <c r="O41" s="353">
        <v>44844</v>
      </c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304" customFormat="1" ht="13.5" customHeight="1">
      <c r="A42" s="375">
        <v>8</v>
      </c>
      <c r="B42" s="385">
        <v>44841</v>
      </c>
      <c r="C42" s="386"/>
      <c r="D42" s="387" t="s">
        <v>301</v>
      </c>
      <c r="E42" s="380" t="s">
        <v>543</v>
      </c>
      <c r="F42" s="380">
        <v>2250</v>
      </c>
      <c r="G42" s="380">
        <v>2185</v>
      </c>
      <c r="H42" s="380">
        <v>2185</v>
      </c>
      <c r="I42" s="380" t="s">
        <v>908</v>
      </c>
      <c r="J42" s="361" t="s">
        <v>938</v>
      </c>
      <c r="K42" s="361">
        <f t="shared" si="25"/>
        <v>-65</v>
      </c>
      <c r="L42" s="382">
        <f>(F42*-0.7)/100</f>
        <v>-15.75</v>
      </c>
      <c r="M42" s="383">
        <f t="shared" si="26"/>
        <v>-3.5888888888888887E-2</v>
      </c>
      <c r="N42" s="361" t="s">
        <v>553</v>
      </c>
      <c r="O42" s="384">
        <v>44845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303"/>
      <c r="AL42" s="303"/>
    </row>
    <row r="43" spans="1:38" s="304" customFormat="1" ht="13.5" customHeight="1">
      <c r="A43" s="344">
        <v>9</v>
      </c>
      <c r="B43" s="399">
        <v>44846</v>
      </c>
      <c r="C43" s="355"/>
      <c r="D43" s="356" t="s">
        <v>75</v>
      </c>
      <c r="E43" s="349" t="s">
        <v>543</v>
      </c>
      <c r="F43" s="349">
        <v>775.5</v>
      </c>
      <c r="G43" s="349">
        <v>750</v>
      </c>
      <c r="H43" s="349">
        <v>796</v>
      </c>
      <c r="I43" s="349" t="s">
        <v>954</v>
      </c>
      <c r="J43" s="284" t="s">
        <v>1026</v>
      </c>
      <c r="K43" s="284">
        <f t="shared" si="25"/>
        <v>20.5</v>
      </c>
      <c r="L43" s="351">
        <f>(F43*-0.7)/100</f>
        <v>-5.4284999999999988</v>
      </c>
      <c r="M43" s="352">
        <f t="shared" si="26"/>
        <v>1.9434558349451968E-2</v>
      </c>
      <c r="N43" s="284" t="s">
        <v>541</v>
      </c>
      <c r="O43" s="353">
        <v>44855</v>
      </c>
      <c r="P43" s="41"/>
      <c r="Q43" s="247"/>
      <c r="R43" s="248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6"/>
      <c r="AJ43" s="297"/>
      <c r="AK43" s="303"/>
      <c r="AL43" s="303"/>
    </row>
    <row r="44" spans="1:38" s="304" customFormat="1" ht="13.5" customHeight="1">
      <c r="A44" s="344">
        <v>10</v>
      </c>
      <c r="B44" s="354">
        <v>44846</v>
      </c>
      <c r="C44" s="355"/>
      <c r="D44" s="356" t="s">
        <v>124</v>
      </c>
      <c r="E44" s="349" t="s">
        <v>543</v>
      </c>
      <c r="F44" s="349">
        <v>862.5</v>
      </c>
      <c r="G44" s="349">
        <v>837</v>
      </c>
      <c r="H44" s="349">
        <v>886.5</v>
      </c>
      <c r="I44" s="349" t="s">
        <v>955</v>
      </c>
      <c r="J44" s="284" t="s">
        <v>1025</v>
      </c>
      <c r="K44" s="284">
        <f t="shared" ref="K44:K45" si="27">H44-F44</f>
        <v>24</v>
      </c>
      <c r="L44" s="351">
        <f>(F44*-0.7)/100</f>
        <v>-6.0374999999999996</v>
      </c>
      <c r="M44" s="352">
        <f t="shared" ref="M44:M45" si="28">(K44+L44)/F44</f>
        <v>2.0826086956521737E-2</v>
      </c>
      <c r="N44" s="284" t="s">
        <v>541</v>
      </c>
      <c r="O44" s="353">
        <v>44851</v>
      </c>
      <c r="P44" s="41"/>
      <c r="Q44" s="247"/>
      <c r="R44" s="248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6"/>
      <c r="AJ44" s="297"/>
      <c r="AK44" s="303"/>
      <c r="AL44" s="303"/>
    </row>
    <row r="45" spans="1:38" s="304" customFormat="1" ht="13.5" customHeight="1">
      <c r="A45" s="375">
        <v>11</v>
      </c>
      <c r="B45" s="385">
        <v>44847</v>
      </c>
      <c r="C45" s="386"/>
      <c r="D45" s="387" t="s">
        <v>783</v>
      </c>
      <c r="E45" s="380" t="s">
        <v>543</v>
      </c>
      <c r="F45" s="380">
        <v>538</v>
      </c>
      <c r="G45" s="380">
        <v>523</v>
      </c>
      <c r="H45" s="380">
        <v>523</v>
      </c>
      <c r="I45" s="380" t="s">
        <v>978</v>
      </c>
      <c r="J45" s="361" t="s">
        <v>988</v>
      </c>
      <c r="K45" s="361">
        <f t="shared" si="27"/>
        <v>-15</v>
      </c>
      <c r="L45" s="382">
        <f>(F45*-0.7)/100</f>
        <v>-3.7659999999999996</v>
      </c>
      <c r="M45" s="383">
        <f t="shared" si="28"/>
        <v>-3.4881040892193307E-2</v>
      </c>
      <c r="N45" s="361" t="s">
        <v>553</v>
      </c>
      <c r="O45" s="384">
        <v>44851</v>
      </c>
      <c r="P45" s="41"/>
      <c r="Q45" s="247"/>
      <c r="R45" s="24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6"/>
      <c r="AJ45" s="297"/>
      <c r="AK45" s="303"/>
      <c r="AL45" s="303"/>
    </row>
    <row r="46" spans="1:38" s="304" customFormat="1" ht="13.5" customHeight="1">
      <c r="A46" s="287">
        <v>12</v>
      </c>
      <c r="B46" s="312">
        <v>44853</v>
      </c>
      <c r="C46" s="289"/>
      <c r="D46" s="290" t="s">
        <v>323</v>
      </c>
      <c r="E46" s="311" t="s">
        <v>543</v>
      </c>
      <c r="F46" s="311" t="s">
        <v>998</v>
      </c>
      <c r="G46" s="311">
        <v>845</v>
      </c>
      <c r="H46" s="311"/>
      <c r="I46" s="311" t="s">
        <v>999</v>
      </c>
      <c r="J46" s="317" t="s">
        <v>544</v>
      </c>
      <c r="K46" s="243"/>
      <c r="L46" s="244"/>
      <c r="M46" s="245"/>
      <c r="N46" s="243"/>
      <c r="O46" s="266"/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6"/>
      <c r="AJ46" s="297"/>
      <c r="AK46" s="303"/>
      <c r="AL46" s="303"/>
    </row>
    <row r="47" spans="1:38" s="304" customFormat="1" ht="13.5" customHeight="1">
      <c r="A47" s="287">
        <v>13</v>
      </c>
      <c r="B47" s="312">
        <v>44853</v>
      </c>
      <c r="C47" s="289"/>
      <c r="D47" s="290" t="s">
        <v>196</v>
      </c>
      <c r="E47" s="311" t="s">
        <v>543</v>
      </c>
      <c r="F47" s="311" t="s">
        <v>1000</v>
      </c>
      <c r="G47" s="311">
        <v>750</v>
      </c>
      <c r="H47" s="311"/>
      <c r="I47" s="311" t="s">
        <v>1001</v>
      </c>
      <c r="J47" s="317" t="s">
        <v>544</v>
      </c>
      <c r="K47" s="243"/>
      <c r="L47" s="244"/>
      <c r="M47" s="245"/>
      <c r="N47" s="243"/>
      <c r="O47" s="266"/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6"/>
      <c r="AJ47" s="297"/>
      <c r="AK47" s="303"/>
      <c r="AL47" s="303"/>
    </row>
    <row r="48" spans="1:38" s="304" customFormat="1" ht="13.5" customHeight="1">
      <c r="A48" s="287">
        <v>14</v>
      </c>
      <c r="B48" s="312">
        <v>44853</v>
      </c>
      <c r="C48" s="289"/>
      <c r="D48" s="290" t="s">
        <v>208</v>
      </c>
      <c r="E48" s="311" t="s">
        <v>543</v>
      </c>
      <c r="F48" s="311" t="s">
        <v>1002</v>
      </c>
      <c r="G48" s="311">
        <v>6140</v>
      </c>
      <c r="H48" s="311"/>
      <c r="I48" s="311" t="s">
        <v>1003</v>
      </c>
      <c r="J48" s="317" t="s">
        <v>544</v>
      </c>
      <c r="K48" s="243"/>
      <c r="L48" s="244"/>
      <c r="M48" s="245"/>
      <c r="N48" s="243"/>
      <c r="O48" s="266"/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6"/>
      <c r="AJ48" s="297"/>
      <c r="AK48" s="303"/>
      <c r="AL48" s="303"/>
    </row>
    <row r="49" spans="1:38" s="298" customFormat="1" ht="15" customHeight="1">
      <c r="K49" s="243"/>
      <c r="L49" s="244"/>
      <c r="M49" s="245"/>
      <c r="N49" s="243"/>
      <c r="O49" s="266"/>
      <c r="P49" s="41"/>
      <c r="Q49" s="247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6"/>
      <c r="AJ49" s="297"/>
      <c r="AK49" s="297"/>
      <c r="AL49" s="297"/>
    </row>
    <row r="50" spans="1:38" ht="15" customHeight="1">
      <c r="A50" s="250"/>
      <c r="B50" s="251"/>
      <c r="C50" s="252"/>
      <c r="D50" s="253"/>
      <c r="E50" s="254"/>
      <c r="F50" s="254"/>
      <c r="G50" s="254"/>
      <c r="H50" s="254"/>
      <c r="I50" s="254"/>
      <c r="J50" s="255"/>
      <c r="K50" s="255"/>
      <c r="L50" s="256"/>
      <c r="M50" s="257"/>
      <c r="N50" s="255"/>
      <c r="O50" s="258"/>
      <c r="P50" s="231"/>
      <c r="Q50" s="247"/>
      <c r="R50" s="24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1"/>
      <c r="AI50" s="1"/>
      <c r="AJ50" s="1"/>
      <c r="AK50" s="1"/>
      <c r="AL50" s="1"/>
    </row>
    <row r="51" spans="1:38" ht="44.25" customHeight="1">
      <c r="A51" s="109" t="s">
        <v>545</v>
      </c>
      <c r="B51" s="131"/>
      <c r="C51" s="131"/>
      <c r="D51" s="1"/>
      <c r="E51" s="6"/>
      <c r="F51" s="6"/>
      <c r="G51" s="6"/>
      <c r="H51" s="6" t="s">
        <v>557</v>
      </c>
      <c r="I51" s="6"/>
      <c r="J51" s="6"/>
      <c r="K51" s="105"/>
      <c r="L51" s="133"/>
      <c r="M51" s="105"/>
      <c r="N51" s="106"/>
      <c r="O51" s="105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242"/>
      <c r="AD51" s="242"/>
      <c r="AE51" s="242"/>
      <c r="AF51" s="242"/>
      <c r="AG51" s="242"/>
      <c r="AH51" s="242"/>
    </row>
    <row r="52" spans="1:38" ht="12.75" customHeight="1">
      <c r="A52" s="116" t="s">
        <v>546</v>
      </c>
      <c r="B52" s="109"/>
      <c r="C52" s="109"/>
      <c r="D52" s="109"/>
      <c r="E52" s="41"/>
      <c r="F52" s="117" t="s">
        <v>547</v>
      </c>
      <c r="G52" s="54"/>
      <c r="H52" s="41"/>
      <c r="I52" s="54"/>
      <c r="J52" s="6"/>
      <c r="K52" s="134"/>
      <c r="L52" s="135"/>
      <c r="M52" s="6"/>
      <c r="N52" s="99"/>
      <c r="O52" s="136"/>
      <c r="P52" s="4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14.25" customHeight="1">
      <c r="A53" s="116"/>
      <c r="B53" s="109"/>
      <c r="C53" s="109"/>
      <c r="D53" s="109"/>
      <c r="E53" s="6"/>
      <c r="F53" s="117" t="s">
        <v>549</v>
      </c>
      <c r="G53" s="54"/>
      <c r="H53" s="41"/>
      <c r="I53" s="54"/>
      <c r="J53" s="6"/>
      <c r="K53" s="134"/>
      <c r="L53" s="135"/>
      <c r="M53" s="6"/>
      <c r="N53" s="99"/>
      <c r="O53" s="136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09"/>
      <c r="B54" s="109"/>
      <c r="C54" s="109"/>
      <c r="D54" s="109"/>
      <c r="E54" s="6"/>
      <c r="F54" s="6"/>
      <c r="G54" s="6"/>
      <c r="H54" s="6"/>
      <c r="I54" s="6"/>
      <c r="J54" s="122"/>
      <c r="K54" s="119"/>
      <c r="L54" s="120"/>
      <c r="M54" s="6"/>
      <c r="N54" s="123"/>
      <c r="O54" s="1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2.75" customHeight="1">
      <c r="A55" s="137" t="s">
        <v>558</v>
      </c>
      <c r="B55" s="137"/>
      <c r="C55" s="137"/>
      <c r="D55" s="137"/>
      <c r="E55" s="6"/>
      <c r="F55" s="6"/>
      <c r="G55" s="6"/>
      <c r="H55" s="6"/>
      <c r="I55" s="6"/>
      <c r="J55" s="6"/>
      <c r="K55" s="6"/>
      <c r="L55" s="6"/>
      <c r="M55" s="6"/>
      <c r="N55" s="6"/>
      <c r="O55" s="2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38.25" customHeight="1">
      <c r="A56" s="94" t="s">
        <v>16</v>
      </c>
      <c r="B56" s="94" t="s">
        <v>518</v>
      </c>
      <c r="C56" s="94"/>
      <c r="D56" s="95" t="s">
        <v>529</v>
      </c>
      <c r="E56" s="94" t="s">
        <v>530</v>
      </c>
      <c r="F56" s="94" t="s">
        <v>531</v>
      </c>
      <c r="G56" s="94" t="s">
        <v>551</v>
      </c>
      <c r="H56" s="94" t="s">
        <v>533</v>
      </c>
      <c r="I56" s="94" t="s">
        <v>534</v>
      </c>
      <c r="J56" s="93" t="s">
        <v>535</v>
      </c>
      <c r="K56" s="138" t="s">
        <v>559</v>
      </c>
      <c r="L56" s="96" t="s">
        <v>537</v>
      </c>
      <c r="M56" s="138" t="s">
        <v>560</v>
      </c>
      <c r="N56" s="94" t="s">
        <v>561</v>
      </c>
      <c r="O56" s="93" t="s">
        <v>539</v>
      </c>
      <c r="P56" s="95" t="s">
        <v>540</v>
      </c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s="209" customFormat="1" ht="12.75" customHeight="1">
      <c r="A57" s="315">
        <v>1</v>
      </c>
      <c r="B57" s="329">
        <v>44834</v>
      </c>
      <c r="C57" s="335"/>
      <c r="D57" s="335" t="s">
        <v>861</v>
      </c>
      <c r="E57" s="315" t="s">
        <v>848</v>
      </c>
      <c r="F57" s="315">
        <v>911</v>
      </c>
      <c r="G57" s="315">
        <v>936</v>
      </c>
      <c r="H57" s="316">
        <v>895</v>
      </c>
      <c r="I57" s="316" t="s">
        <v>866</v>
      </c>
      <c r="J57" s="284" t="s">
        <v>863</v>
      </c>
      <c r="K57" s="283">
        <f>F57-H57</f>
        <v>16</v>
      </c>
      <c r="L57" s="285">
        <f t="shared" ref="L57:L59" si="29">(H57*N57)*0.07%</f>
        <v>313.25000000000006</v>
      </c>
      <c r="M57" s="286">
        <f t="shared" ref="M57:M59" si="30">(K57*N57)-L57</f>
        <v>7686.75</v>
      </c>
      <c r="N57" s="283">
        <v>500</v>
      </c>
      <c r="O57" s="284" t="s">
        <v>541</v>
      </c>
      <c r="P57" s="282">
        <v>44837</v>
      </c>
      <c r="Q57" s="211"/>
      <c r="R57" s="214" t="s">
        <v>808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15">
        <v>2</v>
      </c>
      <c r="B58" s="329">
        <v>44834</v>
      </c>
      <c r="C58" s="335"/>
      <c r="D58" s="335" t="s">
        <v>867</v>
      </c>
      <c r="E58" s="315" t="s">
        <v>848</v>
      </c>
      <c r="F58" s="315">
        <v>1258</v>
      </c>
      <c r="G58" s="315">
        <v>1276</v>
      </c>
      <c r="H58" s="316">
        <v>1245</v>
      </c>
      <c r="I58" s="316" t="s">
        <v>868</v>
      </c>
      <c r="J58" s="284" t="s">
        <v>875</v>
      </c>
      <c r="K58" s="283">
        <f>F58-H58</f>
        <v>13</v>
      </c>
      <c r="L58" s="285">
        <f t="shared" si="29"/>
        <v>653.62500000000011</v>
      </c>
      <c r="M58" s="286">
        <f t="shared" si="30"/>
        <v>9096.375</v>
      </c>
      <c r="N58" s="283">
        <v>750</v>
      </c>
      <c r="O58" s="284" t="s">
        <v>541</v>
      </c>
      <c r="P58" s="282">
        <v>44837</v>
      </c>
      <c r="Q58" s="211"/>
      <c r="R58" s="214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15">
        <v>3</v>
      </c>
      <c r="B59" s="329">
        <v>44834</v>
      </c>
      <c r="C59" s="335"/>
      <c r="D59" s="335" t="s">
        <v>856</v>
      </c>
      <c r="E59" s="315" t="s">
        <v>543</v>
      </c>
      <c r="F59" s="315">
        <v>925</v>
      </c>
      <c r="G59" s="315">
        <v>905</v>
      </c>
      <c r="H59" s="316">
        <v>937.5</v>
      </c>
      <c r="I59" s="316" t="s">
        <v>869</v>
      </c>
      <c r="J59" s="284" t="s">
        <v>884</v>
      </c>
      <c r="K59" s="283">
        <f t="shared" ref="K59" si="31">H59-F59</f>
        <v>12.5</v>
      </c>
      <c r="L59" s="285">
        <f t="shared" si="29"/>
        <v>459.37500000000006</v>
      </c>
      <c r="M59" s="286">
        <f t="shared" si="30"/>
        <v>8290.625</v>
      </c>
      <c r="N59" s="283">
        <v>700</v>
      </c>
      <c r="O59" s="284" t="s">
        <v>541</v>
      </c>
      <c r="P59" s="282">
        <v>44838</v>
      </c>
      <c r="Q59" s="211"/>
      <c r="R59" s="214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15">
        <v>4</v>
      </c>
      <c r="B60" s="329">
        <v>44834</v>
      </c>
      <c r="C60" s="335"/>
      <c r="D60" s="335" t="s">
        <v>859</v>
      </c>
      <c r="E60" s="315" t="s">
        <v>543</v>
      </c>
      <c r="F60" s="315">
        <v>2400</v>
      </c>
      <c r="G60" s="315">
        <v>2345</v>
      </c>
      <c r="H60" s="316">
        <v>2435</v>
      </c>
      <c r="I60" s="316" t="s">
        <v>870</v>
      </c>
      <c r="J60" s="284" t="s">
        <v>893</v>
      </c>
      <c r="K60" s="283">
        <f t="shared" ref="K60" si="32">H60-F60</f>
        <v>35</v>
      </c>
      <c r="L60" s="285">
        <f t="shared" ref="L60" si="33">(H60*N60)*0.07%</f>
        <v>426.12500000000006</v>
      </c>
      <c r="M60" s="286">
        <f t="shared" ref="M60" si="34">(K60*N60)-L60</f>
        <v>8323.875</v>
      </c>
      <c r="N60" s="283">
        <v>250</v>
      </c>
      <c r="O60" s="284" t="s">
        <v>541</v>
      </c>
      <c r="P60" s="282">
        <v>44840</v>
      </c>
      <c r="Q60" s="211"/>
      <c r="R60" s="214" t="s">
        <v>542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15">
        <v>5</v>
      </c>
      <c r="B61" s="329">
        <v>44837</v>
      </c>
      <c r="C61" s="335"/>
      <c r="D61" s="335" t="s">
        <v>871</v>
      </c>
      <c r="E61" s="315" t="s">
        <v>543</v>
      </c>
      <c r="F61" s="315">
        <v>1006.5</v>
      </c>
      <c r="G61" s="315">
        <v>987</v>
      </c>
      <c r="H61" s="316">
        <v>1019.5</v>
      </c>
      <c r="I61" s="316" t="s">
        <v>872</v>
      </c>
      <c r="J61" s="284" t="s">
        <v>883</v>
      </c>
      <c r="K61" s="283">
        <f t="shared" ref="K61" si="35">H61-F61</f>
        <v>13</v>
      </c>
      <c r="L61" s="285">
        <f t="shared" ref="L61" si="36">(H61*N61)*0.07%</f>
        <v>428.19000000000005</v>
      </c>
      <c r="M61" s="286">
        <f t="shared" ref="M61" si="37">(K61*N61)-L61</f>
        <v>7371.8099999999995</v>
      </c>
      <c r="N61" s="283">
        <v>600</v>
      </c>
      <c r="O61" s="284" t="s">
        <v>541</v>
      </c>
      <c r="P61" s="282">
        <v>44837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15">
        <v>6</v>
      </c>
      <c r="B62" s="329">
        <v>44837</v>
      </c>
      <c r="C62" s="335"/>
      <c r="D62" s="335" t="s">
        <v>873</v>
      </c>
      <c r="E62" s="315" t="s">
        <v>543</v>
      </c>
      <c r="F62" s="315">
        <v>948</v>
      </c>
      <c r="G62" s="315">
        <v>928</v>
      </c>
      <c r="H62" s="316">
        <v>957.5</v>
      </c>
      <c r="I62" s="316" t="s">
        <v>874</v>
      </c>
      <c r="J62" s="284" t="s">
        <v>894</v>
      </c>
      <c r="K62" s="283">
        <f t="shared" ref="K62" si="38">H62-F62</f>
        <v>9.5</v>
      </c>
      <c r="L62" s="285">
        <f t="shared" ref="L62" si="39">(H62*N62)*0.07%</f>
        <v>469.17500000000007</v>
      </c>
      <c r="M62" s="286">
        <f t="shared" ref="M62" si="40">(K62*N62)-L62</f>
        <v>6180.8249999999998</v>
      </c>
      <c r="N62" s="283">
        <v>700</v>
      </c>
      <c r="O62" s="284" t="s">
        <v>541</v>
      </c>
      <c r="P62" s="282">
        <v>44840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57">
        <v>7</v>
      </c>
      <c r="B63" s="358">
        <v>44838</v>
      </c>
      <c r="C63" s="359"/>
      <c r="D63" s="359" t="s">
        <v>881</v>
      </c>
      <c r="E63" s="357" t="s">
        <v>543</v>
      </c>
      <c r="F63" s="357">
        <v>229.5</v>
      </c>
      <c r="G63" s="357">
        <v>224.5</v>
      </c>
      <c r="H63" s="360">
        <v>224.5</v>
      </c>
      <c r="I63" s="360" t="s">
        <v>882</v>
      </c>
      <c r="J63" s="361" t="s">
        <v>895</v>
      </c>
      <c r="K63" s="362">
        <f t="shared" ref="K63" si="41">H63-F63</f>
        <v>-5</v>
      </c>
      <c r="L63" s="363">
        <f t="shared" ref="L63:L65" si="42">(H63*N63)*0.07%</f>
        <v>392.87500000000006</v>
      </c>
      <c r="M63" s="364">
        <f t="shared" ref="M63:M65" si="43">(K63*N63)-L63</f>
        <v>-12892.875</v>
      </c>
      <c r="N63" s="362">
        <v>2500</v>
      </c>
      <c r="O63" s="361" t="s">
        <v>553</v>
      </c>
      <c r="P63" s="365">
        <v>44838</v>
      </c>
      <c r="Q63" s="211"/>
      <c r="R63" s="214" t="s">
        <v>808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66">
        <v>8</v>
      </c>
      <c r="B64" s="367">
        <v>44838</v>
      </c>
      <c r="C64" s="368"/>
      <c r="D64" s="368" t="s">
        <v>861</v>
      </c>
      <c r="E64" s="366" t="s">
        <v>848</v>
      </c>
      <c r="F64" s="366">
        <v>926</v>
      </c>
      <c r="G64" s="366">
        <v>954</v>
      </c>
      <c r="H64" s="369">
        <v>926</v>
      </c>
      <c r="I64" s="369" t="s">
        <v>885</v>
      </c>
      <c r="J64" s="369" t="s">
        <v>896</v>
      </c>
      <c r="K64" s="370">
        <f>F64-H64</f>
        <v>0</v>
      </c>
      <c r="L64" s="371">
        <f t="shared" si="42"/>
        <v>324.10000000000002</v>
      </c>
      <c r="M64" s="372">
        <f t="shared" si="43"/>
        <v>-324.10000000000002</v>
      </c>
      <c r="N64" s="370">
        <v>500</v>
      </c>
      <c r="O64" s="373" t="s">
        <v>662</v>
      </c>
      <c r="P64" s="374">
        <v>44840</v>
      </c>
      <c r="Q64" s="211"/>
      <c r="R64" s="214" t="s">
        <v>808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66">
        <v>9</v>
      </c>
      <c r="B65" s="367">
        <v>44838</v>
      </c>
      <c r="C65" s="368"/>
      <c r="D65" s="368" t="s">
        <v>867</v>
      </c>
      <c r="E65" s="366" t="s">
        <v>848</v>
      </c>
      <c r="F65" s="366">
        <v>1266.5</v>
      </c>
      <c r="G65" s="366">
        <v>1286</v>
      </c>
      <c r="H65" s="369">
        <v>1266.5</v>
      </c>
      <c r="I65" s="369" t="s">
        <v>886</v>
      </c>
      <c r="J65" s="369" t="s">
        <v>896</v>
      </c>
      <c r="K65" s="370">
        <f>F65-H65</f>
        <v>0</v>
      </c>
      <c r="L65" s="371">
        <f t="shared" si="42"/>
        <v>664.91250000000014</v>
      </c>
      <c r="M65" s="372">
        <f t="shared" si="43"/>
        <v>-664.91250000000014</v>
      </c>
      <c r="N65" s="370">
        <v>750</v>
      </c>
      <c r="O65" s="373" t="s">
        <v>662</v>
      </c>
      <c r="P65" s="374">
        <v>44840</v>
      </c>
      <c r="Q65" s="211"/>
      <c r="R65" s="214" t="s">
        <v>542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57">
        <v>10</v>
      </c>
      <c r="B66" s="358">
        <v>44838</v>
      </c>
      <c r="C66" s="359"/>
      <c r="D66" s="359" t="s">
        <v>887</v>
      </c>
      <c r="E66" s="357" t="s">
        <v>543</v>
      </c>
      <c r="F66" s="357">
        <v>4420</v>
      </c>
      <c r="G66" s="357">
        <v>4310</v>
      </c>
      <c r="H66" s="360">
        <v>4310</v>
      </c>
      <c r="I66" s="360" t="s">
        <v>888</v>
      </c>
      <c r="J66" s="361" t="s">
        <v>933</v>
      </c>
      <c r="K66" s="362">
        <f t="shared" ref="K66:K67" si="44">H66-F66</f>
        <v>-110</v>
      </c>
      <c r="L66" s="363">
        <f t="shared" ref="L66:L67" si="45">(H66*N66)*0.07%</f>
        <v>377.12500000000006</v>
      </c>
      <c r="M66" s="364">
        <f t="shared" ref="M66:M67" si="46">(K66*N66)-L66</f>
        <v>-14127.125</v>
      </c>
      <c r="N66" s="362">
        <v>125</v>
      </c>
      <c r="O66" s="361" t="s">
        <v>553</v>
      </c>
      <c r="P66" s="365">
        <v>44844</v>
      </c>
      <c r="Q66" s="211"/>
      <c r="R66" s="214" t="s">
        <v>808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57">
        <v>11</v>
      </c>
      <c r="B67" s="358">
        <v>44840</v>
      </c>
      <c r="C67" s="359"/>
      <c r="D67" s="359" t="s">
        <v>897</v>
      </c>
      <c r="E67" s="357" t="s">
        <v>543</v>
      </c>
      <c r="F67" s="357">
        <v>2290</v>
      </c>
      <c r="G67" s="357">
        <v>2340</v>
      </c>
      <c r="H67" s="360">
        <v>2340</v>
      </c>
      <c r="I67" s="360" t="s">
        <v>898</v>
      </c>
      <c r="J67" s="361" t="s">
        <v>940</v>
      </c>
      <c r="K67" s="362">
        <f t="shared" si="44"/>
        <v>50</v>
      </c>
      <c r="L67" s="363">
        <f t="shared" si="45"/>
        <v>409.50000000000006</v>
      </c>
      <c r="M67" s="364">
        <f t="shared" si="46"/>
        <v>12090.5</v>
      </c>
      <c r="N67" s="362">
        <v>250</v>
      </c>
      <c r="O67" s="361" t="s">
        <v>553</v>
      </c>
      <c r="P67" s="365">
        <v>44845</v>
      </c>
      <c r="Q67" s="211"/>
      <c r="R67" s="214" t="s">
        <v>808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57">
        <v>12</v>
      </c>
      <c r="B68" s="358">
        <v>44840</v>
      </c>
      <c r="C68" s="359"/>
      <c r="D68" s="359" t="s">
        <v>899</v>
      </c>
      <c r="E68" s="357" t="s">
        <v>543</v>
      </c>
      <c r="F68" s="357">
        <v>534</v>
      </c>
      <c r="G68" s="357">
        <v>523</v>
      </c>
      <c r="H68" s="360">
        <v>523</v>
      </c>
      <c r="I68" s="360" t="s">
        <v>900</v>
      </c>
      <c r="J68" s="361" t="s">
        <v>932</v>
      </c>
      <c r="K68" s="362">
        <f t="shared" ref="K68" si="47">H68-F68</f>
        <v>-11</v>
      </c>
      <c r="L68" s="363">
        <f t="shared" ref="L68" si="48">(H68*N68)*0.07%</f>
        <v>402.71000000000004</v>
      </c>
      <c r="M68" s="364">
        <f t="shared" ref="M68" si="49">(K68*N68)-L68</f>
        <v>-12502.71</v>
      </c>
      <c r="N68" s="362">
        <v>1100</v>
      </c>
      <c r="O68" s="361" t="s">
        <v>553</v>
      </c>
      <c r="P68" s="365">
        <v>44844</v>
      </c>
      <c r="Q68" s="211"/>
      <c r="R68" s="214" t="s">
        <v>542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15">
        <v>13</v>
      </c>
      <c r="B69" s="329">
        <v>44841</v>
      </c>
      <c r="C69" s="335"/>
      <c r="D69" s="335" t="s">
        <v>910</v>
      </c>
      <c r="E69" s="315" t="s">
        <v>543</v>
      </c>
      <c r="F69" s="315">
        <v>17250</v>
      </c>
      <c r="G69" s="315">
        <v>17140</v>
      </c>
      <c r="H69" s="316">
        <v>17350</v>
      </c>
      <c r="I69" s="316" t="s">
        <v>911</v>
      </c>
      <c r="J69" s="284" t="s">
        <v>799</v>
      </c>
      <c r="K69" s="283">
        <f t="shared" ref="K69:K70" si="50">H69-F69</f>
        <v>100</v>
      </c>
      <c r="L69" s="285">
        <f t="shared" ref="L69:L70" si="51">(H69*N69)*0.07%</f>
        <v>607.25000000000011</v>
      </c>
      <c r="M69" s="286">
        <f t="shared" ref="M69:M70" si="52">(K69*N69)-L69</f>
        <v>4392.75</v>
      </c>
      <c r="N69" s="283">
        <v>50</v>
      </c>
      <c r="O69" s="284" t="s">
        <v>541</v>
      </c>
      <c r="P69" s="282">
        <v>44841</v>
      </c>
      <c r="Q69" s="211"/>
      <c r="R69" s="214" t="s">
        <v>542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57">
        <v>14</v>
      </c>
      <c r="B70" s="358">
        <v>44841</v>
      </c>
      <c r="C70" s="359"/>
      <c r="D70" s="359" t="s">
        <v>912</v>
      </c>
      <c r="E70" s="357" t="s">
        <v>543</v>
      </c>
      <c r="F70" s="357">
        <v>695</v>
      </c>
      <c r="G70" s="357">
        <v>684</v>
      </c>
      <c r="H70" s="360">
        <v>684</v>
      </c>
      <c r="I70" s="360" t="s">
        <v>913</v>
      </c>
      <c r="J70" s="361" t="s">
        <v>932</v>
      </c>
      <c r="K70" s="362">
        <f t="shared" si="50"/>
        <v>-11</v>
      </c>
      <c r="L70" s="363">
        <f t="shared" si="51"/>
        <v>574.56000000000006</v>
      </c>
      <c r="M70" s="364">
        <f t="shared" si="52"/>
        <v>-13774.56</v>
      </c>
      <c r="N70" s="362">
        <v>1200</v>
      </c>
      <c r="O70" s="361" t="s">
        <v>553</v>
      </c>
      <c r="P70" s="365">
        <v>44844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57">
        <v>15</v>
      </c>
      <c r="B71" s="358">
        <v>44841</v>
      </c>
      <c r="C71" s="359"/>
      <c r="D71" s="359" t="s">
        <v>918</v>
      </c>
      <c r="E71" s="357" t="s">
        <v>543</v>
      </c>
      <c r="F71" s="357">
        <v>724</v>
      </c>
      <c r="G71" s="357">
        <v>710</v>
      </c>
      <c r="H71" s="360">
        <v>710</v>
      </c>
      <c r="I71" s="360" t="s">
        <v>919</v>
      </c>
      <c r="J71" s="361" t="s">
        <v>934</v>
      </c>
      <c r="K71" s="362">
        <f t="shared" ref="K71:K74" si="53">H71-F71</f>
        <v>-14</v>
      </c>
      <c r="L71" s="363">
        <f t="shared" ref="L71:L74" si="54">(H71*N71)*0.07%</f>
        <v>422.45000000000005</v>
      </c>
      <c r="M71" s="364">
        <f t="shared" ref="M71:M74" si="55">(K71*N71)-L71</f>
        <v>-12322.45</v>
      </c>
      <c r="N71" s="362">
        <v>850</v>
      </c>
      <c r="O71" s="361" t="s">
        <v>553</v>
      </c>
      <c r="P71" s="365">
        <v>44844</v>
      </c>
      <c r="Q71" s="211"/>
      <c r="R71" s="214" t="s">
        <v>808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57">
        <v>16</v>
      </c>
      <c r="B72" s="358">
        <v>44844</v>
      </c>
      <c r="C72" s="359"/>
      <c r="D72" s="359" t="s">
        <v>922</v>
      </c>
      <c r="E72" s="357" t="s">
        <v>543</v>
      </c>
      <c r="F72" s="357">
        <v>2792.5</v>
      </c>
      <c r="G72" s="357">
        <v>2745</v>
      </c>
      <c r="H72" s="360">
        <v>2750</v>
      </c>
      <c r="I72" s="360" t="s">
        <v>921</v>
      </c>
      <c r="J72" s="361" t="s">
        <v>941</v>
      </c>
      <c r="K72" s="362">
        <f t="shared" si="53"/>
        <v>-42.5</v>
      </c>
      <c r="L72" s="363">
        <f t="shared" si="54"/>
        <v>529.37500000000011</v>
      </c>
      <c r="M72" s="364">
        <f t="shared" si="55"/>
        <v>-12216.875</v>
      </c>
      <c r="N72" s="362">
        <v>275</v>
      </c>
      <c r="O72" s="361" t="s">
        <v>553</v>
      </c>
      <c r="P72" s="365">
        <v>44845</v>
      </c>
      <c r="Q72" s="211"/>
      <c r="R72" s="214" t="s">
        <v>808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15">
        <v>17</v>
      </c>
      <c r="B73" s="329">
        <v>44844</v>
      </c>
      <c r="C73" s="335"/>
      <c r="D73" s="335" t="s">
        <v>859</v>
      </c>
      <c r="E73" s="315" t="s">
        <v>543</v>
      </c>
      <c r="F73" s="315">
        <v>2392.5</v>
      </c>
      <c r="G73" s="315">
        <v>2340</v>
      </c>
      <c r="H73" s="316">
        <v>2426.5</v>
      </c>
      <c r="I73" s="316" t="s">
        <v>870</v>
      </c>
      <c r="J73" s="284" t="s">
        <v>703</v>
      </c>
      <c r="K73" s="283">
        <f t="shared" si="53"/>
        <v>34</v>
      </c>
      <c r="L73" s="285">
        <f t="shared" si="54"/>
        <v>424.63750000000005</v>
      </c>
      <c r="M73" s="286">
        <f t="shared" si="55"/>
        <v>8075.3625000000002</v>
      </c>
      <c r="N73" s="283">
        <v>250</v>
      </c>
      <c r="O73" s="284" t="s">
        <v>541</v>
      </c>
      <c r="P73" s="282">
        <v>44852</v>
      </c>
      <c r="Q73" s="211"/>
      <c r="R73" s="214" t="s">
        <v>542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15">
        <v>18</v>
      </c>
      <c r="B74" s="329">
        <v>44844</v>
      </c>
      <c r="C74" s="335"/>
      <c r="D74" s="335" t="s">
        <v>923</v>
      </c>
      <c r="E74" s="315" t="s">
        <v>543</v>
      </c>
      <c r="F74" s="315">
        <v>1577.5</v>
      </c>
      <c r="G74" s="315">
        <v>1540</v>
      </c>
      <c r="H74" s="316">
        <v>1584</v>
      </c>
      <c r="I74" s="316" t="s">
        <v>924</v>
      </c>
      <c r="J74" s="284" t="s">
        <v>1011</v>
      </c>
      <c r="K74" s="283">
        <f t="shared" si="53"/>
        <v>6.5</v>
      </c>
      <c r="L74" s="285">
        <f t="shared" si="54"/>
        <v>388.08000000000004</v>
      </c>
      <c r="M74" s="286">
        <f t="shared" si="55"/>
        <v>1886.92</v>
      </c>
      <c r="N74" s="283">
        <v>350</v>
      </c>
      <c r="O74" s="284" t="s">
        <v>541</v>
      </c>
      <c r="P74" s="282">
        <v>44854</v>
      </c>
      <c r="Q74" s="211"/>
      <c r="R74" s="214" t="s">
        <v>542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15">
        <v>19</v>
      </c>
      <c r="B75" s="329">
        <v>44852</v>
      </c>
      <c r="C75" s="335"/>
      <c r="D75" s="335" t="s">
        <v>991</v>
      </c>
      <c r="E75" s="315" t="s">
        <v>543</v>
      </c>
      <c r="F75" s="315">
        <v>381</v>
      </c>
      <c r="G75" s="315">
        <v>372</v>
      </c>
      <c r="H75" s="316">
        <v>387</v>
      </c>
      <c r="I75" s="316" t="s">
        <v>992</v>
      </c>
      <c r="J75" s="284" t="s">
        <v>993</v>
      </c>
      <c r="K75" s="283">
        <f t="shared" ref="K75:K77" si="56">H75-F75</f>
        <v>6</v>
      </c>
      <c r="L75" s="285">
        <f t="shared" ref="L75:L77" si="57">(H75*N75)*0.07%</f>
        <v>406.35000000000008</v>
      </c>
      <c r="M75" s="286">
        <f t="shared" ref="M75:M77" si="58">(K75*N75)-L75</f>
        <v>8593.65</v>
      </c>
      <c r="N75" s="283">
        <v>1500</v>
      </c>
      <c r="O75" s="284" t="s">
        <v>541</v>
      </c>
      <c r="P75" s="282">
        <v>44852</v>
      </c>
      <c r="Q75" s="211"/>
      <c r="R75" s="214" t="s">
        <v>808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15">
        <v>20</v>
      </c>
      <c r="B76" s="329">
        <v>44852</v>
      </c>
      <c r="C76" s="393"/>
      <c r="D76" s="393" t="s">
        <v>871</v>
      </c>
      <c r="E76" s="315" t="s">
        <v>543</v>
      </c>
      <c r="F76" s="315">
        <v>1021</v>
      </c>
      <c r="G76" s="315">
        <v>998</v>
      </c>
      <c r="H76" s="316">
        <v>1036</v>
      </c>
      <c r="I76" s="316" t="s">
        <v>994</v>
      </c>
      <c r="J76" s="284" t="s">
        <v>1012</v>
      </c>
      <c r="K76" s="283">
        <f t="shared" si="56"/>
        <v>15</v>
      </c>
      <c r="L76" s="285">
        <f t="shared" si="57"/>
        <v>435.12000000000006</v>
      </c>
      <c r="M76" s="286">
        <f t="shared" si="58"/>
        <v>8564.8799999999992</v>
      </c>
      <c r="N76" s="283">
        <v>600</v>
      </c>
      <c r="O76" s="284" t="s">
        <v>541</v>
      </c>
      <c r="P76" s="282">
        <v>44854</v>
      </c>
      <c r="Q76" s="211"/>
      <c r="R76" s="214" t="s">
        <v>808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57">
        <v>21</v>
      </c>
      <c r="B77" s="385">
        <v>44853</v>
      </c>
      <c r="C77" s="359"/>
      <c r="D77" s="359" t="s">
        <v>1004</v>
      </c>
      <c r="E77" s="357" t="s">
        <v>543</v>
      </c>
      <c r="F77" s="357">
        <v>381.5</v>
      </c>
      <c r="G77" s="357">
        <v>372</v>
      </c>
      <c r="H77" s="360">
        <v>372</v>
      </c>
      <c r="I77" s="360" t="s">
        <v>1005</v>
      </c>
      <c r="J77" s="361" t="s">
        <v>1040</v>
      </c>
      <c r="K77" s="362">
        <f t="shared" si="56"/>
        <v>-9.5</v>
      </c>
      <c r="L77" s="363">
        <f t="shared" si="57"/>
        <v>390.60000000000008</v>
      </c>
      <c r="M77" s="364">
        <f t="shared" si="58"/>
        <v>-14640.6</v>
      </c>
      <c r="N77" s="362">
        <v>1500</v>
      </c>
      <c r="O77" s="361" t="s">
        <v>553</v>
      </c>
      <c r="P77" s="365">
        <v>44859</v>
      </c>
      <c r="Q77" s="211"/>
      <c r="R77" s="214" t="s">
        <v>808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15">
        <v>22</v>
      </c>
      <c r="B78" s="400">
        <v>44853</v>
      </c>
      <c r="C78" s="393"/>
      <c r="D78" s="393" t="s">
        <v>1008</v>
      </c>
      <c r="E78" s="315" t="s">
        <v>543</v>
      </c>
      <c r="F78" s="315">
        <v>1141</v>
      </c>
      <c r="G78" s="315">
        <v>1114</v>
      </c>
      <c r="H78" s="316">
        <v>1157</v>
      </c>
      <c r="I78" s="316" t="s">
        <v>1009</v>
      </c>
      <c r="J78" s="284" t="s">
        <v>1041</v>
      </c>
      <c r="K78" s="283">
        <f t="shared" ref="K78" si="59">H78-F78</f>
        <v>16</v>
      </c>
      <c r="L78" s="285">
        <f t="shared" ref="L78" si="60">(H78*N78)*0.07%</f>
        <v>344.20750000000004</v>
      </c>
      <c r="M78" s="286">
        <f t="shared" ref="M78" si="61">(K78*N78)-L78</f>
        <v>6455.7924999999996</v>
      </c>
      <c r="N78" s="283">
        <v>425</v>
      </c>
      <c r="O78" s="284" t="s">
        <v>541</v>
      </c>
      <c r="P78" s="282">
        <v>44859</v>
      </c>
      <c r="Q78" s="211"/>
      <c r="R78" s="214" t="s">
        <v>542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15">
        <v>23</v>
      </c>
      <c r="B79" s="399">
        <v>44855</v>
      </c>
      <c r="C79" s="335"/>
      <c r="D79" s="335" t="s">
        <v>1027</v>
      </c>
      <c r="E79" s="315" t="s">
        <v>543</v>
      </c>
      <c r="F79" s="315">
        <v>1436</v>
      </c>
      <c r="G79" s="315">
        <v>1412</v>
      </c>
      <c r="H79" s="316">
        <v>1464.5</v>
      </c>
      <c r="I79" s="316" t="s">
        <v>1028</v>
      </c>
      <c r="J79" s="284" t="s">
        <v>1031</v>
      </c>
      <c r="K79" s="283">
        <f t="shared" ref="K79" si="62">H79-F79</f>
        <v>28.5</v>
      </c>
      <c r="L79" s="285">
        <f t="shared" ref="L79" si="63">(H79*N79)*0.07%</f>
        <v>563.8325000000001</v>
      </c>
      <c r="M79" s="286">
        <f t="shared" ref="M79" si="64">(K79*N79)-L79</f>
        <v>15111.1675</v>
      </c>
      <c r="N79" s="283">
        <v>550</v>
      </c>
      <c r="O79" s="284" t="s">
        <v>541</v>
      </c>
      <c r="P79" s="282">
        <v>44858</v>
      </c>
      <c r="Q79" s="211"/>
      <c r="R79" s="214" t="s">
        <v>542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212"/>
      <c r="B80" s="210"/>
      <c r="C80" s="267"/>
      <c r="D80" s="267"/>
      <c r="E80" s="212"/>
      <c r="F80" s="212"/>
      <c r="G80" s="212"/>
      <c r="H80" s="213"/>
      <c r="I80" s="213"/>
      <c r="J80" s="243"/>
      <c r="K80" s="267"/>
      <c r="L80" s="212"/>
      <c r="M80" s="212"/>
      <c r="N80" s="212"/>
      <c r="O80" s="213"/>
      <c r="P80" s="213"/>
      <c r="Q80" s="211"/>
      <c r="R80" s="214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ht="13.5" customHeight="1">
      <c r="A81" s="254"/>
      <c r="B81" s="251"/>
      <c r="C81" s="211"/>
      <c r="D81" s="211"/>
      <c r="E81" s="254"/>
      <c r="F81" s="254"/>
      <c r="G81" s="254"/>
      <c r="H81" s="255"/>
      <c r="I81" s="255"/>
      <c r="J81" s="279"/>
      <c r="K81" s="255"/>
      <c r="L81" s="256"/>
      <c r="M81" s="280"/>
      <c r="N81" s="255"/>
      <c r="O81" s="281"/>
      <c r="P81" s="258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97"/>
      <c r="B82" s="98"/>
      <c r="C82" s="131"/>
      <c r="D82" s="139"/>
      <c r="E82" s="140"/>
      <c r="F82" s="97"/>
      <c r="G82" s="97"/>
      <c r="H82" s="97"/>
      <c r="I82" s="132"/>
      <c r="J82" s="132"/>
      <c r="K82" s="132"/>
      <c r="L82" s="132"/>
      <c r="M82" s="132"/>
      <c r="N82" s="132"/>
      <c r="O82" s="132"/>
      <c r="P82" s="132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41"/>
      <c r="B83" s="98"/>
      <c r="C83" s="99"/>
      <c r="D83" s="142"/>
      <c r="E83" s="102"/>
      <c r="F83" s="102"/>
      <c r="G83" s="102"/>
      <c r="H83" s="102"/>
      <c r="I83" s="102"/>
      <c r="J83" s="6"/>
      <c r="K83" s="102"/>
      <c r="L83" s="102"/>
      <c r="M83" s="6"/>
      <c r="N83" s="1"/>
      <c r="O83" s="99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 customHeight="1">
      <c r="A84" s="143" t="s">
        <v>563</v>
      </c>
      <c r="B84" s="143"/>
      <c r="C84" s="143"/>
      <c r="D84" s="143"/>
      <c r="E84" s="144"/>
      <c r="F84" s="102"/>
      <c r="G84" s="102"/>
      <c r="H84" s="102"/>
      <c r="I84" s="102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38.25">
      <c r="A85" s="94" t="s">
        <v>16</v>
      </c>
      <c r="B85" s="94" t="s">
        <v>518</v>
      </c>
      <c r="C85" s="94"/>
      <c r="D85" s="95" t="s">
        <v>529</v>
      </c>
      <c r="E85" s="94" t="s">
        <v>530</v>
      </c>
      <c r="F85" s="94" t="s">
        <v>531</v>
      </c>
      <c r="G85" s="94" t="s">
        <v>551</v>
      </c>
      <c r="H85" s="94" t="s">
        <v>533</v>
      </c>
      <c r="I85" s="94" t="s">
        <v>534</v>
      </c>
      <c r="J85" s="93" t="s">
        <v>535</v>
      </c>
      <c r="K85" s="93" t="s">
        <v>564</v>
      </c>
      <c r="L85" s="96" t="s">
        <v>537</v>
      </c>
      <c r="M85" s="138" t="s">
        <v>560</v>
      </c>
      <c r="N85" s="94" t="s">
        <v>561</v>
      </c>
      <c r="O85" s="94" t="s">
        <v>539</v>
      </c>
      <c r="P85" s="95" t="s">
        <v>540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s="314" customFormat="1" ht="13.9" customHeight="1">
      <c r="A86" s="315">
        <v>1</v>
      </c>
      <c r="B86" s="329">
        <v>44844</v>
      </c>
      <c r="C86" s="388"/>
      <c r="D86" s="335" t="s">
        <v>925</v>
      </c>
      <c r="E86" s="315" t="s">
        <v>543</v>
      </c>
      <c r="F86" s="315">
        <v>30.5</v>
      </c>
      <c r="G86" s="315">
        <v>13</v>
      </c>
      <c r="H86" s="316">
        <v>36</v>
      </c>
      <c r="I86" s="389" t="s">
        <v>931</v>
      </c>
      <c r="J86" s="284" t="s">
        <v>879</v>
      </c>
      <c r="K86" s="283">
        <f t="shared" ref="K86" si="65">H86-F86</f>
        <v>5.5</v>
      </c>
      <c r="L86" s="285">
        <v>100</v>
      </c>
      <c r="M86" s="286">
        <f t="shared" ref="M86" si="66">(K86*N86)-L86</f>
        <v>1550</v>
      </c>
      <c r="N86" s="283">
        <v>300</v>
      </c>
      <c r="O86" s="284" t="s">
        <v>541</v>
      </c>
      <c r="P86" s="282">
        <v>44844</v>
      </c>
      <c r="Q86" s="1"/>
      <c r="R86" s="6" t="s">
        <v>542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313"/>
    </row>
    <row r="87" spans="1:38" s="314" customFormat="1" ht="12" customHeight="1">
      <c r="A87" s="357">
        <v>2</v>
      </c>
      <c r="B87" s="358">
        <v>44844</v>
      </c>
      <c r="C87" s="390"/>
      <c r="D87" s="359" t="s">
        <v>926</v>
      </c>
      <c r="E87" s="357" t="s">
        <v>543</v>
      </c>
      <c r="F87" s="357">
        <v>14.5</v>
      </c>
      <c r="G87" s="357">
        <v>9</v>
      </c>
      <c r="H87" s="360">
        <v>9</v>
      </c>
      <c r="I87" s="391" t="s">
        <v>927</v>
      </c>
      <c r="J87" s="361" t="s">
        <v>953</v>
      </c>
      <c r="K87" s="362">
        <f t="shared" ref="K87" si="67">H87-F87</f>
        <v>-5.5</v>
      </c>
      <c r="L87" s="363">
        <v>100</v>
      </c>
      <c r="M87" s="364">
        <f t="shared" ref="M87" si="68">(K87*N87)-L87</f>
        <v>-5050</v>
      </c>
      <c r="N87" s="362">
        <v>900</v>
      </c>
      <c r="O87" s="361" t="s">
        <v>553</v>
      </c>
      <c r="P87" s="365">
        <v>44845</v>
      </c>
      <c r="Q87" s="1"/>
      <c r="R87" s="6" t="s">
        <v>542</v>
      </c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  <c r="AL87" s="313"/>
    </row>
    <row r="88" spans="1:38" s="314" customFormat="1" ht="13.9" customHeight="1">
      <c r="A88" s="357">
        <v>3</v>
      </c>
      <c r="B88" s="358">
        <v>44844</v>
      </c>
      <c r="C88" s="359"/>
      <c r="D88" s="359" t="s">
        <v>928</v>
      </c>
      <c r="E88" s="357" t="s">
        <v>543</v>
      </c>
      <c r="F88" s="357">
        <v>12.5</v>
      </c>
      <c r="G88" s="357">
        <v>7.5</v>
      </c>
      <c r="H88" s="360">
        <v>7.75</v>
      </c>
      <c r="I88" s="360" t="s">
        <v>930</v>
      </c>
      <c r="J88" s="361" t="s">
        <v>952</v>
      </c>
      <c r="K88" s="362">
        <f t="shared" ref="K88:K89" si="69">H88-F88</f>
        <v>-4.75</v>
      </c>
      <c r="L88" s="363">
        <v>100</v>
      </c>
      <c r="M88" s="364">
        <f t="shared" ref="M88:M89" si="70">(K88*N88)-L88</f>
        <v>-4850</v>
      </c>
      <c r="N88" s="362">
        <v>1000</v>
      </c>
      <c r="O88" s="361" t="s">
        <v>553</v>
      </c>
      <c r="P88" s="365">
        <v>44846</v>
      </c>
      <c r="Q88" s="1"/>
      <c r="R88" s="6" t="s">
        <v>808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  <c r="AL88" s="313"/>
    </row>
    <row r="89" spans="1:38" s="314" customFormat="1" ht="15" customHeight="1">
      <c r="A89" s="315">
        <v>4</v>
      </c>
      <c r="B89" s="329">
        <v>44845</v>
      </c>
      <c r="C89" s="393"/>
      <c r="D89" s="393" t="s">
        <v>942</v>
      </c>
      <c r="E89" s="315" t="s">
        <v>543</v>
      </c>
      <c r="F89" s="315">
        <v>28</v>
      </c>
      <c r="G89" s="315">
        <v>15</v>
      </c>
      <c r="H89" s="316">
        <v>31</v>
      </c>
      <c r="I89" s="316" t="s">
        <v>943</v>
      </c>
      <c r="J89" s="284" t="s">
        <v>1010</v>
      </c>
      <c r="K89" s="283">
        <f t="shared" si="69"/>
        <v>3</v>
      </c>
      <c r="L89" s="285">
        <v>100</v>
      </c>
      <c r="M89" s="286">
        <f t="shared" si="70"/>
        <v>1175</v>
      </c>
      <c r="N89" s="283">
        <v>425</v>
      </c>
      <c r="O89" s="284" t="s">
        <v>541</v>
      </c>
      <c r="P89" s="282">
        <v>44853</v>
      </c>
      <c r="Q89" s="1"/>
      <c r="R89" s="6" t="s">
        <v>542</v>
      </c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  <c r="AL89" s="313"/>
    </row>
    <row r="90" spans="1:38" s="314" customFormat="1" ht="13.9" customHeight="1">
      <c r="A90" s="315">
        <v>5</v>
      </c>
      <c r="B90" s="329">
        <v>44845</v>
      </c>
      <c r="C90" s="335"/>
      <c r="D90" s="335" t="s">
        <v>944</v>
      </c>
      <c r="E90" s="315" t="s">
        <v>543</v>
      </c>
      <c r="F90" s="315">
        <v>30.5</v>
      </c>
      <c r="G90" s="315">
        <v>13</v>
      </c>
      <c r="H90" s="316">
        <v>42.5</v>
      </c>
      <c r="I90" s="316" t="s">
        <v>945</v>
      </c>
      <c r="J90" s="284" t="s">
        <v>983</v>
      </c>
      <c r="K90" s="283">
        <f t="shared" ref="K90" si="71">H90-F90</f>
        <v>12</v>
      </c>
      <c r="L90" s="285">
        <v>100</v>
      </c>
      <c r="M90" s="286">
        <f t="shared" ref="M90" si="72">(K90*N90)-L90</f>
        <v>3500</v>
      </c>
      <c r="N90" s="283">
        <v>300</v>
      </c>
      <c r="O90" s="284" t="s">
        <v>541</v>
      </c>
      <c r="P90" s="282">
        <v>44848</v>
      </c>
      <c r="Q90" s="1"/>
      <c r="R90" s="6" t="s">
        <v>542</v>
      </c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  <c r="AL90" s="313"/>
    </row>
    <row r="91" spans="1:38" s="314" customFormat="1" ht="14.25" customHeight="1">
      <c r="A91" s="357">
        <v>6</v>
      </c>
      <c r="B91" s="358">
        <v>44845</v>
      </c>
      <c r="C91" s="392"/>
      <c r="D91" s="392" t="s">
        <v>946</v>
      </c>
      <c r="E91" s="357" t="s">
        <v>543</v>
      </c>
      <c r="F91" s="357">
        <v>72</v>
      </c>
      <c r="G91" s="357">
        <v>30</v>
      </c>
      <c r="H91" s="360">
        <v>30</v>
      </c>
      <c r="I91" s="360" t="s">
        <v>947</v>
      </c>
      <c r="J91" s="361" t="s">
        <v>951</v>
      </c>
      <c r="K91" s="362">
        <f t="shared" ref="K91" si="73">H91-F91</f>
        <v>-42</v>
      </c>
      <c r="L91" s="363">
        <v>100</v>
      </c>
      <c r="M91" s="364">
        <f t="shared" ref="M91" si="74">(K91*N91)-L91</f>
        <v>-2200</v>
      </c>
      <c r="N91" s="362">
        <v>50</v>
      </c>
      <c r="O91" s="361" t="s">
        <v>553</v>
      </c>
      <c r="P91" s="365">
        <v>44846</v>
      </c>
      <c r="Q91" s="1"/>
      <c r="R91" s="6" t="s">
        <v>808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  <c r="AL91" s="313"/>
    </row>
    <row r="92" spans="1:38" s="314" customFormat="1" ht="14.45" customHeight="1">
      <c r="A92" s="357">
        <v>7</v>
      </c>
      <c r="B92" s="358">
        <v>44845</v>
      </c>
      <c r="C92" s="359"/>
      <c r="D92" s="359" t="s">
        <v>948</v>
      </c>
      <c r="E92" s="357" t="s">
        <v>543</v>
      </c>
      <c r="F92" s="357">
        <v>16</v>
      </c>
      <c r="G92" s="357">
        <v>10.5</v>
      </c>
      <c r="H92" s="360">
        <v>10.5</v>
      </c>
      <c r="I92" s="360" t="s">
        <v>949</v>
      </c>
      <c r="J92" s="361" t="s">
        <v>953</v>
      </c>
      <c r="K92" s="362">
        <f t="shared" ref="K92:K93" si="75">H92-F92</f>
        <v>-5.5</v>
      </c>
      <c r="L92" s="363">
        <v>100</v>
      </c>
      <c r="M92" s="364">
        <f t="shared" ref="M92:M93" si="76">(K92*N92)-L92</f>
        <v>-4775</v>
      </c>
      <c r="N92" s="362">
        <v>850</v>
      </c>
      <c r="O92" s="361" t="s">
        <v>553</v>
      </c>
      <c r="P92" s="365">
        <v>44846</v>
      </c>
      <c r="Q92" s="1"/>
      <c r="R92" s="6" t="s">
        <v>808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"/>
      <c r="AI92" s="1"/>
      <c r="AJ92" s="6"/>
      <c r="AK92" s="1"/>
      <c r="AL92" s="313"/>
    </row>
    <row r="93" spans="1:38" s="314" customFormat="1" ht="15.6" customHeight="1">
      <c r="A93" s="315">
        <v>8</v>
      </c>
      <c r="B93" s="282">
        <v>44847</v>
      </c>
      <c r="C93" s="393"/>
      <c r="D93" s="393" t="s">
        <v>979</v>
      </c>
      <c r="E93" s="394" t="s">
        <v>543</v>
      </c>
      <c r="F93" s="394">
        <v>125</v>
      </c>
      <c r="G93" s="394">
        <v>60</v>
      </c>
      <c r="H93" s="283">
        <v>145</v>
      </c>
      <c r="I93" s="283" t="s">
        <v>980</v>
      </c>
      <c r="J93" s="284" t="s">
        <v>981</v>
      </c>
      <c r="K93" s="283">
        <f t="shared" si="75"/>
        <v>20</v>
      </c>
      <c r="L93" s="285">
        <v>100</v>
      </c>
      <c r="M93" s="286">
        <f t="shared" si="76"/>
        <v>900</v>
      </c>
      <c r="N93" s="283">
        <v>50</v>
      </c>
      <c r="O93" s="284" t="s">
        <v>541</v>
      </c>
      <c r="P93" s="282">
        <v>44847</v>
      </c>
      <c r="Q93" s="1"/>
      <c r="R93" s="6" t="s">
        <v>542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  <c r="AL93" s="313"/>
    </row>
    <row r="94" spans="1:38" s="314" customFormat="1" ht="15.6" customHeight="1">
      <c r="A94" s="315">
        <v>9</v>
      </c>
      <c r="B94" s="282">
        <v>44848</v>
      </c>
      <c r="C94" s="393"/>
      <c r="D94" s="393" t="s">
        <v>984</v>
      </c>
      <c r="E94" s="394" t="s">
        <v>543</v>
      </c>
      <c r="F94" s="394">
        <v>127</v>
      </c>
      <c r="G94" s="394">
        <v>60</v>
      </c>
      <c r="H94" s="283">
        <v>156</v>
      </c>
      <c r="I94" s="283" t="s">
        <v>980</v>
      </c>
      <c r="J94" s="284" t="s">
        <v>985</v>
      </c>
      <c r="K94" s="283">
        <f t="shared" ref="K94" si="77">H94-F94</f>
        <v>29</v>
      </c>
      <c r="L94" s="285">
        <v>100</v>
      </c>
      <c r="M94" s="286">
        <f t="shared" ref="M94" si="78">(K94*N94)-L94</f>
        <v>1350</v>
      </c>
      <c r="N94" s="283">
        <v>50</v>
      </c>
      <c r="O94" s="284" t="s">
        <v>541</v>
      </c>
      <c r="P94" s="282">
        <v>44848</v>
      </c>
      <c r="Q94" s="1"/>
      <c r="R94" s="6" t="s">
        <v>542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1"/>
      <c r="AI94" s="1"/>
      <c r="AJ94" s="6"/>
      <c r="AK94" s="1"/>
      <c r="AL94" s="313"/>
    </row>
    <row r="95" spans="1:38" s="314" customFormat="1" ht="15.6" customHeight="1">
      <c r="A95" s="315">
        <v>10</v>
      </c>
      <c r="B95" s="399">
        <v>44853</v>
      </c>
      <c r="C95" s="393"/>
      <c r="D95" s="393" t="s">
        <v>1019</v>
      </c>
      <c r="E95" s="394" t="s">
        <v>543</v>
      </c>
      <c r="F95" s="394">
        <v>10</v>
      </c>
      <c r="G95" s="394">
        <v>6</v>
      </c>
      <c r="H95" s="283">
        <v>14.75</v>
      </c>
      <c r="I95" s="283" t="s">
        <v>1020</v>
      </c>
      <c r="J95" s="284" t="s">
        <v>1024</v>
      </c>
      <c r="K95" s="283">
        <f t="shared" ref="K95" si="79">H95-F95</f>
        <v>4.75</v>
      </c>
      <c r="L95" s="285">
        <v>100</v>
      </c>
      <c r="M95" s="286">
        <f t="shared" ref="M95" si="80">(K95*N95)-L95</f>
        <v>6431.25</v>
      </c>
      <c r="N95" s="283">
        <v>1375</v>
      </c>
      <c r="O95" s="284" t="s">
        <v>541</v>
      </c>
      <c r="P95" s="282">
        <v>44855</v>
      </c>
      <c r="Q95" s="1"/>
      <c r="R95" s="6" t="s">
        <v>542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1"/>
      <c r="AI95" s="1"/>
      <c r="AJ95" s="6"/>
      <c r="AK95" s="1"/>
      <c r="AL95" s="313"/>
    </row>
    <row r="96" spans="1:38" s="209" customFormat="1" ht="15.6" customHeight="1">
      <c r="A96" s="315">
        <v>11</v>
      </c>
      <c r="B96" s="354">
        <v>44853</v>
      </c>
      <c r="C96" s="393"/>
      <c r="D96" s="393" t="s">
        <v>996</v>
      </c>
      <c r="E96" s="394" t="s">
        <v>543</v>
      </c>
      <c r="F96" s="394">
        <v>11</v>
      </c>
      <c r="G96" s="394">
        <v>4</v>
      </c>
      <c r="H96" s="283">
        <v>14</v>
      </c>
      <c r="I96" s="283" t="s">
        <v>997</v>
      </c>
      <c r="J96" s="284" t="s">
        <v>1010</v>
      </c>
      <c r="K96" s="283">
        <f t="shared" ref="K96" si="81">H96-F96</f>
        <v>3</v>
      </c>
      <c r="L96" s="285">
        <v>100</v>
      </c>
      <c r="M96" s="286">
        <f t="shared" ref="M96" si="82">(K96*N96)-L96</f>
        <v>1700</v>
      </c>
      <c r="N96" s="283">
        <v>600</v>
      </c>
      <c r="O96" s="284" t="s">
        <v>541</v>
      </c>
      <c r="P96" s="282">
        <v>44854</v>
      </c>
      <c r="Q96" s="208"/>
      <c r="R96" s="214" t="s">
        <v>542</v>
      </c>
      <c r="S96" s="208"/>
      <c r="T96" s="208"/>
      <c r="U96" s="208"/>
      <c r="V96" s="208"/>
      <c r="W96" s="208"/>
      <c r="X96" s="214"/>
      <c r="Y96" s="208"/>
      <c r="Z96" s="208"/>
      <c r="AA96" s="208"/>
      <c r="AB96" s="208"/>
      <c r="AC96" s="208"/>
      <c r="AD96" s="214"/>
      <c r="AE96" s="208"/>
      <c r="AF96" s="208"/>
      <c r="AG96" s="208"/>
      <c r="AH96" s="208"/>
      <c r="AI96" s="208"/>
      <c r="AJ96" s="214"/>
      <c r="AK96" s="208"/>
      <c r="AL96" s="208"/>
    </row>
    <row r="97" spans="1:38" s="209" customFormat="1" ht="15.6" customHeight="1">
      <c r="A97" s="315">
        <v>12</v>
      </c>
      <c r="B97" s="354">
        <v>44853</v>
      </c>
      <c r="C97" s="393"/>
      <c r="D97" s="393" t="s">
        <v>1006</v>
      </c>
      <c r="E97" s="394" t="s">
        <v>543</v>
      </c>
      <c r="F97" s="394">
        <v>37</v>
      </c>
      <c r="G97" s="394">
        <v>19</v>
      </c>
      <c r="H97" s="283">
        <v>45</v>
      </c>
      <c r="I97" s="283" t="s">
        <v>1007</v>
      </c>
      <c r="J97" s="284" t="s">
        <v>1018</v>
      </c>
      <c r="K97" s="283">
        <f t="shared" ref="K97" si="83">H97-F97</f>
        <v>8</v>
      </c>
      <c r="L97" s="285">
        <v>100</v>
      </c>
      <c r="M97" s="286">
        <f t="shared" ref="M97" si="84">(K97*N97)-L97</f>
        <v>1900</v>
      </c>
      <c r="N97" s="283">
        <v>250</v>
      </c>
      <c r="O97" s="284" t="s">
        <v>541</v>
      </c>
      <c r="P97" s="282">
        <v>44854</v>
      </c>
      <c r="Q97" s="208"/>
      <c r="R97" s="214" t="s">
        <v>808</v>
      </c>
      <c r="S97" s="208"/>
      <c r="T97" s="208"/>
      <c r="U97" s="208"/>
      <c r="V97" s="208"/>
      <c r="W97" s="208"/>
      <c r="X97" s="214"/>
      <c r="Y97" s="208"/>
      <c r="Z97" s="208"/>
      <c r="AA97" s="208"/>
      <c r="AB97" s="208"/>
      <c r="AC97" s="208"/>
      <c r="AD97" s="214"/>
      <c r="AE97" s="208"/>
      <c r="AF97" s="208"/>
      <c r="AG97" s="208"/>
      <c r="AH97" s="208"/>
      <c r="AI97" s="208"/>
      <c r="AJ97" s="214"/>
      <c r="AK97" s="208"/>
      <c r="AL97" s="208"/>
    </row>
    <row r="98" spans="1:38" s="209" customFormat="1" ht="15.6" customHeight="1">
      <c r="A98" s="315">
        <v>13</v>
      </c>
      <c r="B98" s="354">
        <v>44854</v>
      </c>
      <c r="C98" s="393"/>
      <c r="D98" s="393" t="s">
        <v>1013</v>
      </c>
      <c r="E98" s="394" t="s">
        <v>543</v>
      </c>
      <c r="F98" s="394">
        <v>14.5</v>
      </c>
      <c r="G98" s="394"/>
      <c r="H98" s="283">
        <v>26.5</v>
      </c>
      <c r="I98" s="283" t="s">
        <v>1014</v>
      </c>
      <c r="J98" s="284" t="s">
        <v>983</v>
      </c>
      <c r="K98" s="283">
        <f t="shared" ref="K98:K99" si="85">H98-F98</f>
        <v>12</v>
      </c>
      <c r="L98" s="285">
        <v>100</v>
      </c>
      <c r="M98" s="286">
        <f t="shared" ref="M98" si="86">(K98*N98)-L98</f>
        <v>500</v>
      </c>
      <c r="N98" s="283">
        <v>50</v>
      </c>
      <c r="O98" s="284" t="s">
        <v>541</v>
      </c>
      <c r="P98" s="282">
        <v>44854</v>
      </c>
      <c r="Q98" s="208"/>
      <c r="R98" s="214" t="s">
        <v>808</v>
      </c>
      <c r="S98" s="208"/>
      <c r="T98" s="208"/>
      <c r="U98" s="208"/>
      <c r="V98" s="208"/>
      <c r="W98" s="208"/>
      <c r="X98" s="214"/>
      <c r="Y98" s="208"/>
      <c r="Z98" s="208"/>
      <c r="AA98" s="208"/>
      <c r="AB98" s="208"/>
      <c r="AC98" s="208"/>
      <c r="AD98" s="214"/>
      <c r="AE98" s="208"/>
      <c r="AF98" s="208"/>
      <c r="AG98" s="208"/>
      <c r="AH98" s="208"/>
      <c r="AI98" s="208"/>
      <c r="AJ98" s="214"/>
      <c r="AK98" s="208"/>
      <c r="AL98" s="208"/>
    </row>
    <row r="99" spans="1:38" s="209" customFormat="1" ht="15.6" customHeight="1">
      <c r="A99" s="420">
        <v>14</v>
      </c>
      <c r="B99" s="418">
        <v>44854</v>
      </c>
      <c r="C99" s="393"/>
      <c r="D99" s="393" t="s">
        <v>1015</v>
      </c>
      <c r="E99" s="394" t="s">
        <v>543</v>
      </c>
      <c r="F99" s="394">
        <v>450</v>
      </c>
      <c r="G99" s="394">
        <v>220</v>
      </c>
      <c r="H99" s="283">
        <v>450</v>
      </c>
      <c r="I99" s="283" t="s">
        <v>1017</v>
      </c>
      <c r="J99" s="414" t="s">
        <v>1021</v>
      </c>
      <c r="K99" s="283">
        <f t="shared" si="85"/>
        <v>0</v>
      </c>
      <c r="L99" s="285">
        <v>100</v>
      </c>
      <c r="M99" s="286">
        <v>0</v>
      </c>
      <c r="N99" s="416">
        <v>25</v>
      </c>
      <c r="O99" s="414" t="s">
        <v>541</v>
      </c>
      <c r="P99" s="418">
        <v>44854</v>
      </c>
      <c r="Q99" s="208"/>
      <c r="R99" s="214" t="s">
        <v>542</v>
      </c>
      <c r="S99" s="208"/>
      <c r="T99" s="208"/>
      <c r="U99" s="208"/>
      <c r="V99" s="208"/>
      <c r="W99" s="208"/>
      <c r="X99" s="214"/>
      <c r="Y99" s="208"/>
      <c r="Z99" s="208"/>
      <c r="AA99" s="208"/>
      <c r="AB99" s="208"/>
      <c r="AC99" s="208"/>
      <c r="AD99" s="214"/>
      <c r="AE99" s="208"/>
      <c r="AF99" s="208"/>
      <c r="AG99" s="208"/>
      <c r="AH99" s="208"/>
      <c r="AI99" s="208"/>
      <c r="AJ99" s="214"/>
      <c r="AK99" s="208"/>
      <c r="AL99" s="208"/>
    </row>
    <row r="100" spans="1:38" s="209" customFormat="1" ht="15.6" customHeight="1">
      <c r="A100" s="421"/>
      <c r="B100" s="419"/>
      <c r="C100" s="393"/>
      <c r="D100" s="393" t="s">
        <v>1016</v>
      </c>
      <c r="E100" s="394" t="s">
        <v>848</v>
      </c>
      <c r="F100" s="394">
        <v>80</v>
      </c>
      <c r="G100" s="394"/>
      <c r="H100" s="283">
        <v>1</v>
      </c>
      <c r="I100" s="283"/>
      <c r="J100" s="415"/>
      <c r="K100" s="283">
        <f>F100-H100</f>
        <v>79</v>
      </c>
      <c r="L100" s="285">
        <v>100</v>
      </c>
      <c r="M100" s="286">
        <f>K100*N99</f>
        <v>1975</v>
      </c>
      <c r="N100" s="417"/>
      <c r="O100" s="415"/>
      <c r="P100" s="419"/>
      <c r="Q100" s="208"/>
      <c r="R100" s="214"/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315">
        <v>15</v>
      </c>
      <c r="B101" s="399">
        <v>44854</v>
      </c>
      <c r="C101" s="393"/>
      <c r="D101" s="393" t="s">
        <v>1022</v>
      </c>
      <c r="E101" s="394" t="s">
        <v>543</v>
      </c>
      <c r="F101" s="394">
        <v>31</v>
      </c>
      <c r="G101" s="394">
        <v>15</v>
      </c>
      <c r="H101" s="283">
        <v>42</v>
      </c>
      <c r="I101" s="283" t="s">
        <v>931</v>
      </c>
      <c r="J101" s="284" t="s">
        <v>909</v>
      </c>
      <c r="K101" s="283">
        <f t="shared" ref="K101" si="87">H101-F101</f>
        <v>11</v>
      </c>
      <c r="L101" s="285">
        <v>100</v>
      </c>
      <c r="M101" s="286">
        <f t="shared" ref="M101" si="88">(K101*N101)-L101</f>
        <v>3200</v>
      </c>
      <c r="N101" s="283">
        <v>300</v>
      </c>
      <c r="O101" s="284" t="s">
        <v>541</v>
      </c>
      <c r="P101" s="282">
        <v>44855</v>
      </c>
      <c r="Q101" s="208"/>
      <c r="R101" s="214" t="s">
        <v>808</v>
      </c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s="209" customFormat="1" ht="15.6" customHeight="1">
      <c r="A102" s="277">
        <v>16</v>
      </c>
      <c r="B102" s="312">
        <v>44859</v>
      </c>
      <c r="C102" s="267"/>
      <c r="D102" s="267" t="s">
        <v>1042</v>
      </c>
      <c r="E102" s="212" t="s">
        <v>543</v>
      </c>
      <c r="F102" s="212" t="s">
        <v>1043</v>
      </c>
      <c r="G102" s="212">
        <v>10</v>
      </c>
      <c r="H102" s="213"/>
      <c r="I102" s="213" t="s">
        <v>1044</v>
      </c>
      <c r="J102" s="243" t="s">
        <v>544</v>
      </c>
      <c r="K102" s="213"/>
      <c r="L102" s="232"/>
      <c r="M102" s="233"/>
      <c r="N102" s="213"/>
      <c r="O102" s="243"/>
      <c r="P102" s="210"/>
      <c r="Q102" s="208"/>
      <c r="R102" s="214"/>
      <c r="S102" s="208"/>
      <c r="T102" s="208"/>
      <c r="U102" s="208"/>
      <c r="V102" s="208"/>
      <c r="W102" s="208"/>
      <c r="X102" s="214"/>
      <c r="Y102" s="208"/>
      <c r="Z102" s="208"/>
      <c r="AA102" s="208"/>
      <c r="AB102" s="208"/>
      <c r="AC102" s="208"/>
      <c r="AD102" s="214"/>
      <c r="AE102" s="208"/>
      <c r="AF102" s="208"/>
      <c r="AG102" s="208"/>
      <c r="AH102" s="208"/>
      <c r="AI102" s="208"/>
      <c r="AJ102" s="214"/>
      <c r="AK102" s="208"/>
      <c r="AL102" s="208"/>
    </row>
    <row r="103" spans="1:38" s="209" customFormat="1" ht="15.6" customHeight="1">
      <c r="A103" s="315">
        <v>17</v>
      </c>
      <c r="B103" s="400">
        <v>44859</v>
      </c>
      <c r="C103" s="393"/>
      <c r="D103" s="393" t="s">
        <v>1045</v>
      </c>
      <c r="E103" s="394" t="s">
        <v>848</v>
      </c>
      <c r="F103" s="394">
        <v>100</v>
      </c>
      <c r="G103" s="394">
        <v>201</v>
      </c>
      <c r="H103" s="283">
        <v>37.5</v>
      </c>
      <c r="I103" s="283">
        <v>0.1</v>
      </c>
      <c r="J103" s="284" t="s">
        <v>1046</v>
      </c>
      <c r="K103" s="283">
        <f>F103-H103</f>
        <v>62.5</v>
      </c>
      <c r="L103" s="285">
        <v>100</v>
      </c>
      <c r="M103" s="286">
        <f t="shared" ref="M103" si="89">(K103*N103)-L103</f>
        <v>1462.5</v>
      </c>
      <c r="N103" s="283">
        <v>25</v>
      </c>
      <c r="O103" s="284" t="s">
        <v>541</v>
      </c>
      <c r="P103" s="282">
        <v>44859</v>
      </c>
      <c r="Q103" s="208"/>
      <c r="R103" s="214"/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277"/>
      <c r="B104" s="312"/>
      <c r="C104" s="267"/>
      <c r="D104" s="267"/>
      <c r="E104" s="212"/>
      <c r="F104" s="212"/>
      <c r="G104" s="212"/>
      <c r="H104" s="213"/>
      <c r="I104" s="213"/>
      <c r="J104" s="243"/>
      <c r="K104" s="213"/>
      <c r="L104" s="232"/>
      <c r="M104" s="233"/>
      <c r="N104" s="213"/>
      <c r="O104" s="243"/>
      <c r="P104" s="210"/>
      <c r="Q104" s="208"/>
      <c r="R104" s="214"/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ht="15" customHeight="1">
      <c r="A105" s="278"/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1"/>
      <c r="R105" s="6"/>
      <c r="S105" s="1"/>
      <c r="T105" s="1"/>
      <c r="U105" s="1"/>
      <c r="V105" s="1"/>
      <c r="W105" s="1"/>
      <c r="X105" s="6"/>
      <c r="Y105" s="1"/>
      <c r="Z105" s="1"/>
      <c r="AA105" s="1"/>
      <c r="AB105" s="1"/>
      <c r="AC105" s="1"/>
      <c r="AD105" s="6"/>
      <c r="AE105" s="1"/>
      <c r="AF105" s="1"/>
      <c r="AG105" s="1"/>
      <c r="AH105" s="1"/>
      <c r="AI105" s="1"/>
      <c r="AJ105" s="6"/>
      <c r="AK105" s="1"/>
      <c r="AL105" s="1"/>
    </row>
    <row r="106" spans="1:38" ht="12.75" customHeight="1">
      <c r="A106" s="140"/>
      <c r="B106" s="145"/>
      <c r="C106" s="145"/>
      <c r="D106" s="146"/>
      <c r="E106" s="140"/>
      <c r="F106" s="147"/>
      <c r="G106" s="140"/>
      <c r="H106" s="140"/>
      <c r="I106" s="140"/>
      <c r="J106" s="145"/>
      <c r="K106" s="148"/>
      <c r="L106" s="140"/>
      <c r="M106" s="140"/>
      <c r="N106" s="140"/>
      <c r="O106" s="149"/>
      <c r="P106" s="1"/>
      <c r="Q106" s="1"/>
      <c r="R106" s="6"/>
      <c r="S106" s="1"/>
      <c r="T106" s="1"/>
      <c r="U106" s="1"/>
      <c r="V106" s="1"/>
      <c r="W106" s="1"/>
      <c r="X106" s="6"/>
      <c r="Y106" s="1"/>
      <c r="Z106" s="1"/>
      <c r="AA106" s="1"/>
      <c r="AB106" s="1"/>
      <c r="AC106" s="1"/>
      <c r="AD106" s="6"/>
      <c r="AE106" s="1"/>
      <c r="AF106" s="1"/>
      <c r="AG106" s="1"/>
      <c r="AH106" s="1"/>
      <c r="AI106" s="1"/>
      <c r="AJ106" s="6"/>
      <c r="AK106" s="1"/>
    </row>
    <row r="107" spans="1:38" ht="38.25" customHeight="1">
      <c r="A107" s="92" t="s">
        <v>565</v>
      </c>
      <c r="B107" s="150"/>
      <c r="C107" s="150"/>
      <c r="D107" s="151"/>
      <c r="E107" s="125"/>
      <c r="F107" s="6"/>
      <c r="G107" s="6"/>
      <c r="H107" s="126"/>
      <c r="I107" s="152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6"/>
      <c r="Y107" s="1"/>
      <c r="Z107" s="1"/>
      <c r="AA107" s="1"/>
      <c r="AB107" s="1"/>
      <c r="AC107" s="1"/>
      <c r="AD107" s="6"/>
      <c r="AE107" s="1"/>
      <c r="AF107" s="1"/>
      <c r="AG107" s="1"/>
      <c r="AH107" s="1"/>
      <c r="AI107" s="1"/>
      <c r="AJ107" s="6"/>
      <c r="AK107" s="1"/>
    </row>
    <row r="108" spans="1:38" s="209" customFormat="1" ht="38.25">
      <c r="A108" s="93" t="s">
        <v>16</v>
      </c>
      <c r="B108" s="94" t="s">
        <v>518</v>
      </c>
      <c r="C108" s="94"/>
      <c r="D108" s="95" t="s">
        <v>529</v>
      </c>
      <c r="E108" s="94" t="s">
        <v>530</v>
      </c>
      <c r="F108" s="94" t="s">
        <v>531</v>
      </c>
      <c r="G108" s="94" t="s">
        <v>532</v>
      </c>
      <c r="H108" s="94" t="s">
        <v>533</v>
      </c>
      <c r="I108" s="94" t="s">
        <v>534</v>
      </c>
      <c r="J108" s="93" t="s">
        <v>535</v>
      </c>
      <c r="K108" s="129" t="s">
        <v>552</v>
      </c>
      <c r="L108" s="130" t="s">
        <v>537</v>
      </c>
      <c r="M108" s="96" t="s">
        <v>538</v>
      </c>
      <c r="N108" s="94" t="s">
        <v>539</v>
      </c>
      <c r="O108" s="95" t="s">
        <v>540</v>
      </c>
      <c r="P108" s="94" t="s">
        <v>769</v>
      </c>
      <c r="Q108" s="208"/>
      <c r="R108" s="6"/>
      <c r="S108" s="208"/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I108" s="208"/>
      <c r="AJ108" s="208"/>
      <c r="AK108" s="208"/>
      <c r="AL108" s="208"/>
    </row>
    <row r="109" spans="1:38" s="209" customFormat="1" ht="12.75" customHeight="1">
      <c r="A109" s="327">
        <v>1</v>
      </c>
      <c r="B109" s="328">
        <v>44840</v>
      </c>
      <c r="C109" s="307"/>
      <c r="D109" s="309" t="s">
        <v>116</v>
      </c>
      <c r="E109" s="310" t="s">
        <v>543</v>
      </c>
      <c r="F109" s="310" t="s">
        <v>903</v>
      </c>
      <c r="G109" s="310">
        <v>1240</v>
      </c>
      <c r="H109" s="310"/>
      <c r="I109" s="310" t="s">
        <v>904</v>
      </c>
      <c r="J109" s="243" t="s">
        <v>544</v>
      </c>
      <c r="K109" s="213"/>
      <c r="L109" s="232"/>
      <c r="M109" s="233"/>
      <c r="N109" s="213"/>
      <c r="O109" s="243"/>
      <c r="P109" s="210"/>
      <c r="Q109" s="208"/>
      <c r="R109" s="1" t="s">
        <v>542</v>
      </c>
      <c r="S109" s="208"/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I109" s="208"/>
      <c r="AJ109" s="208"/>
      <c r="AK109" s="208"/>
      <c r="AL109" s="208"/>
    </row>
    <row r="110" spans="1:38" ht="14.25" customHeight="1">
      <c r="A110" s="327">
        <v>2</v>
      </c>
      <c r="B110" s="328">
        <v>44840</v>
      </c>
      <c r="C110" s="309"/>
      <c r="D110" s="309" t="s">
        <v>902</v>
      </c>
      <c r="E110" s="310" t="s">
        <v>543</v>
      </c>
      <c r="F110" s="310" t="s">
        <v>905</v>
      </c>
      <c r="G110" s="310">
        <v>1220</v>
      </c>
      <c r="H110" s="310"/>
      <c r="I110" s="310" t="s">
        <v>906</v>
      </c>
      <c r="J110" s="243" t="s">
        <v>544</v>
      </c>
      <c r="K110" s="213"/>
      <c r="L110" s="232"/>
      <c r="M110" s="233"/>
      <c r="N110" s="213"/>
      <c r="O110" s="243"/>
      <c r="P110" s="210"/>
      <c r="Q110" s="208"/>
      <c r="R110" s="208" t="s">
        <v>542</v>
      </c>
      <c r="S110" s="41"/>
      <c r="T110" s="1"/>
      <c r="U110" s="1"/>
      <c r="V110" s="1"/>
      <c r="W110" s="1"/>
      <c r="X110" s="1"/>
      <c r="Y110" s="1"/>
      <c r="Z110" s="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</row>
    <row r="111" spans="1:38" ht="12.75" customHeight="1">
      <c r="A111" s="310"/>
      <c r="B111" s="308"/>
      <c r="C111" s="309"/>
      <c r="D111" s="309"/>
      <c r="E111" s="310"/>
      <c r="F111" s="310"/>
      <c r="G111" s="310"/>
      <c r="H111" s="310"/>
      <c r="I111" s="310"/>
      <c r="J111" s="243"/>
      <c r="K111" s="213"/>
      <c r="L111" s="232"/>
      <c r="M111" s="233"/>
      <c r="N111" s="213"/>
      <c r="O111" s="243"/>
      <c r="P111" s="210"/>
      <c r="R111" s="6"/>
      <c r="S111" s="1"/>
      <c r="T111" s="1"/>
      <c r="U111" s="1"/>
      <c r="V111" s="1"/>
      <c r="W111" s="1"/>
      <c r="X111" s="1"/>
      <c r="Y111" s="1"/>
    </row>
    <row r="112" spans="1:38" ht="12.75" customHeight="1">
      <c r="A112" s="109" t="s">
        <v>545</v>
      </c>
      <c r="B112" s="109"/>
      <c r="C112" s="109"/>
      <c r="D112" s="109"/>
      <c r="E112" s="41"/>
      <c r="F112" s="117" t="s">
        <v>547</v>
      </c>
      <c r="G112" s="54"/>
      <c r="H112" s="54"/>
      <c r="I112" s="54"/>
      <c r="J112" s="6"/>
      <c r="K112" s="134"/>
      <c r="L112" s="135"/>
      <c r="M112" s="6"/>
      <c r="N112" s="99"/>
      <c r="O112" s="153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16" t="s">
        <v>546</v>
      </c>
      <c r="B113" s="109"/>
      <c r="C113" s="109"/>
      <c r="D113" s="109"/>
      <c r="E113" s="6"/>
      <c r="F113" s="117" t="s">
        <v>549</v>
      </c>
      <c r="G113" s="6"/>
      <c r="H113" s="6" t="s">
        <v>765</v>
      </c>
      <c r="I113" s="6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16"/>
      <c r="B114" s="109"/>
      <c r="C114" s="109"/>
      <c r="D114" s="109"/>
      <c r="E114" s="6"/>
      <c r="F114" s="117"/>
      <c r="G114" s="6"/>
      <c r="H114" s="6"/>
      <c r="I114" s="6"/>
      <c r="J114" s="1"/>
      <c r="K114" s="6"/>
      <c r="L114" s="6"/>
      <c r="M114" s="6"/>
      <c r="N114" s="1"/>
      <c r="O114" s="1"/>
      <c r="Q114" s="1"/>
      <c r="R114" s="54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16"/>
      <c r="B115" s="109"/>
      <c r="C115" s="109"/>
      <c r="D115" s="109"/>
      <c r="E115" s="6"/>
      <c r="F115" s="117"/>
      <c r="G115" s="54"/>
      <c r="H115" s="41"/>
      <c r="I115" s="54"/>
      <c r="J115" s="6"/>
      <c r="K115" s="134"/>
      <c r="L115" s="135"/>
      <c r="M115" s="6"/>
      <c r="N115" s="99"/>
      <c r="O115" s="136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54"/>
      <c r="B116" s="98"/>
      <c r="C116" s="98"/>
      <c r="D116" s="41"/>
      <c r="E116" s="54"/>
      <c r="F116" s="54"/>
      <c r="G116" s="54"/>
      <c r="H116" s="41"/>
      <c r="I116" s="54"/>
      <c r="J116" s="6"/>
      <c r="K116" s="134"/>
      <c r="L116" s="135"/>
      <c r="M116" s="6"/>
      <c r="N116" s="99"/>
      <c r="O116" s="136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38.25" customHeight="1">
      <c r="A117" s="41"/>
      <c r="B117" s="154" t="s">
        <v>566</v>
      </c>
      <c r="C117" s="154"/>
      <c r="D117" s="154"/>
      <c r="E117" s="154"/>
      <c r="F117" s="6"/>
      <c r="G117" s="6"/>
      <c r="H117" s="127"/>
      <c r="I117" s="6"/>
      <c r="J117" s="127"/>
      <c r="K117" s="128"/>
      <c r="L117" s="6"/>
      <c r="M117" s="6"/>
      <c r="N117" s="1"/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93" t="s">
        <v>16</v>
      </c>
      <c r="B118" s="94" t="s">
        <v>518</v>
      </c>
      <c r="C118" s="94"/>
      <c r="D118" s="95" t="s">
        <v>529</v>
      </c>
      <c r="E118" s="94" t="s">
        <v>530</v>
      </c>
      <c r="F118" s="94" t="s">
        <v>531</v>
      </c>
      <c r="G118" s="94" t="s">
        <v>567</v>
      </c>
      <c r="H118" s="94" t="s">
        <v>568</v>
      </c>
      <c r="I118" s="94" t="s">
        <v>534</v>
      </c>
      <c r="J118" s="155" t="s">
        <v>535</v>
      </c>
      <c r="K118" s="94" t="s">
        <v>536</v>
      </c>
      <c r="L118" s="94" t="s">
        <v>569</v>
      </c>
      <c r="M118" s="94" t="s">
        <v>539</v>
      </c>
      <c r="N118" s="95" t="s">
        <v>540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1</v>
      </c>
      <c r="B119" s="157">
        <v>41579</v>
      </c>
      <c r="C119" s="157"/>
      <c r="D119" s="158" t="s">
        <v>570</v>
      </c>
      <c r="E119" s="159" t="s">
        <v>571</v>
      </c>
      <c r="F119" s="160">
        <v>82</v>
      </c>
      <c r="G119" s="159" t="s">
        <v>572</v>
      </c>
      <c r="H119" s="159">
        <v>100</v>
      </c>
      <c r="I119" s="161">
        <v>100</v>
      </c>
      <c r="J119" s="162" t="s">
        <v>573</v>
      </c>
      <c r="K119" s="163">
        <f t="shared" ref="K119:K171" si="90">H119-F119</f>
        <v>18</v>
      </c>
      <c r="L119" s="164">
        <f t="shared" ref="L119:L171" si="91">K119/F119</f>
        <v>0.21951219512195122</v>
      </c>
      <c r="M119" s="159" t="s">
        <v>541</v>
      </c>
      <c r="N119" s="165">
        <v>42657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2</v>
      </c>
      <c r="B120" s="157">
        <v>41794</v>
      </c>
      <c r="C120" s="157"/>
      <c r="D120" s="158" t="s">
        <v>574</v>
      </c>
      <c r="E120" s="159" t="s">
        <v>543</v>
      </c>
      <c r="F120" s="160">
        <v>257</v>
      </c>
      <c r="G120" s="159" t="s">
        <v>572</v>
      </c>
      <c r="H120" s="159">
        <v>300</v>
      </c>
      <c r="I120" s="161">
        <v>300</v>
      </c>
      <c r="J120" s="162" t="s">
        <v>573</v>
      </c>
      <c r="K120" s="163">
        <f t="shared" si="90"/>
        <v>43</v>
      </c>
      <c r="L120" s="164">
        <f t="shared" si="91"/>
        <v>0.16731517509727625</v>
      </c>
      <c r="M120" s="159" t="s">
        <v>541</v>
      </c>
      <c r="N120" s="165">
        <v>41822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3</v>
      </c>
      <c r="B121" s="157">
        <v>41828</v>
      </c>
      <c r="C121" s="157"/>
      <c r="D121" s="158" t="s">
        <v>575</v>
      </c>
      <c r="E121" s="159" t="s">
        <v>543</v>
      </c>
      <c r="F121" s="160">
        <v>393</v>
      </c>
      <c r="G121" s="159" t="s">
        <v>572</v>
      </c>
      <c r="H121" s="159">
        <v>468</v>
      </c>
      <c r="I121" s="161">
        <v>468</v>
      </c>
      <c r="J121" s="162" t="s">
        <v>573</v>
      </c>
      <c r="K121" s="163">
        <f t="shared" si="90"/>
        <v>75</v>
      </c>
      <c r="L121" s="164">
        <f t="shared" si="91"/>
        <v>0.19083969465648856</v>
      </c>
      <c r="M121" s="159" t="s">
        <v>541</v>
      </c>
      <c r="N121" s="165">
        <v>41863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4</v>
      </c>
      <c r="B122" s="157">
        <v>41857</v>
      </c>
      <c r="C122" s="157"/>
      <c r="D122" s="158" t="s">
        <v>576</v>
      </c>
      <c r="E122" s="159" t="s">
        <v>543</v>
      </c>
      <c r="F122" s="160">
        <v>205</v>
      </c>
      <c r="G122" s="159" t="s">
        <v>572</v>
      </c>
      <c r="H122" s="159">
        <v>275</v>
      </c>
      <c r="I122" s="161">
        <v>250</v>
      </c>
      <c r="J122" s="162" t="s">
        <v>573</v>
      </c>
      <c r="K122" s="163">
        <f t="shared" si="90"/>
        <v>70</v>
      </c>
      <c r="L122" s="164">
        <f t="shared" si="91"/>
        <v>0.34146341463414637</v>
      </c>
      <c r="M122" s="159" t="s">
        <v>541</v>
      </c>
      <c r="N122" s="165">
        <v>41962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5</v>
      </c>
      <c r="B123" s="157">
        <v>41886</v>
      </c>
      <c r="C123" s="157"/>
      <c r="D123" s="158" t="s">
        <v>577</v>
      </c>
      <c r="E123" s="159" t="s">
        <v>543</v>
      </c>
      <c r="F123" s="160">
        <v>162</v>
      </c>
      <c r="G123" s="159" t="s">
        <v>572</v>
      </c>
      <c r="H123" s="159">
        <v>190</v>
      </c>
      <c r="I123" s="161">
        <v>190</v>
      </c>
      <c r="J123" s="162" t="s">
        <v>573</v>
      </c>
      <c r="K123" s="163">
        <f t="shared" si="90"/>
        <v>28</v>
      </c>
      <c r="L123" s="164">
        <f t="shared" si="91"/>
        <v>0.1728395061728395</v>
      </c>
      <c r="M123" s="159" t="s">
        <v>541</v>
      </c>
      <c r="N123" s="165">
        <v>42006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6</v>
      </c>
      <c r="B124" s="157">
        <v>41886</v>
      </c>
      <c r="C124" s="157"/>
      <c r="D124" s="158" t="s">
        <v>578</v>
      </c>
      <c r="E124" s="159" t="s">
        <v>543</v>
      </c>
      <c r="F124" s="160">
        <v>75</v>
      </c>
      <c r="G124" s="159" t="s">
        <v>572</v>
      </c>
      <c r="H124" s="159">
        <v>91.5</v>
      </c>
      <c r="I124" s="161" t="s">
        <v>579</v>
      </c>
      <c r="J124" s="162" t="s">
        <v>580</v>
      </c>
      <c r="K124" s="163">
        <f t="shared" si="90"/>
        <v>16.5</v>
      </c>
      <c r="L124" s="164">
        <f t="shared" si="91"/>
        <v>0.22</v>
      </c>
      <c r="M124" s="159" t="s">
        <v>541</v>
      </c>
      <c r="N124" s="165">
        <v>41954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7</v>
      </c>
      <c r="B125" s="157">
        <v>41913</v>
      </c>
      <c r="C125" s="157"/>
      <c r="D125" s="158" t="s">
        <v>581</v>
      </c>
      <c r="E125" s="159" t="s">
        <v>543</v>
      </c>
      <c r="F125" s="160">
        <v>850</v>
      </c>
      <c r="G125" s="159" t="s">
        <v>572</v>
      </c>
      <c r="H125" s="159">
        <v>982.5</v>
      </c>
      <c r="I125" s="161">
        <v>1050</v>
      </c>
      <c r="J125" s="162" t="s">
        <v>582</v>
      </c>
      <c r="K125" s="163">
        <f t="shared" si="90"/>
        <v>132.5</v>
      </c>
      <c r="L125" s="164">
        <f t="shared" si="91"/>
        <v>0.15588235294117647</v>
      </c>
      <c r="M125" s="159" t="s">
        <v>541</v>
      </c>
      <c r="N125" s="165">
        <v>42039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8</v>
      </c>
      <c r="B126" s="157">
        <v>41913</v>
      </c>
      <c r="C126" s="157"/>
      <c r="D126" s="158" t="s">
        <v>583</v>
      </c>
      <c r="E126" s="159" t="s">
        <v>543</v>
      </c>
      <c r="F126" s="160">
        <v>475</v>
      </c>
      <c r="G126" s="159" t="s">
        <v>572</v>
      </c>
      <c r="H126" s="159">
        <v>515</v>
      </c>
      <c r="I126" s="161">
        <v>600</v>
      </c>
      <c r="J126" s="162" t="s">
        <v>584</v>
      </c>
      <c r="K126" s="163">
        <f t="shared" si="90"/>
        <v>40</v>
      </c>
      <c r="L126" s="164">
        <f t="shared" si="91"/>
        <v>8.4210526315789472E-2</v>
      </c>
      <c r="M126" s="159" t="s">
        <v>541</v>
      </c>
      <c r="N126" s="165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9</v>
      </c>
      <c r="B127" s="157">
        <v>41913</v>
      </c>
      <c r="C127" s="157"/>
      <c r="D127" s="158" t="s">
        <v>585</v>
      </c>
      <c r="E127" s="159" t="s">
        <v>543</v>
      </c>
      <c r="F127" s="160">
        <v>86</v>
      </c>
      <c r="G127" s="159" t="s">
        <v>572</v>
      </c>
      <c r="H127" s="159">
        <v>99</v>
      </c>
      <c r="I127" s="161">
        <v>140</v>
      </c>
      <c r="J127" s="162" t="s">
        <v>586</v>
      </c>
      <c r="K127" s="163">
        <f t="shared" si="90"/>
        <v>13</v>
      </c>
      <c r="L127" s="164">
        <f t="shared" si="91"/>
        <v>0.15116279069767441</v>
      </c>
      <c r="M127" s="159" t="s">
        <v>541</v>
      </c>
      <c r="N127" s="165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10</v>
      </c>
      <c r="B128" s="157">
        <v>41926</v>
      </c>
      <c r="C128" s="157"/>
      <c r="D128" s="158" t="s">
        <v>587</v>
      </c>
      <c r="E128" s="159" t="s">
        <v>543</v>
      </c>
      <c r="F128" s="160">
        <v>496.6</v>
      </c>
      <c r="G128" s="159" t="s">
        <v>572</v>
      </c>
      <c r="H128" s="159">
        <v>621</v>
      </c>
      <c r="I128" s="161">
        <v>580</v>
      </c>
      <c r="J128" s="162" t="s">
        <v>573</v>
      </c>
      <c r="K128" s="163">
        <f t="shared" si="90"/>
        <v>124.39999999999998</v>
      </c>
      <c r="L128" s="164">
        <f t="shared" si="91"/>
        <v>0.25050342327829234</v>
      </c>
      <c r="M128" s="159" t="s">
        <v>541</v>
      </c>
      <c r="N128" s="165">
        <v>42605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11</v>
      </c>
      <c r="B129" s="157">
        <v>41926</v>
      </c>
      <c r="C129" s="157"/>
      <c r="D129" s="158" t="s">
        <v>588</v>
      </c>
      <c r="E129" s="159" t="s">
        <v>543</v>
      </c>
      <c r="F129" s="160">
        <v>2481.9</v>
      </c>
      <c r="G129" s="159" t="s">
        <v>572</v>
      </c>
      <c r="H129" s="159">
        <v>2840</v>
      </c>
      <c r="I129" s="161">
        <v>2870</v>
      </c>
      <c r="J129" s="162" t="s">
        <v>589</v>
      </c>
      <c r="K129" s="163">
        <f t="shared" si="90"/>
        <v>358.09999999999991</v>
      </c>
      <c r="L129" s="164">
        <f t="shared" si="91"/>
        <v>0.14428462065353154</v>
      </c>
      <c r="M129" s="159" t="s">
        <v>541</v>
      </c>
      <c r="N129" s="165">
        <v>42017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12</v>
      </c>
      <c r="B130" s="157">
        <v>41928</v>
      </c>
      <c r="C130" s="157"/>
      <c r="D130" s="158" t="s">
        <v>590</v>
      </c>
      <c r="E130" s="159" t="s">
        <v>543</v>
      </c>
      <c r="F130" s="160">
        <v>84.5</v>
      </c>
      <c r="G130" s="159" t="s">
        <v>572</v>
      </c>
      <c r="H130" s="159">
        <v>93</v>
      </c>
      <c r="I130" s="161">
        <v>110</v>
      </c>
      <c r="J130" s="162" t="s">
        <v>591</v>
      </c>
      <c r="K130" s="163">
        <f t="shared" si="90"/>
        <v>8.5</v>
      </c>
      <c r="L130" s="164">
        <f t="shared" si="91"/>
        <v>0.10059171597633136</v>
      </c>
      <c r="M130" s="159" t="s">
        <v>541</v>
      </c>
      <c r="N130" s="165">
        <v>41939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13</v>
      </c>
      <c r="B131" s="157">
        <v>41928</v>
      </c>
      <c r="C131" s="157"/>
      <c r="D131" s="158" t="s">
        <v>592</v>
      </c>
      <c r="E131" s="159" t="s">
        <v>543</v>
      </c>
      <c r="F131" s="160">
        <v>401</v>
      </c>
      <c r="G131" s="159" t="s">
        <v>572</v>
      </c>
      <c r="H131" s="159">
        <v>428</v>
      </c>
      <c r="I131" s="161">
        <v>450</v>
      </c>
      <c r="J131" s="162" t="s">
        <v>593</v>
      </c>
      <c r="K131" s="163">
        <f t="shared" si="90"/>
        <v>27</v>
      </c>
      <c r="L131" s="164">
        <f t="shared" si="91"/>
        <v>6.7331670822942641E-2</v>
      </c>
      <c r="M131" s="159" t="s">
        <v>541</v>
      </c>
      <c r="N131" s="165">
        <v>42020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14</v>
      </c>
      <c r="B132" s="157">
        <v>41928</v>
      </c>
      <c r="C132" s="157"/>
      <c r="D132" s="158" t="s">
        <v>594</v>
      </c>
      <c r="E132" s="159" t="s">
        <v>543</v>
      </c>
      <c r="F132" s="160">
        <v>101</v>
      </c>
      <c r="G132" s="159" t="s">
        <v>572</v>
      </c>
      <c r="H132" s="159">
        <v>112</v>
      </c>
      <c r="I132" s="161">
        <v>120</v>
      </c>
      <c r="J132" s="162" t="s">
        <v>595</v>
      </c>
      <c r="K132" s="163">
        <f t="shared" si="90"/>
        <v>11</v>
      </c>
      <c r="L132" s="164">
        <f t="shared" si="91"/>
        <v>0.10891089108910891</v>
      </c>
      <c r="M132" s="159" t="s">
        <v>541</v>
      </c>
      <c r="N132" s="165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15</v>
      </c>
      <c r="B133" s="157">
        <v>41954</v>
      </c>
      <c r="C133" s="157"/>
      <c r="D133" s="158" t="s">
        <v>596</v>
      </c>
      <c r="E133" s="159" t="s">
        <v>543</v>
      </c>
      <c r="F133" s="160">
        <v>59</v>
      </c>
      <c r="G133" s="159" t="s">
        <v>572</v>
      </c>
      <c r="H133" s="159">
        <v>76</v>
      </c>
      <c r="I133" s="161">
        <v>76</v>
      </c>
      <c r="J133" s="162" t="s">
        <v>573</v>
      </c>
      <c r="K133" s="163">
        <f t="shared" si="90"/>
        <v>17</v>
      </c>
      <c r="L133" s="164">
        <f t="shared" si="91"/>
        <v>0.28813559322033899</v>
      </c>
      <c r="M133" s="159" t="s">
        <v>541</v>
      </c>
      <c r="N133" s="165">
        <v>43032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16</v>
      </c>
      <c r="B134" s="157">
        <v>41954</v>
      </c>
      <c r="C134" s="157"/>
      <c r="D134" s="158" t="s">
        <v>585</v>
      </c>
      <c r="E134" s="159" t="s">
        <v>543</v>
      </c>
      <c r="F134" s="160">
        <v>99</v>
      </c>
      <c r="G134" s="159" t="s">
        <v>572</v>
      </c>
      <c r="H134" s="159">
        <v>120</v>
      </c>
      <c r="I134" s="161">
        <v>120</v>
      </c>
      <c r="J134" s="162" t="s">
        <v>554</v>
      </c>
      <c r="K134" s="163">
        <f t="shared" si="90"/>
        <v>21</v>
      </c>
      <c r="L134" s="164">
        <f t="shared" si="91"/>
        <v>0.21212121212121213</v>
      </c>
      <c r="M134" s="159" t="s">
        <v>541</v>
      </c>
      <c r="N134" s="165">
        <v>41960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17</v>
      </c>
      <c r="B135" s="157">
        <v>41956</v>
      </c>
      <c r="C135" s="157"/>
      <c r="D135" s="158" t="s">
        <v>597</v>
      </c>
      <c r="E135" s="159" t="s">
        <v>543</v>
      </c>
      <c r="F135" s="160">
        <v>22</v>
      </c>
      <c r="G135" s="159" t="s">
        <v>572</v>
      </c>
      <c r="H135" s="159">
        <v>33.549999999999997</v>
      </c>
      <c r="I135" s="161">
        <v>32</v>
      </c>
      <c r="J135" s="162" t="s">
        <v>598</v>
      </c>
      <c r="K135" s="163">
        <f t="shared" si="90"/>
        <v>11.549999999999997</v>
      </c>
      <c r="L135" s="164">
        <f t="shared" si="91"/>
        <v>0.52499999999999991</v>
      </c>
      <c r="M135" s="159" t="s">
        <v>541</v>
      </c>
      <c r="N135" s="165">
        <v>42188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18</v>
      </c>
      <c r="B136" s="157">
        <v>41976</v>
      </c>
      <c r="C136" s="157"/>
      <c r="D136" s="158" t="s">
        <v>599</v>
      </c>
      <c r="E136" s="159" t="s">
        <v>543</v>
      </c>
      <c r="F136" s="160">
        <v>440</v>
      </c>
      <c r="G136" s="159" t="s">
        <v>572</v>
      </c>
      <c r="H136" s="159">
        <v>520</v>
      </c>
      <c r="I136" s="161">
        <v>520</v>
      </c>
      <c r="J136" s="162" t="s">
        <v>600</v>
      </c>
      <c r="K136" s="163">
        <f t="shared" si="90"/>
        <v>80</v>
      </c>
      <c r="L136" s="164">
        <f t="shared" si="91"/>
        <v>0.18181818181818182</v>
      </c>
      <c r="M136" s="159" t="s">
        <v>541</v>
      </c>
      <c r="N136" s="165">
        <v>42208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19</v>
      </c>
      <c r="B137" s="157">
        <v>41976</v>
      </c>
      <c r="C137" s="157"/>
      <c r="D137" s="158" t="s">
        <v>601</v>
      </c>
      <c r="E137" s="159" t="s">
        <v>543</v>
      </c>
      <c r="F137" s="160">
        <v>360</v>
      </c>
      <c r="G137" s="159" t="s">
        <v>572</v>
      </c>
      <c r="H137" s="159">
        <v>427</v>
      </c>
      <c r="I137" s="161">
        <v>425</v>
      </c>
      <c r="J137" s="162" t="s">
        <v>602</v>
      </c>
      <c r="K137" s="163">
        <f t="shared" si="90"/>
        <v>67</v>
      </c>
      <c r="L137" s="164">
        <f t="shared" si="91"/>
        <v>0.18611111111111112</v>
      </c>
      <c r="M137" s="159" t="s">
        <v>541</v>
      </c>
      <c r="N137" s="165">
        <v>42058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20</v>
      </c>
      <c r="B138" s="157">
        <v>42012</v>
      </c>
      <c r="C138" s="157"/>
      <c r="D138" s="158" t="s">
        <v>603</v>
      </c>
      <c r="E138" s="159" t="s">
        <v>543</v>
      </c>
      <c r="F138" s="160">
        <v>360</v>
      </c>
      <c r="G138" s="159" t="s">
        <v>572</v>
      </c>
      <c r="H138" s="159">
        <v>455</v>
      </c>
      <c r="I138" s="161">
        <v>420</v>
      </c>
      <c r="J138" s="162" t="s">
        <v>604</v>
      </c>
      <c r="K138" s="163">
        <f t="shared" si="90"/>
        <v>95</v>
      </c>
      <c r="L138" s="164">
        <f t="shared" si="91"/>
        <v>0.2638888888888889</v>
      </c>
      <c r="M138" s="159" t="s">
        <v>541</v>
      </c>
      <c r="N138" s="165">
        <v>42024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21</v>
      </c>
      <c r="B139" s="157">
        <v>42012</v>
      </c>
      <c r="C139" s="157"/>
      <c r="D139" s="158" t="s">
        <v>605</v>
      </c>
      <c r="E139" s="159" t="s">
        <v>543</v>
      </c>
      <c r="F139" s="160">
        <v>130</v>
      </c>
      <c r="G139" s="159"/>
      <c r="H139" s="159">
        <v>175.5</v>
      </c>
      <c r="I139" s="161">
        <v>165</v>
      </c>
      <c r="J139" s="162" t="s">
        <v>606</v>
      </c>
      <c r="K139" s="163">
        <f t="shared" si="90"/>
        <v>45.5</v>
      </c>
      <c r="L139" s="164">
        <f t="shared" si="91"/>
        <v>0.35</v>
      </c>
      <c r="M139" s="159" t="s">
        <v>541</v>
      </c>
      <c r="N139" s="165">
        <v>43088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22</v>
      </c>
      <c r="B140" s="157">
        <v>42040</v>
      </c>
      <c r="C140" s="157"/>
      <c r="D140" s="158" t="s">
        <v>368</v>
      </c>
      <c r="E140" s="159" t="s">
        <v>571</v>
      </c>
      <c r="F140" s="160">
        <v>98</v>
      </c>
      <c r="G140" s="159"/>
      <c r="H140" s="159">
        <v>120</v>
      </c>
      <c r="I140" s="161">
        <v>120</v>
      </c>
      <c r="J140" s="162" t="s">
        <v>573</v>
      </c>
      <c r="K140" s="163">
        <f t="shared" si="90"/>
        <v>22</v>
      </c>
      <c r="L140" s="164">
        <f t="shared" si="91"/>
        <v>0.22448979591836735</v>
      </c>
      <c r="M140" s="159" t="s">
        <v>541</v>
      </c>
      <c r="N140" s="165">
        <v>42753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23</v>
      </c>
      <c r="B141" s="157">
        <v>42040</v>
      </c>
      <c r="C141" s="157"/>
      <c r="D141" s="158" t="s">
        <v>607</v>
      </c>
      <c r="E141" s="159" t="s">
        <v>571</v>
      </c>
      <c r="F141" s="160">
        <v>196</v>
      </c>
      <c r="G141" s="159"/>
      <c r="H141" s="159">
        <v>262</v>
      </c>
      <c r="I141" s="161">
        <v>255</v>
      </c>
      <c r="J141" s="162" t="s">
        <v>573</v>
      </c>
      <c r="K141" s="163">
        <f t="shared" si="90"/>
        <v>66</v>
      </c>
      <c r="L141" s="164">
        <f t="shared" si="91"/>
        <v>0.33673469387755101</v>
      </c>
      <c r="M141" s="159" t="s">
        <v>541</v>
      </c>
      <c r="N141" s="165">
        <v>42599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6">
        <v>24</v>
      </c>
      <c r="B142" s="167">
        <v>42067</v>
      </c>
      <c r="C142" s="167"/>
      <c r="D142" s="168" t="s">
        <v>367</v>
      </c>
      <c r="E142" s="169" t="s">
        <v>571</v>
      </c>
      <c r="F142" s="170">
        <v>235</v>
      </c>
      <c r="G142" s="170"/>
      <c r="H142" s="171">
        <v>77</v>
      </c>
      <c r="I142" s="171" t="s">
        <v>608</v>
      </c>
      <c r="J142" s="172" t="s">
        <v>609</v>
      </c>
      <c r="K142" s="173">
        <f t="shared" si="90"/>
        <v>-158</v>
      </c>
      <c r="L142" s="174">
        <f t="shared" si="91"/>
        <v>-0.67234042553191486</v>
      </c>
      <c r="M142" s="170" t="s">
        <v>553</v>
      </c>
      <c r="N142" s="167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25</v>
      </c>
      <c r="B143" s="157">
        <v>42067</v>
      </c>
      <c r="C143" s="157"/>
      <c r="D143" s="158" t="s">
        <v>610</v>
      </c>
      <c r="E143" s="159" t="s">
        <v>571</v>
      </c>
      <c r="F143" s="160">
        <v>185</v>
      </c>
      <c r="G143" s="159"/>
      <c r="H143" s="159">
        <v>224</v>
      </c>
      <c r="I143" s="161" t="s">
        <v>611</v>
      </c>
      <c r="J143" s="162" t="s">
        <v>573</v>
      </c>
      <c r="K143" s="163">
        <f t="shared" si="90"/>
        <v>39</v>
      </c>
      <c r="L143" s="164">
        <f t="shared" si="91"/>
        <v>0.21081081081081082</v>
      </c>
      <c r="M143" s="159" t="s">
        <v>541</v>
      </c>
      <c r="N143" s="165">
        <v>42647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66">
        <v>26</v>
      </c>
      <c r="B144" s="167">
        <v>42090</v>
      </c>
      <c r="C144" s="167"/>
      <c r="D144" s="175" t="s">
        <v>612</v>
      </c>
      <c r="E144" s="170" t="s">
        <v>571</v>
      </c>
      <c r="F144" s="170">
        <v>49.5</v>
      </c>
      <c r="G144" s="171"/>
      <c r="H144" s="171">
        <v>15.85</v>
      </c>
      <c r="I144" s="171">
        <v>67</v>
      </c>
      <c r="J144" s="172" t="s">
        <v>613</v>
      </c>
      <c r="K144" s="171">
        <f t="shared" si="90"/>
        <v>-33.65</v>
      </c>
      <c r="L144" s="176">
        <f t="shared" si="91"/>
        <v>-0.67979797979797973</v>
      </c>
      <c r="M144" s="170" t="s">
        <v>553</v>
      </c>
      <c r="N144" s="177">
        <v>43627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27</v>
      </c>
      <c r="B145" s="157">
        <v>42093</v>
      </c>
      <c r="C145" s="157"/>
      <c r="D145" s="158" t="s">
        <v>614</v>
      </c>
      <c r="E145" s="159" t="s">
        <v>571</v>
      </c>
      <c r="F145" s="160">
        <v>183.5</v>
      </c>
      <c r="G145" s="159"/>
      <c r="H145" s="159">
        <v>219</v>
      </c>
      <c r="I145" s="161">
        <v>218</v>
      </c>
      <c r="J145" s="162" t="s">
        <v>615</v>
      </c>
      <c r="K145" s="163">
        <f t="shared" si="90"/>
        <v>35.5</v>
      </c>
      <c r="L145" s="164">
        <f t="shared" si="91"/>
        <v>0.19346049046321526</v>
      </c>
      <c r="M145" s="159" t="s">
        <v>541</v>
      </c>
      <c r="N145" s="165">
        <v>42103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28</v>
      </c>
      <c r="B146" s="157">
        <v>42114</v>
      </c>
      <c r="C146" s="157"/>
      <c r="D146" s="158" t="s">
        <v>616</v>
      </c>
      <c r="E146" s="159" t="s">
        <v>571</v>
      </c>
      <c r="F146" s="160">
        <f>(227+237)/2</f>
        <v>232</v>
      </c>
      <c r="G146" s="159"/>
      <c r="H146" s="159">
        <v>298</v>
      </c>
      <c r="I146" s="161">
        <v>298</v>
      </c>
      <c r="J146" s="162" t="s">
        <v>573</v>
      </c>
      <c r="K146" s="163">
        <f t="shared" si="90"/>
        <v>66</v>
      </c>
      <c r="L146" s="164">
        <f t="shared" si="91"/>
        <v>0.28448275862068967</v>
      </c>
      <c r="M146" s="159" t="s">
        <v>541</v>
      </c>
      <c r="N146" s="165">
        <v>42823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29</v>
      </c>
      <c r="B147" s="157">
        <v>42128</v>
      </c>
      <c r="C147" s="157"/>
      <c r="D147" s="158" t="s">
        <v>617</v>
      </c>
      <c r="E147" s="159" t="s">
        <v>543</v>
      </c>
      <c r="F147" s="160">
        <v>385</v>
      </c>
      <c r="G147" s="159"/>
      <c r="H147" s="159">
        <f>212.5+331</f>
        <v>543.5</v>
      </c>
      <c r="I147" s="161">
        <v>510</v>
      </c>
      <c r="J147" s="162" t="s">
        <v>618</v>
      </c>
      <c r="K147" s="163">
        <f t="shared" si="90"/>
        <v>158.5</v>
      </c>
      <c r="L147" s="164">
        <f t="shared" si="91"/>
        <v>0.41168831168831171</v>
      </c>
      <c r="M147" s="159" t="s">
        <v>541</v>
      </c>
      <c r="N147" s="165">
        <v>42235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30</v>
      </c>
      <c r="B148" s="157">
        <v>42128</v>
      </c>
      <c r="C148" s="157"/>
      <c r="D148" s="158" t="s">
        <v>619</v>
      </c>
      <c r="E148" s="159" t="s">
        <v>543</v>
      </c>
      <c r="F148" s="160">
        <v>115.5</v>
      </c>
      <c r="G148" s="159"/>
      <c r="H148" s="159">
        <v>146</v>
      </c>
      <c r="I148" s="161">
        <v>142</v>
      </c>
      <c r="J148" s="162" t="s">
        <v>620</v>
      </c>
      <c r="K148" s="163">
        <f t="shared" si="90"/>
        <v>30.5</v>
      </c>
      <c r="L148" s="164">
        <f t="shared" si="91"/>
        <v>0.26406926406926406</v>
      </c>
      <c r="M148" s="159" t="s">
        <v>541</v>
      </c>
      <c r="N148" s="165">
        <v>42202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31</v>
      </c>
      <c r="B149" s="157">
        <v>42151</v>
      </c>
      <c r="C149" s="157"/>
      <c r="D149" s="158" t="s">
        <v>621</v>
      </c>
      <c r="E149" s="159" t="s">
        <v>543</v>
      </c>
      <c r="F149" s="160">
        <v>237.5</v>
      </c>
      <c r="G149" s="159"/>
      <c r="H149" s="159">
        <v>279.5</v>
      </c>
      <c r="I149" s="161">
        <v>278</v>
      </c>
      <c r="J149" s="162" t="s">
        <v>573</v>
      </c>
      <c r="K149" s="163">
        <f t="shared" si="90"/>
        <v>42</v>
      </c>
      <c r="L149" s="164">
        <f t="shared" si="91"/>
        <v>0.17684210526315788</v>
      </c>
      <c r="M149" s="159" t="s">
        <v>541</v>
      </c>
      <c r="N149" s="165">
        <v>42222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32</v>
      </c>
      <c r="B150" s="157">
        <v>42174</v>
      </c>
      <c r="C150" s="157"/>
      <c r="D150" s="158" t="s">
        <v>592</v>
      </c>
      <c r="E150" s="159" t="s">
        <v>571</v>
      </c>
      <c r="F150" s="160">
        <v>340</v>
      </c>
      <c r="G150" s="159"/>
      <c r="H150" s="159">
        <v>448</v>
      </c>
      <c r="I150" s="161">
        <v>448</v>
      </c>
      <c r="J150" s="162" t="s">
        <v>573</v>
      </c>
      <c r="K150" s="163">
        <f t="shared" si="90"/>
        <v>108</v>
      </c>
      <c r="L150" s="164">
        <f t="shared" si="91"/>
        <v>0.31764705882352939</v>
      </c>
      <c r="M150" s="159" t="s">
        <v>541</v>
      </c>
      <c r="N150" s="165">
        <v>43018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33</v>
      </c>
      <c r="B151" s="157">
        <v>42191</v>
      </c>
      <c r="C151" s="157"/>
      <c r="D151" s="158" t="s">
        <v>622</v>
      </c>
      <c r="E151" s="159" t="s">
        <v>571</v>
      </c>
      <c r="F151" s="160">
        <v>390</v>
      </c>
      <c r="G151" s="159"/>
      <c r="H151" s="159">
        <v>460</v>
      </c>
      <c r="I151" s="161">
        <v>460</v>
      </c>
      <c r="J151" s="162" t="s">
        <v>573</v>
      </c>
      <c r="K151" s="163">
        <f t="shared" si="90"/>
        <v>70</v>
      </c>
      <c r="L151" s="164">
        <f t="shared" si="91"/>
        <v>0.17948717948717949</v>
      </c>
      <c r="M151" s="159" t="s">
        <v>541</v>
      </c>
      <c r="N151" s="165">
        <v>42478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6">
        <v>34</v>
      </c>
      <c r="B152" s="167">
        <v>42195</v>
      </c>
      <c r="C152" s="167"/>
      <c r="D152" s="168" t="s">
        <v>623</v>
      </c>
      <c r="E152" s="169" t="s">
        <v>571</v>
      </c>
      <c r="F152" s="170">
        <v>122.5</v>
      </c>
      <c r="G152" s="170"/>
      <c r="H152" s="171">
        <v>61</v>
      </c>
      <c r="I152" s="171">
        <v>172</v>
      </c>
      <c r="J152" s="172" t="s">
        <v>624</v>
      </c>
      <c r="K152" s="173">
        <f t="shared" si="90"/>
        <v>-61.5</v>
      </c>
      <c r="L152" s="174">
        <f t="shared" si="91"/>
        <v>-0.50204081632653064</v>
      </c>
      <c r="M152" s="170" t="s">
        <v>553</v>
      </c>
      <c r="N152" s="167">
        <v>43333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35</v>
      </c>
      <c r="B153" s="157">
        <v>42219</v>
      </c>
      <c r="C153" s="157"/>
      <c r="D153" s="158" t="s">
        <v>625</v>
      </c>
      <c r="E153" s="159" t="s">
        <v>571</v>
      </c>
      <c r="F153" s="160">
        <v>297.5</v>
      </c>
      <c r="G153" s="159"/>
      <c r="H153" s="159">
        <v>350</v>
      </c>
      <c r="I153" s="161">
        <v>360</v>
      </c>
      <c r="J153" s="162" t="s">
        <v>626</v>
      </c>
      <c r="K153" s="163">
        <f t="shared" si="90"/>
        <v>52.5</v>
      </c>
      <c r="L153" s="164">
        <f t="shared" si="91"/>
        <v>0.17647058823529413</v>
      </c>
      <c r="M153" s="159" t="s">
        <v>541</v>
      </c>
      <c r="N153" s="165">
        <v>42232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36</v>
      </c>
      <c r="B154" s="157">
        <v>42219</v>
      </c>
      <c r="C154" s="157"/>
      <c r="D154" s="158" t="s">
        <v>627</v>
      </c>
      <c r="E154" s="159" t="s">
        <v>571</v>
      </c>
      <c r="F154" s="160">
        <v>115.5</v>
      </c>
      <c r="G154" s="159"/>
      <c r="H154" s="159">
        <v>149</v>
      </c>
      <c r="I154" s="161">
        <v>140</v>
      </c>
      <c r="J154" s="162" t="s">
        <v>628</v>
      </c>
      <c r="K154" s="163">
        <f t="shared" si="90"/>
        <v>33.5</v>
      </c>
      <c r="L154" s="164">
        <f t="shared" si="91"/>
        <v>0.29004329004329005</v>
      </c>
      <c r="M154" s="159" t="s">
        <v>541</v>
      </c>
      <c r="N154" s="165">
        <v>42740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37</v>
      </c>
      <c r="B155" s="157">
        <v>42251</v>
      </c>
      <c r="C155" s="157"/>
      <c r="D155" s="158" t="s">
        <v>621</v>
      </c>
      <c r="E155" s="159" t="s">
        <v>571</v>
      </c>
      <c r="F155" s="160">
        <v>226</v>
      </c>
      <c r="G155" s="159"/>
      <c r="H155" s="159">
        <v>292</v>
      </c>
      <c r="I155" s="161">
        <v>292</v>
      </c>
      <c r="J155" s="162" t="s">
        <v>629</v>
      </c>
      <c r="K155" s="163">
        <f t="shared" si="90"/>
        <v>66</v>
      </c>
      <c r="L155" s="164">
        <f t="shared" si="91"/>
        <v>0.29203539823008851</v>
      </c>
      <c r="M155" s="159" t="s">
        <v>541</v>
      </c>
      <c r="N155" s="165">
        <v>42286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38</v>
      </c>
      <c r="B156" s="157">
        <v>42254</v>
      </c>
      <c r="C156" s="157"/>
      <c r="D156" s="158" t="s">
        <v>616</v>
      </c>
      <c r="E156" s="159" t="s">
        <v>571</v>
      </c>
      <c r="F156" s="160">
        <v>232.5</v>
      </c>
      <c r="G156" s="159"/>
      <c r="H156" s="159">
        <v>312.5</v>
      </c>
      <c r="I156" s="161">
        <v>310</v>
      </c>
      <c r="J156" s="162" t="s">
        <v>573</v>
      </c>
      <c r="K156" s="163">
        <f t="shared" si="90"/>
        <v>80</v>
      </c>
      <c r="L156" s="164">
        <f t="shared" si="91"/>
        <v>0.34408602150537637</v>
      </c>
      <c r="M156" s="159" t="s">
        <v>541</v>
      </c>
      <c r="N156" s="165">
        <v>42823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39</v>
      </c>
      <c r="B157" s="157">
        <v>42268</v>
      </c>
      <c r="C157" s="157"/>
      <c r="D157" s="158" t="s">
        <v>630</v>
      </c>
      <c r="E157" s="159" t="s">
        <v>571</v>
      </c>
      <c r="F157" s="160">
        <v>196.5</v>
      </c>
      <c r="G157" s="159"/>
      <c r="H157" s="159">
        <v>238</v>
      </c>
      <c r="I157" s="161">
        <v>238</v>
      </c>
      <c r="J157" s="162" t="s">
        <v>629</v>
      </c>
      <c r="K157" s="163">
        <f t="shared" si="90"/>
        <v>41.5</v>
      </c>
      <c r="L157" s="164">
        <f t="shared" si="91"/>
        <v>0.21119592875318066</v>
      </c>
      <c r="M157" s="159" t="s">
        <v>541</v>
      </c>
      <c r="N157" s="165">
        <v>42291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40</v>
      </c>
      <c r="B158" s="157">
        <v>42271</v>
      </c>
      <c r="C158" s="157"/>
      <c r="D158" s="158" t="s">
        <v>570</v>
      </c>
      <c r="E158" s="159" t="s">
        <v>571</v>
      </c>
      <c r="F158" s="160">
        <v>65</v>
      </c>
      <c r="G158" s="159"/>
      <c r="H158" s="159">
        <v>82</v>
      </c>
      <c r="I158" s="161">
        <v>82</v>
      </c>
      <c r="J158" s="162" t="s">
        <v>629</v>
      </c>
      <c r="K158" s="163">
        <f t="shared" si="90"/>
        <v>17</v>
      </c>
      <c r="L158" s="164">
        <f t="shared" si="91"/>
        <v>0.26153846153846155</v>
      </c>
      <c r="M158" s="159" t="s">
        <v>541</v>
      </c>
      <c r="N158" s="165">
        <v>42578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41</v>
      </c>
      <c r="B159" s="157">
        <v>42291</v>
      </c>
      <c r="C159" s="157"/>
      <c r="D159" s="158" t="s">
        <v>631</v>
      </c>
      <c r="E159" s="159" t="s">
        <v>571</v>
      </c>
      <c r="F159" s="160">
        <v>144</v>
      </c>
      <c r="G159" s="159"/>
      <c r="H159" s="159">
        <v>182.5</v>
      </c>
      <c r="I159" s="161">
        <v>181</v>
      </c>
      <c r="J159" s="162" t="s">
        <v>629</v>
      </c>
      <c r="K159" s="163">
        <f t="shared" si="90"/>
        <v>38.5</v>
      </c>
      <c r="L159" s="164">
        <f t="shared" si="91"/>
        <v>0.2673611111111111</v>
      </c>
      <c r="M159" s="159" t="s">
        <v>541</v>
      </c>
      <c r="N159" s="165">
        <v>42817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42</v>
      </c>
      <c r="B160" s="157">
        <v>42291</v>
      </c>
      <c r="C160" s="157"/>
      <c r="D160" s="158" t="s">
        <v>632</v>
      </c>
      <c r="E160" s="159" t="s">
        <v>571</v>
      </c>
      <c r="F160" s="160">
        <v>264</v>
      </c>
      <c r="G160" s="159"/>
      <c r="H160" s="159">
        <v>311</v>
      </c>
      <c r="I160" s="161">
        <v>311</v>
      </c>
      <c r="J160" s="162" t="s">
        <v>629</v>
      </c>
      <c r="K160" s="163">
        <f t="shared" si="90"/>
        <v>47</v>
      </c>
      <c r="L160" s="164">
        <f t="shared" si="91"/>
        <v>0.17803030303030304</v>
      </c>
      <c r="M160" s="159" t="s">
        <v>541</v>
      </c>
      <c r="N160" s="165">
        <v>42604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43</v>
      </c>
      <c r="B161" s="157">
        <v>42318</v>
      </c>
      <c r="C161" s="157"/>
      <c r="D161" s="158" t="s">
        <v>633</v>
      </c>
      <c r="E161" s="159" t="s">
        <v>543</v>
      </c>
      <c r="F161" s="160">
        <v>549.5</v>
      </c>
      <c r="G161" s="159"/>
      <c r="H161" s="159">
        <v>630</v>
      </c>
      <c r="I161" s="161">
        <v>630</v>
      </c>
      <c r="J161" s="162" t="s">
        <v>629</v>
      </c>
      <c r="K161" s="163">
        <f t="shared" si="90"/>
        <v>80.5</v>
      </c>
      <c r="L161" s="164">
        <f t="shared" si="91"/>
        <v>0.1464968152866242</v>
      </c>
      <c r="M161" s="159" t="s">
        <v>541</v>
      </c>
      <c r="N161" s="165">
        <v>42419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44</v>
      </c>
      <c r="B162" s="157">
        <v>42342</v>
      </c>
      <c r="C162" s="157"/>
      <c r="D162" s="158" t="s">
        <v>634</v>
      </c>
      <c r="E162" s="159" t="s">
        <v>571</v>
      </c>
      <c r="F162" s="160">
        <v>1027.5</v>
      </c>
      <c r="G162" s="159"/>
      <c r="H162" s="159">
        <v>1315</v>
      </c>
      <c r="I162" s="161">
        <v>1250</v>
      </c>
      <c r="J162" s="162" t="s">
        <v>629</v>
      </c>
      <c r="K162" s="163">
        <f t="shared" si="90"/>
        <v>287.5</v>
      </c>
      <c r="L162" s="164">
        <f t="shared" si="91"/>
        <v>0.27980535279805352</v>
      </c>
      <c r="M162" s="159" t="s">
        <v>541</v>
      </c>
      <c r="N162" s="165">
        <v>43244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45</v>
      </c>
      <c r="B163" s="157">
        <v>42367</v>
      </c>
      <c r="C163" s="157"/>
      <c r="D163" s="158" t="s">
        <v>635</v>
      </c>
      <c r="E163" s="159" t="s">
        <v>571</v>
      </c>
      <c r="F163" s="160">
        <v>465</v>
      </c>
      <c r="G163" s="159"/>
      <c r="H163" s="159">
        <v>540</v>
      </c>
      <c r="I163" s="161">
        <v>540</v>
      </c>
      <c r="J163" s="162" t="s">
        <v>629</v>
      </c>
      <c r="K163" s="163">
        <f t="shared" si="90"/>
        <v>75</v>
      </c>
      <c r="L163" s="164">
        <f t="shared" si="91"/>
        <v>0.16129032258064516</v>
      </c>
      <c r="M163" s="159" t="s">
        <v>541</v>
      </c>
      <c r="N163" s="165">
        <v>42530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46</v>
      </c>
      <c r="B164" s="157">
        <v>42380</v>
      </c>
      <c r="C164" s="157"/>
      <c r="D164" s="158" t="s">
        <v>368</v>
      </c>
      <c r="E164" s="159" t="s">
        <v>543</v>
      </c>
      <c r="F164" s="160">
        <v>81</v>
      </c>
      <c r="G164" s="159"/>
      <c r="H164" s="159">
        <v>110</v>
      </c>
      <c r="I164" s="161">
        <v>110</v>
      </c>
      <c r="J164" s="162" t="s">
        <v>629</v>
      </c>
      <c r="K164" s="163">
        <f t="shared" si="90"/>
        <v>29</v>
      </c>
      <c r="L164" s="164">
        <f t="shared" si="91"/>
        <v>0.35802469135802467</v>
      </c>
      <c r="M164" s="159" t="s">
        <v>541</v>
      </c>
      <c r="N164" s="165">
        <v>42745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47</v>
      </c>
      <c r="B165" s="157">
        <v>42382</v>
      </c>
      <c r="C165" s="157"/>
      <c r="D165" s="158" t="s">
        <v>636</v>
      </c>
      <c r="E165" s="159" t="s">
        <v>543</v>
      </c>
      <c r="F165" s="160">
        <v>417.5</v>
      </c>
      <c r="G165" s="159"/>
      <c r="H165" s="159">
        <v>547</v>
      </c>
      <c r="I165" s="161">
        <v>535</v>
      </c>
      <c r="J165" s="162" t="s">
        <v>629</v>
      </c>
      <c r="K165" s="163">
        <f t="shared" si="90"/>
        <v>129.5</v>
      </c>
      <c r="L165" s="164">
        <f t="shared" si="91"/>
        <v>0.31017964071856285</v>
      </c>
      <c r="M165" s="159" t="s">
        <v>541</v>
      </c>
      <c r="N165" s="165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48</v>
      </c>
      <c r="B166" s="157">
        <v>42408</v>
      </c>
      <c r="C166" s="157"/>
      <c r="D166" s="158" t="s">
        <v>637</v>
      </c>
      <c r="E166" s="159" t="s">
        <v>571</v>
      </c>
      <c r="F166" s="160">
        <v>650</v>
      </c>
      <c r="G166" s="159"/>
      <c r="H166" s="159">
        <v>800</v>
      </c>
      <c r="I166" s="161">
        <v>800</v>
      </c>
      <c r="J166" s="162" t="s">
        <v>629</v>
      </c>
      <c r="K166" s="163">
        <f t="shared" si="90"/>
        <v>150</v>
      </c>
      <c r="L166" s="164">
        <f t="shared" si="91"/>
        <v>0.23076923076923078</v>
      </c>
      <c r="M166" s="159" t="s">
        <v>541</v>
      </c>
      <c r="N166" s="165">
        <v>43154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49</v>
      </c>
      <c r="B167" s="157">
        <v>42433</v>
      </c>
      <c r="C167" s="157"/>
      <c r="D167" s="158" t="s">
        <v>209</v>
      </c>
      <c r="E167" s="159" t="s">
        <v>571</v>
      </c>
      <c r="F167" s="160">
        <v>437.5</v>
      </c>
      <c r="G167" s="159"/>
      <c r="H167" s="159">
        <v>504.5</v>
      </c>
      <c r="I167" s="161">
        <v>522</v>
      </c>
      <c r="J167" s="162" t="s">
        <v>638</v>
      </c>
      <c r="K167" s="163">
        <f t="shared" si="90"/>
        <v>67</v>
      </c>
      <c r="L167" s="164">
        <f t="shared" si="91"/>
        <v>0.15314285714285714</v>
      </c>
      <c r="M167" s="159" t="s">
        <v>541</v>
      </c>
      <c r="N167" s="165">
        <v>42480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50</v>
      </c>
      <c r="B168" s="157">
        <v>42438</v>
      </c>
      <c r="C168" s="157"/>
      <c r="D168" s="158" t="s">
        <v>639</v>
      </c>
      <c r="E168" s="159" t="s">
        <v>571</v>
      </c>
      <c r="F168" s="160">
        <v>189.5</v>
      </c>
      <c r="G168" s="159"/>
      <c r="H168" s="159">
        <v>218</v>
      </c>
      <c r="I168" s="161">
        <v>218</v>
      </c>
      <c r="J168" s="162" t="s">
        <v>629</v>
      </c>
      <c r="K168" s="163">
        <f t="shared" si="90"/>
        <v>28.5</v>
      </c>
      <c r="L168" s="164">
        <f t="shared" si="91"/>
        <v>0.15039577836411611</v>
      </c>
      <c r="M168" s="159" t="s">
        <v>541</v>
      </c>
      <c r="N168" s="165">
        <v>43034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6">
        <v>51</v>
      </c>
      <c r="B169" s="167">
        <v>42471</v>
      </c>
      <c r="C169" s="167"/>
      <c r="D169" s="175" t="s">
        <v>640</v>
      </c>
      <c r="E169" s="170" t="s">
        <v>571</v>
      </c>
      <c r="F169" s="170">
        <v>36.5</v>
      </c>
      <c r="G169" s="171"/>
      <c r="H169" s="171">
        <v>15.85</v>
      </c>
      <c r="I169" s="171">
        <v>60</v>
      </c>
      <c r="J169" s="172" t="s">
        <v>641</v>
      </c>
      <c r="K169" s="173">
        <f t="shared" si="90"/>
        <v>-20.65</v>
      </c>
      <c r="L169" s="174">
        <f t="shared" si="91"/>
        <v>-0.5657534246575342</v>
      </c>
      <c r="M169" s="170" t="s">
        <v>553</v>
      </c>
      <c r="N169" s="178">
        <v>43627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52</v>
      </c>
      <c r="B170" s="157">
        <v>42472</v>
      </c>
      <c r="C170" s="157"/>
      <c r="D170" s="158" t="s">
        <v>642</v>
      </c>
      <c r="E170" s="159" t="s">
        <v>571</v>
      </c>
      <c r="F170" s="160">
        <v>93</v>
      </c>
      <c r="G170" s="159"/>
      <c r="H170" s="159">
        <v>149</v>
      </c>
      <c r="I170" s="161">
        <v>140</v>
      </c>
      <c r="J170" s="162" t="s">
        <v>643</v>
      </c>
      <c r="K170" s="163">
        <f t="shared" si="90"/>
        <v>56</v>
      </c>
      <c r="L170" s="164">
        <f t="shared" si="91"/>
        <v>0.60215053763440862</v>
      </c>
      <c r="M170" s="159" t="s">
        <v>541</v>
      </c>
      <c r="N170" s="165">
        <v>42740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53</v>
      </c>
      <c r="B171" s="157">
        <v>42472</v>
      </c>
      <c r="C171" s="157"/>
      <c r="D171" s="158" t="s">
        <v>644</v>
      </c>
      <c r="E171" s="159" t="s">
        <v>571</v>
      </c>
      <c r="F171" s="160">
        <v>130</v>
      </c>
      <c r="G171" s="159"/>
      <c r="H171" s="159">
        <v>150</v>
      </c>
      <c r="I171" s="161" t="s">
        <v>645</v>
      </c>
      <c r="J171" s="162" t="s">
        <v>629</v>
      </c>
      <c r="K171" s="163">
        <f t="shared" si="90"/>
        <v>20</v>
      </c>
      <c r="L171" s="164">
        <f t="shared" si="91"/>
        <v>0.15384615384615385</v>
      </c>
      <c r="M171" s="159" t="s">
        <v>541</v>
      </c>
      <c r="N171" s="165">
        <v>42564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54</v>
      </c>
      <c r="B172" s="157">
        <v>42473</v>
      </c>
      <c r="C172" s="157"/>
      <c r="D172" s="158" t="s">
        <v>646</v>
      </c>
      <c r="E172" s="159" t="s">
        <v>571</v>
      </c>
      <c r="F172" s="160">
        <v>196</v>
      </c>
      <c r="G172" s="159"/>
      <c r="H172" s="159">
        <v>299</v>
      </c>
      <c r="I172" s="161">
        <v>299</v>
      </c>
      <c r="J172" s="162" t="s">
        <v>629</v>
      </c>
      <c r="K172" s="163">
        <v>103</v>
      </c>
      <c r="L172" s="164">
        <v>0.52551020408163296</v>
      </c>
      <c r="M172" s="159" t="s">
        <v>541</v>
      </c>
      <c r="N172" s="165">
        <v>42620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55</v>
      </c>
      <c r="B173" s="157">
        <v>42473</v>
      </c>
      <c r="C173" s="157"/>
      <c r="D173" s="158" t="s">
        <v>647</v>
      </c>
      <c r="E173" s="159" t="s">
        <v>571</v>
      </c>
      <c r="F173" s="160">
        <v>88</v>
      </c>
      <c r="G173" s="159"/>
      <c r="H173" s="159">
        <v>103</v>
      </c>
      <c r="I173" s="161">
        <v>103</v>
      </c>
      <c r="J173" s="162" t="s">
        <v>629</v>
      </c>
      <c r="K173" s="163">
        <v>15</v>
      </c>
      <c r="L173" s="164">
        <v>0.170454545454545</v>
      </c>
      <c r="M173" s="159" t="s">
        <v>541</v>
      </c>
      <c r="N173" s="165">
        <v>42530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56</v>
      </c>
      <c r="B174" s="157">
        <v>42492</v>
      </c>
      <c r="C174" s="157"/>
      <c r="D174" s="158" t="s">
        <v>648</v>
      </c>
      <c r="E174" s="159" t="s">
        <v>571</v>
      </c>
      <c r="F174" s="160">
        <v>127.5</v>
      </c>
      <c r="G174" s="159"/>
      <c r="H174" s="159">
        <v>148</v>
      </c>
      <c r="I174" s="161" t="s">
        <v>649</v>
      </c>
      <c r="J174" s="162" t="s">
        <v>629</v>
      </c>
      <c r="K174" s="163">
        <f>H174-F174</f>
        <v>20.5</v>
      </c>
      <c r="L174" s="164">
        <f>K174/F174</f>
        <v>0.16078431372549021</v>
      </c>
      <c r="M174" s="159" t="s">
        <v>541</v>
      </c>
      <c r="N174" s="165">
        <v>42564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57</v>
      </c>
      <c r="B175" s="157">
        <v>42493</v>
      </c>
      <c r="C175" s="157"/>
      <c r="D175" s="158" t="s">
        <v>650</v>
      </c>
      <c r="E175" s="159" t="s">
        <v>571</v>
      </c>
      <c r="F175" s="160">
        <v>675</v>
      </c>
      <c r="G175" s="159"/>
      <c r="H175" s="159">
        <v>815</v>
      </c>
      <c r="I175" s="161" t="s">
        <v>651</v>
      </c>
      <c r="J175" s="162" t="s">
        <v>629</v>
      </c>
      <c r="K175" s="163">
        <f>H175-F175</f>
        <v>140</v>
      </c>
      <c r="L175" s="164">
        <f>K175/F175</f>
        <v>0.2074074074074074</v>
      </c>
      <c r="M175" s="159" t="s">
        <v>541</v>
      </c>
      <c r="N175" s="165">
        <v>43154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6">
        <v>58</v>
      </c>
      <c r="B176" s="167">
        <v>42522</v>
      </c>
      <c r="C176" s="167"/>
      <c r="D176" s="168" t="s">
        <v>652</v>
      </c>
      <c r="E176" s="169" t="s">
        <v>571</v>
      </c>
      <c r="F176" s="170">
        <v>500</v>
      </c>
      <c r="G176" s="170"/>
      <c r="H176" s="171">
        <v>232.5</v>
      </c>
      <c r="I176" s="171" t="s">
        <v>653</v>
      </c>
      <c r="J176" s="172" t="s">
        <v>654</v>
      </c>
      <c r="K176" s="173">
        <f>H176-F176</f>
        <v>-267.5</v>
      </c>
      <c r="L176" s="174">
        <f>K176/F176</f>
        <v>-0.53500000000000003</v>
      </c>
      <c r="M176" s="170" t="s">
        <v>553</v>
      </c>
      <c r="N176" s="167">
        <v>43735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59</v>
      </c>
      <c r="B177" s="157">
        <v>42527</v>
      </c>
      <c r="C177" s="157"/>
      <c r="D177" s="158" t="s">
        <v>499</v>
      </c>
      <c r="E177" s="159" t="s">
        <v>571</v>
      </c>
      <c r="F177" s="160">
        <v>110</v>
      </c>
      <c r="G177" s="159"/>
      <c r="H177" s="159">
        <v>126.5</v>
      </c>
      <c r="I177" s="161">
        <v>125</v>
      </c>
      <c r="J177" s="162" t="s">
        <v>580</v>
      </c>
      <c r="K177" s="163">
        <f>H177-F177</f>
        <v>16.5</v>
      </c>
      <c r="L177" s="164">
        <f>K177/F177</f>
        <v>0.15</v>
      </c>
      <c r="M177" s="159" t="s">
        <v>541</v>
      </c>
      <c r="N177" s="165">
        <v>42552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60</v>
      </c>
      <c r="B178" s="157">
        <v>42538</v>
      </c>
      <c r="C178" s="157"/>
      <c r="D178" s="158" t="s">
        <v>655</v>
      </c>
      <c r="E178" s="159" t="s">
        <v>571</v>
      </c>
      <c r="F178" s="160">
        <v>44</v>
      </c>
      <c r="G178" s="159"/>
      <c r="H178" s="159">
        <v>69.5</v>
      </c>
      <c r="I178" s="161">
        <v>69.5</v>
      </c>
      <c r="J178" s="162" t="s">
        <v>656</v>
      </c>
      <c r="K178" s="163">
        <f>H178-F178</f>
        <v>25.5</v>
      </c>
      <c r="L178" s="164">
        <f>K178/F178</f>
        <v>0.57954545454545459</v>
      </c>
      <c r="M178" s="159" t="s">
        <v>541</v>
      </c>
      <c r="N178" s="165">
        <v>42977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61</v>
      </c>
      <c r="B179" s="157">
        <v>42549</v>
      </c>
      <c r="C179" s="157"/>
      <c r="D179" s="158" t="s">
        <v>657</v>
      </c>
      <c r="E179" s="159" t="s">
        <v>571</v>
      </c>
      <c r="F179" s="160">
        <v>262.5</v>
      </c>
      <c r="G179" s="159"/>
      <c r="H179" s="159">
        <v>340</v>
      </c>
      <c r="I179" s="161">
        <v>333</v>
      </c>
      <c r="J179" s="162" t="s">
        <v>658</v>
      </c>
      <c r="K179" s="163">
        <v>77.5</v>
      </c>
      <c r="L179" s="164">
        <v>0.29523809523809502</v>
      </c>
      <c r="M179" s="159" t="s">
        <v>541</v>
      </c>
      <c r="N179" s="165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62</v>
      </c>
      <c r="B180" s="157">
        <v>42549</v>
      </c>
      <c r="C180" s="157"/>
      <c r="D180" s="158" t="s">
        <v>659</v>
      </c>
      <c r="E180" s="159" t="s">
        <v>571</v>
      </c>
      <c r="F180" s="160">
        <v>840</v>
      </c>
      <c r="G180" s="159"/>
      <c r="H180" s="159">
        <v>1230</v>
      </c>
      <c r="I180" s="161">
        <v>1230</v>
      </c>
      <c r="J180" s="162" t="s">
        <v>629</v>
      </c>
      <c r="K180" s="163">
        <v>390</v>
      </c>
      <c r="L180" s="164">
        <v>0.46428571428571402</v>
      </c>
      <c r="M180" s="159" t="s">
        <v>541</v>
      </c>
      <c r="N180" s="165">
        <v>42649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9">
        <v>63</v>
      </c>
      <c r="B181" s="180">
        <v>42556</v>
      </c>
      <c r="C181" s="180"/>
      <c r="D181" s="181" t="s">
        <v>660</v>
      </c>
      <c r="E181" s="182" t="s">
        <v>571</v>
      </c>
      <c r="F181" s="182">
        <v>395</v>
      </c>
      <c r="G181" s="183"/>
      <c r="H181" s="183">
        <f>(468.5+342.5)/2</f>
        <v>405.5</v>
      </c>
      <c r="I181" s="183">
        <v>510</v>
      </c>
      <c r="J181" s="184" t="s">
        <v>661</v>
      </c>
      <c r="K181" s="185">
        <f t="shared" ref="K181:K187" si="92">H181-F181</f>
        <v>10.5</v>
      </c>
      <c r="L181" s="186">
        <f t="shared" ref="L181:L187" si="93">K181/F181</f>
        <v>2.6582278481012658E-2</v>
      </c>
      <c r="M181" s="182" t="s">
        <v>662</v>
      </c>
      <c r="N181" s="180">
        <v>43606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6">
        <v>64</v>
      </c>
      <c r="B182" s="167">
        <v>42584</v>
      </c>
      <c r="C182" s="167"/>
      <c r="D182" s="168" t="s">
        <v>663</v>
      </c>
      <c r="E182" s="169" t="s">
        <v>543</v>
      </c>
      <c r="F182" s="170">
        <f>169.5-12.8</f>
        <v>156.69999999999999</v>
      </c>
      <c r="G182" s="170"/>
      <c r="H182" s="171">
        <v>77</v>
      </c>
      <c r="I182" s="171" t="s">
        <v>664</v>
      </c>
      <c r="J182" s="172" t="s">
        <v>665</v>
      </c>
      <c r="K182" s="173">
        <f t="shared" si="92"/>
        <v>-79.699999999999989</v>
      </c>
      <c r="L182" s="174">
        <f t="shared" si="93"/>
        <v>-0.50861518825781749</v>
      </c>
      <c r="M182" s="170" t="s">
        <v>553</v>
      </c>
      <c r="N182" s="167">
        <v>43522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6">
        <v>65</v>
      </c>
      <c r="B183" s="167">
        <v>42586</v>
      </c>
      <c r="C183" s="167"/>
      <c r="D183" s="168" t="s">
        <v>666</v>
      </c>
      <c r="E183" s="169" t="s">
        <v>571</v>
      </c>
      <c r="F183" s="170">
        <v>400</v>
      </c>
      <c r="G183" s="170"/>
      <c r="H183" s="171">
        <v>305</v>
      </c>
      <c r="I183" s="171">
        <v>475</v>
      </c>
      <c r="J183" s="172" t="s">
        <v>667</v>
      </c>
      <c r="K183" s="173">
        <f t="shared" si="92"/>
        <v>-95</v>
      </c>
      <c r="L183" s="174">
        <f t="shared" si="93"/>
        <v>-0.23749999999999999</v>
      </c>
      <c r="M183" s="170" t="s">
        <v>553</v>
      </c>
      <c r="N183" s="167">
        <v>43606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66</v>
      </c>
      <c r="B184" s="157">
        <v>42593</v>
      </c>
      <c r="C184" s="157"/>
      <c r="D184" s="158" t="s">
        <v>668</v>
      </c>
      <c r="E184" s="159" t="s">
        <v>571</v>
      </c>
      <c r="F184" s="160">
        <v>86.5</v>
      </c>
      <c r="G184" s="159"/>
      <c r="H184" s="159">
        <v>130</v>
      </c>
      <c r="I184" s="161">
        <v>130</v>
      </c>
      <c r="J184" s="162" t="s">
        <v>669</v>
      </c>
      <c r="K184" s="163">
        <f t="shared" si="92"/>
        <v>43.5</v>
      </c>
      <c r="L184" s="164">
        <f t="shared" si="93"/>
        <v>0.50289017341040465</v>
      </c>
      <c r="M184" s="159" t="s">
        <v>541</v>
      </c>
      <c r="N184" s="165">
        <v>43091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6">
        <v>67</v>
      </c>
      <c r="B185" s="167">
        <v>42600</v>
      </c>
      <c r="C185" s="167"/>
      <c r="D185" s="168" t="s">
        <v>109</v>
      </c>
      <c r="E185" s="169" t="s">
        <v>571</v>
      </c>
      <c r="F185" s="170">
        <v>133.5</v>
      </c>
      <c r="G185" s="170"/>
      <c r="H185" s="171">
        <v>126.5</v>
      </c>
      <c r="I185" s="171">
        <v>178</v>
      </c>
      <c r="J185" s="172" t="s">
        <v>670</v>
      </c>
      <c r="K185" s="173">
        <f t="shared" si="92"/>
        <v>-7</v>
      </c>
      <c r="L185" s="174">
        <f t="shared" si="93"/>
        <v>-5.2434456928838954E-2</v>
      </c>
      <c r="M185" s="170" t="s">
        <v>553</v>
      </c>
      <c r="N185" s="167">
        <v>42615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68</v>
      </c>
      <c r="B186" s="157">
        <v>42613</v>
      </c>
      <c r="C186" s="157"/>
      <c r="D186" s="158" t="s">
        <v>671</v>
      </c>
      <c r="E186" s="159" t="s">
        <v>571</v>
      </c>
      <c r="F186" s="160">
        <v>560</v>
      </c>
      <c r="G186" s="159"/>
      <c r="H186" s="159">
        <v>725</v>
      </c>
      <c r="I186" s="161">
        <v>725</v>
      </c>
      <c r="J186" s="162" t="s">
        <v>573</v>
      </c>
      <c r="K186" s="163">
        <f t="shared" si="92"/>
        <v>165</v>
      </c>
      <c r="L186" s="164">
        <f t="shared" si="93"/>
        <v>0.29464285714285715</v>
      </c>
      <c r="M186" s="159" t="s">
        <v>541</v>
      </c>
      <c r="N186" s="165">
        <v>42456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69</v>
      </c>
      <c r="B187" s="157">
        <v>42614</v>
      </c>
      <c r="C187" s="157"/>
      <c r="D187" s="158" t="s">
        <v>672</v>
      </c>
      <c r="E187" s="159" t="s">
        <v>571</v>
      </c>
      <c r="F187" s="160">
        <v>160.5</v>
      </c>
      <c r="G187" s="159"/>
      <c r="H187" s="159">
        <v>210</v>
      </c>
      <c r="I187" s="161">
        <v>210</v>
      </c>
      <c r="J187" s="162" t="s">
        <v>573</v>
      </c>
      <c r="K187" s="163">
        <f t="shared" si="92"/>
        <v>49.5</v>
      </c>
      <c r="L187" s="164">
        <f t="shared" si="93"/>
        <v>0.30841121495327101</v>
      </c>
      <c r="M187" s="159" t="s">
        <v>541</v>
      </c>
      <c r="N187" s="165">
        <v>42871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70</v>
      </c>
      <c r="B188" s="157">
        <v>42646</v>
      </c>
      <c r="C188" s="157"/>
      <c r="D188" s="158" t="s">
        <v>381</v>
      </c>
      <c r="E188" s="159" t="s">
        <v>571</v>
      </c>
      <c r="F188" s="160">
        <v>430</v>
      </c>
      <c r="G188" s="159"/>
      <c r="H188" s="159">
        <v>596</v>
      </c>
      <c r="I188" s="161">
        <v>575</v>
      </c>
      <c r="J188" s="162" t="s">
        <v>673</v>
      </c>
      <c r="K188" s="163">
        <v>166</v>
      </c>
      <c r="L188" s="164">
        <v>0.38604651162790699</v>
      </c>
      <c r="M188" s="159" t="s">
        <v>541</v>
      </c>
      <c r="N188" s="165">
        <v>42769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71</v>
      </c>
      <c r="B189" s="157">
        <v>42657</v>
      </c>
      <c r="C189" s="157"/>
      <c r="D189" s="158" t="s">
        <v>674</v>
      </c>
      <c r="E189" s="159" t="s">
        <v>571</v>
      </c>
      <c r="F189" s="160">
        <v>280</v>
      </c>
      <c r="G189" s="159"/>
      <c r="H189" s="159">
        <v>345</v>
      </c>
      <c r="I189" s="161">
        <v>345</v>
      </c>
      <c r="J189" s="162" t="s">
        <v>573</v>
      </c>
      <c r="K189" s="163">
        <f t="shared" ref="K189:K194" si="94">H189-F189</f>
        <v>65</v>
      </c>
      <c r="L189" s="164">
        <f>K189/F189</f>
        <v>0.23214285714285715</v>
      </c>
      <c r="M189" s="159" t="s">
        <v>541</v>
      </c>
      <c r="N189" s="165">
        <v>42814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72</v>
      </c>
      <c r="B190" s="157">
        <v>42657</v>
      </c>
      <c r="C190" s="157"/>
      <c r="D190" s="158" t="s">
        <v>675</v>
      </c>
      <c r="E190" s="159" t="s">
        <v>571</v>
      </c>
      <c r="F190" s="160">
        <v>245</v>
      </c>
      <c r="G190" s="159"/>
      <c r="H190" s="159">
        <v>325.5</v>
      </c>
      <c r="I190" s="161">
        <v>330</v>
      </c>
      <c r="J190" s="162" t="s">
        <v>676</v>
      </c>
      <c r="K190" s="163">
        <f t="shared" si="94"/>
        <v>80.5</v>
      </c>
      <c r="L190" s="164">
        <f>K190/F190</f>
        <v>0.32857142857142857</v>
      </c>
      <c r="M190" s="159" t="s">
        <v>541</v>
      </c>
      <c r="N190" s="165">
        <v>42769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73</v>
      </c>
      <c r="B191" s="157">
        <v>42660</v>
      </c>
      <c r="C191" s="157"/>
      <c r="D191" s="158" t="s">
        <v>337</v>
      </c>
      <c r="E191" s="159" t="s">
        <v>571</v>
      </c>
      <c r="F191" s="160">
        <v>125</v>
      </c>
      <c r="G191" s="159"/>
      <c r="H191" s="159">
        <v>160</v>
      </c>
      <c r="I191" s="161">
        <v>160</v>
      </c>
      <c r="J191" s="162" t="s">
        <v>629</v>
      </c>
      <c r="K191" s="163">
        <f t="shared" si="94"/>
        <v>35</v>
      </c>
      <c r="L191" s="164">
        <v>0.28000000000000003</v>
      </c>
      <c r="M191" s="159" t="s">
        <v>541</v>
      </c>
      <c r="N191" s="165">
        <v>42803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74</v>
      </c>
      <c r="B192" s="157">
        <v>42660</v>
      </c>
      <c r="C192" s="157"/>
      <c r="D192" s="158" t="s">
        <v>438</v>
      </c>
      <c r="E192" s="159" t="s">
        <v>571</v>
      </c>
      <c r="F192" s="160">
        <v>114</v>
      </c>
      <c r="G192" s="159"/>
      <c r="H192" s="159">
        <v>145</v>
      </c>
      <c r="I192" s="161">
        <v>145</v>
      </c>
      <c r="J192" s="162" t="s">
        <v>629</v>
      </c>
      <c r="K192" s="163">
        <f t="shared" si="94"/>
        <v>31</v>
      </c>
      <c r="L192" s="164">
        <f>K192/F192</f>
        <v>0.27192982456140352</v>
      </c>
      <c r="M192" s="159" t="s">
        <v>541</v>
      </c>
      <c r="N192" s="165">
        <v>42859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75</v>
      </c>
      <c r="B193" s="157">
        <v>42660</v>
      </c>
      <c r="C193" s="157"/>
      <c r="D193" s="158" t="s">
        <v>677</v>
      </c>
      <c r="E193" s="159" t="s">
        <v>571</v>
      </c>
      <c r="F193" s="160">
        <v>212</v>
      </c>
      <c r="G193" s="159"/>
      <c r="H193" s="159">
        <v>280</v>
      </c>
      <c r="I193" s="161">
        <v>276</v>
      </c>
      <c r="J193" s="162" t="s">
        <v>678</v>
      </c>
      <c r="K193" s="163">
        <f t="shared" si="94"/>
        <v>68</v>
      </c>
      <c r="L193" s="164">
        <f>K193/F193</f>
        <v>0.32075471698113206</v>
      </c>
      <c r="M193" s="159" t="s">
        <v>541</v>
      </c>
      <c r="N193" s="165">
        <v>42858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76</v>
      </c>
      <c r="B194" s="157">
        <v>42678</v>
      </c>
      <c r="C194" s="157"/>
      <c r="D194" s="158" t="s">
        <v>429</v>
      </c>
      <c r="E194" s="159" t="s">
        <v>571</v>
      </c>
      <c r="F194" s="160">
        <v>155</v>
      </c>
      <c r="G194" s="159"/>
      <c r="H194" s="159">
        <v>210</v>
      </c>
      <c r="I194" s="161">
        <v>210</v>
      </c>
      <c r="J194" s="162" t="s">
        <v>679</v>
      </c>
      <c r="K194" s="163">
        <f t="shared" si="94"/>
        <v>55</v>
      </c>
      <c r="L194" s="164">
        <f>K194/F194</f>
        <v>0.35483870967741937</v>
      </c>
      <c r="M194" s="159" t="s">
        <v>541</v>
      </c>
      <c r="N194" s="165">
        <v>42944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6">
        <v>77</v>
      </c>
      <c r="B195" s="167">
        <v>42710</v>
      </c>
      <c r="C195" s="167"/>
      <c r="D195" s="168" t="s">
        <v>680</v>
      </c>
      <c r="E195" s="169" t="s">
        <v>571</v>
      </c>
      <c r="F195" s="170">
        <v>150.5</v>
      </c>
      <c r="G195" s="170"/>
      <c r="H195" s="171">
        <v>72.5</v>
      </c>
      <c r="I195" s="171">
        <v>174</v>
      </c>
      <c r="J195" s="172" t="s">
        <v>681</v>
      </c>
      <c r="K195" s="173">
        <v>-78</v>
      </c>
      <c r="L195" s="174">
        <v>-0.51827242524916906</v>
      </c>
      <c r="M195" s="170" t="s">
        <v>553</v>
      </c>
      <c r="N195" s="167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78</v>
      </c>
      <c r="B196" s="157">
        <v>42712</v>
      </c>
      <c r="C196" s="157"/>
      <c r="D196" s="158" t="s">
        <v>682</v>
      </c>
      <c r="E196" s="159" t="s">
        <v>571</v>
      </c>
      <c r="F196" s="160">
        <v>380</v>
      </c>
      <c r="G196" s="159"/>
      <c r="H196" s="159">
        <v>478</v>
      </c>
      <c r="I196" s="161">
        <v>468</v>
      </c>
      <c r="J196" s="162" t="s">
        <v>629</v>
      </c>
      <c r="K196" s="163">
        <f>H196-F196</f>
        <v>98</v>
      </c>
      <c r="L196" s="164">
        <f>K196/F196</f>
        <v>0.25789473684210529</v>
      </c>
      <c r="M196" s="159" t="s">
        <v>541</v>
      </c>
      <c r="N196" s="165">
        <v>43025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79</v>
      </c>
      <c r="B197" s="157">
        <v>42734</v>
      </c>
      <c r="C197" s="157"/>
      <c r="D197" s="158" t="s">
        <v>108</v>
      </c>
      <c r="E197" s="159" t="s">
        <v>571</v>
      </c>
      <c r="F197" s="160">
        <v>305</v>
      </c>
      <c r="G197" s="159"/>
      <c r="H197" s="159">
        <v>375</v>
      </c>
      <c r="I197" s="161">
        <v>375</v>
      </c>
      <c r="J197" s="162" t="s">
        <v>629</v>
      </c>
      <c r="K197" s="163">
        <f>H197-F197</f>
        <v>70</v>
      </c>
      <c r="L197" s="164">
        <f>K197/F197</f>
        <v>0.22950819672131148</v>
      </c>
      <c r="M197" s="159" t="s">
        <v>541</v>
      </c>
      <c r="N197" s="165">
        <v>42768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80</v>
      </c>
      <c r="B198" s="157">
        <v>42739</v>
      </c>
      <c r="C198" s="157"/>
      <c r="D198" s="158" t="s">
        <v>94</v>
      </c>
      <c r="E198" s="159" t="s">
        <v>571</v>
      </c>
      <c r="F198" s="160">
        <v>99.5</v>
      </c>
      <c r="G198" s="159"/>
      <c r="H198" s="159">
        <v>158</v>
      </c>
      <c r="I198" s="161">
        <v>158</v>
      </c>
      <c r="J198" s="162" t="s">
        <v>629</v>
      </c>
      <c r="K198" s="163">
        <f>H198-F198</f>
        <v>58.5</v>
      </c>
      <c r="L198" s="164">
        <f>K198/F198</f>
        <v>0.5879396984924623</v>
      </c>
      <c r="M198" s="159" t="s">
        <v>541</v>
      </c>
      <c r="N198" s="165">
        <v>42898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81</v>
      </c>
      <c r="B199" s="157">
        <v>42739</v>
      </c>
      <c r="C199" s="157"/>
      <c r="D199" s="158" t="s">
        <v>94</v>
      </c>
      <c r="E199" s="159" t="s">
        <v>571</v>
      </c>
      <c r="F199" s="160">
        <v>99.5</v>
      </c>
      <c r="G199" s="159"/>
      <c r="H199" s="159">
        <v>158</v>
      </c>
      <c r="I199" s="161">
        <v>158</v>
      </c>
      <c r="J199" s="162" t="s">
        <v>629</v>
      </c>
      <c r="K199" s="163">
        <v>58.5</v>
      </c>
      <c r="L199" s="164">
        <v>0.58793969849246197</v>
      </c>
      <c r="M199" s="159" t="s">
        <v>541</v>
      </c>
      <c r="N199" s="165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82</v>
      </c>
      <c r="B200" s="157">
        <v>42786</v>
      </c>
      <c r="C200" s="157"/>
      <c r="D200" s="158" t="s">
        <v>184</v>
      </c>
      <c r="E200" s="159" t="s">
        <v>571</v>
      </c>
      <c r="F200" s="160">
        <v>140.5</v>
      </c>
      <c r="G200" s="159"/>
      <c r="H200" s="159">
        <v>220</v>
      </c>
      <c r="I200" s="161">
        <v>220</v>
      </c>
      <c r="J200" s="162" t="s">
        <v>629</v>
      </c>
      <c r="K200" s="163">
        <f>H200-F200</f>
        <v>79.5</v>
      </c>
      <c r="L200" s="164">
        <f>K200/F200</f>
        <v>0.5658362989323843</v>
      </c>
      <c r="M200" s="159" t="s">
        <v>541</v>
      </c>
      <c r="N200" s="165">
        <v>42864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83</v>
      </c>
      <c r="B201" s="157">
        <v>42786</v>
      </c>
      <c r="C201" s="157"/>
      <c r="D201" s="158" t="s">
        <v>683</v>
      </c>
      <c r="E201" s="159" t="s">
        <v>571</v>
      </c>
      <c r="F201" s="160">
        <v>202.5</v>
      </c>
      <c r="G201" s="159"/>
      <c r="H201" s="159">
        <v>234</v>
      </c>
      <c r="I201" s="161">
        <v>234</v>
      </c>
      <c r="J201" s="162" t="s">
        <v>629</v>
      </c>
      <c r="K201" s="163">
        <v>31.5</v>
      </c>
      <c r="L201" s="164">
        <v>0.155555555555556</v>
      </c>
      <c r="M201" s="159" t="s">
        <v>541</v>
      </c>
      <c r="N201" s="165">
        <v>42836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84</v>
      </c>
      <c r="B202" s="157">
        <v>42818</v>
      </c>
      <c r="C202" s="157"/>
      <c r="D202" s="158" t="s">
        <v>684</v>
      </c>
      <c r="E202" s="159" t="s">
        <v>571</v>
      </c>
      <c r="F202" s="160">
        <v>300.5</v>
      </c>
      <c r="G202" s="159"/>
      <c r="H202" s="159">
        <v>417.5</v>
      </c>
      <c r="I202" s="161">
        <v>420</v>
      </c>
      <c r="J202" s="162" t="s">
        <v>685</v>
      </c>
      <c r="K202" s="163">
        <f>H202-F202</f>
        <v>117</v>
      </c>
      <c r="L202" s="164">
        <f>K202/F202</f>
        <v>0.38935108153078202</v>
      </c>
      <c r="M202" s="159" t="s">
        <v>541</v>
      </c>
      <c r="N202" s="165">
        <v>43070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85</v>
      </c>
      <c r="B203" s="157">
        <v>42818</v>
      </c>
      <c r="C203" s="157"/>
      <c r="D203" s="158" t="s">
        <v>659</v>
      </c>
      <c r="E203" s="159" t="s">
        <v>571</v>
      </c>
      <c r="F203" s="160">
        <v>850</v>
      </c>
      <c r="G203" s="159"/>
      <c r="H203" s="159">
        <v>1042.5</v>
      </c>
      <c r="I203" s="161">
        <v>1023</v>
      </c>
      <c r="J203" s="162" t="s">
        <v>686</v>
      </c>
      <c r="K203" s="163">
        <v>192.5</v>
      </c>
      <c r="L203" s="164">
        <v>0.22647058823529401</v>
      </c>
      <c r="M203" s="159" t="s">
        <v>541</v>
      </c>
      <c r="N203" s="165">
        <v>42830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86</v>
      </c>
      <c r="B204" s="157">
        <v>42830</v>
      </c>
      <c r="C204" s="157"/>
      <c r="D204" s="158" t="s">
        <v>457</v>
      </c>
      <c r="E204" s="159" t="s">
        <v>571</v>
      </c>
      <c r="F204" s="160">
        <v>785</v>
      </c>
      <c r="G204" s="159"/>
      <c r="H204" s="159">
        <v>930</v>
      </c>
      <c r="I204" s="161">
        <v>920</v>
      </c>
      <c r="J204" s="162" t="s">
        <v>687</v>
      </c>
      <c r="K204" s="163">
        <f>H204-F204</f>
        <v>145</v>
      </c>
      <c r="L204" s="164">
        <f>K204/F204</f>
        <v>0.18471337579617833</v>
      </c>
      <c r="M204" s="159" t="s">
        <v>541</v>
      </c>
      <c r="N204" s="165">
        <v>42976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6">
        <v>87</v>
      </c>
      <c r="B205" s="167">
        <v>42831</v>
      </c>
      <c r="C205" s="167"/>
      <c r="D205" s="168" t="s">
        <v>688</v>
      </c>
      <c r="E205" s="169" t="s">
        <v>571</v>
      </c>
      <c r="F205" s="170">
        <v>40</v>
      </c>
      <c r="G205" s="170"/>
      <c r="H205" s="171">
        <v>13.1</v>
      </c>
      <c r="I205" s="171">
        <v>60</v>
      </c>
      <c r="J205" s="172" t="s">
        <v>689</v>
      </c>
      <c r="K205" s="173">
        <v>-26.9</v>
      </c>
      <c r="L205" s="174">
        <v>-0.67249999999999999</v>
      </c>
      <c r="M205" s="170" t="s">
        <v>553</v>
      </c>
      <c r="N205" s="167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6">
        <v>88</v>
      </c>
      <c r="B206" s="157">
        <v>42837</v>
      </c>
      <c r="C206" s="157"/>
      <c r="D206" s="158" t="s">
        <v>93</v>
      </c>
      <c r="E206" s="159" t="s">
        <v>571</v>
      </c>
      <c r="F206" s="160">
        <v>289.5</v>
      </c>
      <c r="G206" s="159"/>
      <c r="H206" s="159">
        <v>354</v>
      </c>
      <c r="I206" s="161">
        <v>360</v>
      </c>
      <c r="J206" s="162" t="s">
        <v>690</v>
      </c>
      <c r="K206" s="163">
        <f t="shared" ref="K206:K214" si="95">H206-F206</f>
        <v>64.5</v>
      </c>
      <c r="L206" s="164">
        <f t="shared" ref="L206:L214" si="96">K206/F206</f>
        <v>0.22279792746113988</v>
      </c>
      <c r="M206" s="159" t="s">
        <v>541</v>
      </c>
      <c r="N206" s="165">
        <v>43040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89</v>
      </c>
      <c r="B207" s="157">
        <v>42845</v>
      </c>
      <c r="C207" s="157"/>
      <c r="D207" s="158" t="s">
        <v>405</v>
      </c>
      <c r="E207" s="159" t="s">
        <v>571</v>
      </c>
      <c r="F207" s="160">
        <v>700</v>
      </c>
      <c r="G207" s="159"/>
      <c r="H207" s="159">
        <v>840</v>
      </c>
      <c r="I207" s="161">
        <v>840</v>
      </c>
      <c r="J207" s="162" t="s">
        <v>691</v>
      </c>
      <c r="K207" s="163">
        <f t="shared" si="95"/>
        <v>140</v>
      </c>
      <c r="L207" s="164">
        <f t="shared" si="96"/>
        <v>0.2</v>
      </c>
      <c r="M207" s="159" t="s">
        <v>541</v>
      </c>
      <c r="N207" s="165">
        <v>42893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90</v>
      </c>
      <c r="B208" s="157">
        <v>42887</v>
      </c>
      <c r="C208" s="157"/>
      <c r="D208" s="158" t="s">
        <v>692</v>
      </c>
      <c r="E208" s="159" t="s">
        <v>571</v>
      </c>
      <c r="F208" s="160">
        <v>130</v>
      </c>
      <c r="G208" s="159"/>
      <c r="H208" s="159">
        <v>144.25</v>
      </c>
      <c r="I208" s="161">
        <v>170</v>
      </c>
      <c r="J208" s="162" t="s">
        <v>693</v>
      </c>
      <c r="K208" s="163">
        <f t="shared" si="95"/>
        <v>14.25</v>
      </c>
      <c r="L208" s="164">
        <f t="shared" si="96"/>
        <v>0.10961538461538461</v>
      </c>
      <c r="M208" s="159" t="s">
        <v>541</v>
      </c>
      <c r="N208" s="165">
        <v>43675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91</v>
      </c>
      <c r="B209" s="157">
        <v>42901</v>
      </c>
      <c r="C209" s="157"/>
      <c r="D209" s="158" t="s">
        <v>694</v>
      </c>
      <c r="E209" s="159" t="s">
        <v>571</v>
      </c>
      <c r="F209" s="160">
        <v>214.5</v>
      </c>
      <c r="G209" s="159"/>
      <c r="H209" s="159">
        <v>262</v>
      </c>
      <c r="I209" s="161">
        <v>262</v>
      </c>
      <c r="J209" s="162" t="s">
        <v>695</v>
      </c>
      <c r="K209" s="163">
        <f t="shared" si="95"/>
        <v>47.5</v>
      </c>
      <c r="L209" s="164">
        <f t="shared" si="96"/>
        <v>0.22144522144522144</v>
      </c>
      <c r="M209" s="159" t="s">
        <v>541</v>
      </c>
      <c r="N209" s="165">
        <v>42977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92</v>
      </c>
      <c r="B210" s="188">
        <v>42933</v>
      </c>
      <c r="C210" s="188"/>
      <c r="D210" s="189" t="s">
        <v>696</v>
      </c>
      <c r="E210" s="190" t="s">
        <v>571</v>
      </c>
      <c r="F210" s="191">
        <v>370</v>
      </c>
      <c r="G210" s="190"/>
      <c r="H210" s="190">
        <v>447.5</v>
      </c>
      <c r="I210" s="192">
        <v>450</v>
      </c>
      <c r="J210" s="193" t="s">
        <v>629</v>
      </c>
      <c r="K210" s="163">
        <f t="shared" si="95"/>
        <v>77.5</v>
      </c>
      <c r="L210" s="194">
        <f t="shared" si="96"/>
        <v>0.20945945945945946</v>
      </c>
      <c r="M210" s="190" t="s">
        <v>541</v>
      </c>
      <c r="N210" s="195">
        <v>43035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93</v>
      </c>
      <c r="B211" s="188">
        <v>42943</v>
      </c>
      <c r="C211" s="188"/>
      <c r="D211" s="189" t="s">
        <v>182</v>
      </c>
      <c r="E211" s="190" t="s">
        <v>571</v>
      </c>
      <c r="F211" s="191">
        <v>657.5</v>
      </c>
      <c r="G211" s="190"/>
      <c r="H211" s="190">
        <v>825</v>
      </c>
      <c r="I211" s="192">
        <v>820</v>
      </c>
      <c r="J211" s="193" t="s">
        <v>629</v>
      </c>
      <c r="K211" s="163">
        <f t="shared" si="95"/>
        <v>167.5</v>
      </c>
      <c r="L211" s="194">
        <f t="shared" si="96"/>
        <v>0.25475285171102663</v>
      </c>
      <c r="M211" s="190" t="s">
        <v>541</v>
      </c>
      <c r="N211" s="195">
        <v>43090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94</v>
      </c>
      <c r="B212" s="157">
        <v>42964</v>
      </c>
      <c r="C212" s="157"/>
      <c r="D212" s="158" t="s">
        <v>350</v>
      </c>
      <c r="E212" s="159" t="s">
        <v>571</v>
      </c>
      <c r="F212" s="160">
        <v>605</v>
      </c>
      <c r="G212" s="159"/>
      <c r="H212" s="159">
        <v>750</v>
      </c>
      <c r="I212" s="161">
        <v>750</v>
      </c>
      <c r="J212" s="162" t="s">
        <v>687</v>
      </c>
      <c r="K212" s="163">
        <f t="shared" si="95"/>
        <v>145</v>
      </c>
      <c r="L212" s="164">
        <f t="shared" si="96"/>
        <v>0.23966942148760331</v>
      </c>
      <c r="M212" s="159" t="s">
        <v>541</v>
      </c>
      <c r="N212" s="165">
        <v>43027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6">
        <v>95</v>
      </c>
      <c r="B213" s="167">
        <v>42979</v>
      </c>
      <c r="C213" s="167"/>
      <c r="D213" s="175" t="s">
        <v>697</v>
      </c>
      <c r="E213" s="170" t="s">
        <v>571</v>
      </c>
      <c r="F213" s="170">
        <v>255</v>
      </c>
      <c r="G213" s="171"/>
      <c r="H213" s="171">
        <v>217.25</v>
      </c>
      <c r="I213" s="171">
        <v>320</v>
      </c>
      <c r="J213" s="172" t="s">
        <v>698</v>
      </c>
      <c r="K213" s="173">
        <f t="shared" si="95"/>
        <v>-37.75</v>
      </c>
      <c r="L213" s="176">
        <f t="shared" si="96"/>
        <v>-0.14803921568627451</v>
      </c>
      <c r="M213" s="170" t="s">
        <v>553</v>
      </c>
      <c r="N213" s="167">
        <v>43661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96</v>
      </c>
      <c r="B214" s="157">
        <v>42997</v>
      </c>
      <c r="C214" s="157"/>
      <c r="D214" s="158" t="s">
        <v>699</v>
      </c>
      <c r="E214" s="159" t="s">
        <v>571</v>
      </c>
      <c r="F214" s="160">
        <v>215</v>
      </c>
      <c r="G214" s="159"/>
      <c r="H214" s="159">
        <v>258</v>
      </c>
      <c r="I214" s="161">
        <v>258</v>
      </c>
      <c r="J214" s="162" t="s">
        <v>629</v>
      </c>
      <c r="K214" s="163">
        <f t="shared" si="95"/>
        <v>43</v>
      </c>
      <c r="L214" s="164">
        <f t="shared" si="96"/>
        <v>0.2</v>
      </c>
      <c r="M214" s="159" t="s">
        <v>541</v>
      </c>
      <c r="N214" s="165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97</v>
      </c>
      <c r="B215" s="157">
        <v>42997</v>
      </c>
      <c r="C215" s="157"/>
      <c r="D215" s="158" t="s">
        <v>699</v>
      </c>
      <c r="E215" s="159" t="s">
        <v>571</v>
      </c>
      <c r="F215" s="160">
        <v>215</v>
      </c>
      <c r="G215" s="159"/>
      <c r="H215" s="159">
        <v>258</v>
      </c>
      <c r="I215" s="161">
        <v>258</v>
      </c>
      <c r="J215" s="193" t="s">
        <v>629</v>
      </c>
      <c r="K215" s="163">
        <v>43</v>
      </c>
      <c r="L215" s="164">
        <v>0.2</v>
      </c>
      <c r="M215" s="159" t="s">
        <v>541</v>
      </c>
      <c r="N215" s="165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98</v>
      </c>
      <c r="B216" s="188">
        <v>42998</v>
      </c>
      <c r="C216" s="188"/>
      <c r="D216" s="189" t="s">
        <v>700</v>
      </c>
      <c r="E216" s="190" t="s">
        <v>571</v>
      </c>
      <c r="F216" s="160">
        <v>75</v>
      </c>
      <c r="G216" s="190"/>
      <c r="H216" s="190">
        <v>90</v>
      </c>
      <c r="I216" s="192">
        <v>90</v>
      </c>
      <c r="J216" s="162" t="s">
        <v>701</v>
      </c>
      <c r="K216" s="163">
        <f t="shared" ref="K216:K221" si="97">H216-F216</f>
        <v>15</v>
      </c>
      <c r="L216" s="164">
        <f t="shared" ref="L216:L221" si="98">K216/F216</f>
        <v>0.2</v>
      </c>
      <c r="M216" s="159" t="s">
        <v>541</v>
      </c>
      <c r="N216" s="165">
        <v>43019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99</v>
      </c>
      <c r="B217" s="188">
        <v>43011</v>
      </c>
      <c r="C217" s="188"/>
      <c r="D217" s="189" t="s">
        <v>555</v>
      </c>
      <c r="E217" s="190" t="s">
        <v>571</v>
      </c>
      <c r="F217" s="191">
        <v>315</v>
      </c>
      <c r="G217" s="190"/>
      <c r="H217" s="190">
        <v>392</v>
      </c>
      <c r="I217" s="192">
        <v>384</v>
      </c>
      <c r="J217" s="193" t="s">
        <v>702</v>
      </c>
      <c r="K217" s="163">
        <f t="shared" si="97"/>
        <v>77</v>
      </c>
      <c r="L217" s="194">
        <f t="shared" si="98"/>
        <v>0.24444444444444444</v>
      </c>
      <c r="M217" s="190" t="s">
        <v>541</v>
      </c>
      <c r="N217" s="195">
        <v>43017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100</v>
      </c>
      <c r="B218" s="188">
        <v>43013</v>
      </c>
      <c r="C218" s="188"/>
      <c r="D218" s="189" t="s">
        <v>433</v>
      </c>
      <c r="E218" s="190" t="s">
        <v>571</v>
      </c>
      <c r="F218" s="191">
        <v>145</v>
      </c>
      <c r="G218" s="190"/>
      <c r="H218" s="190">
        <v>179</v>
      </c>
      <c r="I218" s="192">
        <v>180</v>
      </c>
      <c r="J218" s="193" t="s">
        <v>703</v>
      </c>
      <c r="K218" s="163">
        <f t="shared" si="97"/>
        <v>34</v>
      </c>
      <c r="L218" s="194">
        <f t="shared" si="98"/>
        <v>0.23448275862068965</v>
      </c>
      <c r="M218" s="190" t="s">
        <v>541</v>
      </c>
      <c r="N218" s="195">
        <v>43025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101</v>
      </c>
      <c r="B219" s="188">
        <v>43014</v>
      </c>
      <c r="C219" s="188"/>
      <c r="D219" s="189" t="s">
        <v>327</v>
      </c>
      <c r="E219" s="190" t="s">
        <v>571</v>
      </c>
      <c r="F219" s="191">
        <v>256</v>
      </c>
      <c r="G219" s="190"/>
      <c r="H219" s="190">
        <v>323</v>
      </c>
      <c r="I219" s="192">
        <v>320</v>
      </c>
      <c r="J219" s="193" t="s">
        <v>629</v>
      </c>
      <c r="K219" s="163">
        <f t="shared" si="97"/>
        <v>67</v>
      </c>
      <c r="L219" s="194">
        <f t="shared" si="98"/>
        <v>0.26171875</v>
      </c>
      <c r="M219" s="190" t="s">
        <v>541</v>
      </c>
      <c r="N219" s="195">
        <v>43067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102</v>
      </c>
      <c r="B220" s="188">
        <v>43017</v>
      </c>
      <c r="C220" s="188"/>
      <c r="D220" s="189" t="s">
        <v>342</v>
      </c>
      <c r="E220" s="190" t="s">
        <v>571</v>
      </c>
      <c r="F220" s="191">
        <v>137.5</v>
      </c>
      <c r="G220" s="190"/>
      <c r="H220" s="190">
        <v>184</v>
      </c>
      <c r="I220" s="192">
        <v>183</v>
      </c>
      <c r="J220" s="193" t="s">
        <v>704</v>
      </c>
      <c r="K220" s="163">
        <f t="shared" si="97"/>
        <v>46.5</v>
      </c>
      <c r="L220" s="194">
        <f t="shared" si="98"/>
        <v>0.33818181818181819</v>
      </c>
      <c r="M220" s="190" t="s">
        <v>541</v>
      </c>
      <c r="N220" s="195">
        <v>43108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103</v>
      </c>
      <c r="B221" s="188">
        <v>43018</v>
      </c>
      <c r="C221" s="188"/>
      <c r="D221" s="189" t="s">
        <v>705</v>
      </c>
      <c r="E221" s="190" t="s">
        <v>571</v>
      </c>
      <c r="F221" s="191">
        <v>125.5</v>
      </c>
      <c r="G221" s="190"/>
      <c r="H221" s="190">
        <v>158</v>
      </c>
      <c r="I221" s="192">
        <v>155</v>
      </c>
      <c r="J221" s="193" t="s">
        <v>706</v>
      </c>
      <c r="K221" s="163">
        <f t="shared" si="97"/>
        <v>32.5</v>
      </c>
      <c r="L221" s="194">
        <f t="shared" si="98"/>
        <v>0.25896414342629481</v>
      </c>
      <c r="M221" s="190" t="s">
        <v>541</v>
      </c>
      <c r="N221" s="195">
        <v>43067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104</v>
      </c>
      <c r="B222" s="188">
        <v>43018</v>
      </c>
      <c r="C222" s="188"/>
      <c r="D222" s="189" t="s">
        <v>707</v>
      </c>
      <c r="E222" s="190" t="s">
        <v>571</v>
      </c>
      <c r="F222" s="191">
        <v>895</v>
      </c>
      <c r="G222" s="190"/>
      <c r="H222" s="190">
        <v>1122.5</v>
      </c>
      <c r="I222" s="192">
        <v>1078</v>
      </c>
      <c r="J222" s="193" t="s">
        <v>708</v>
      </c>
      <c r="K222" s="163">
        <v>227.5</v>
      </c>
      <c r="L222" s="194">
        <v>0.25418994413407803</v>
      </c>
      <c r="M222" s="190" t="s">
        <v>541</v>
      </c>
      <c r="N222" s="195">
        <v>43117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105</v>
      </c>
      <c r="B223" s="188">
        <v>43020</v>
      </c>
      <c r="C223" s="188"/>
      <c r="D223" s="189" t="s">
        <v>336</v>
      </c>
      <c r="E223" s="190" t="s">
        <v>571</v>
      </c>
      <c r="F223" s="191">
        <v>525</v>
      </c>
      <c r="G223" s="190"/>
      <c r="H223" s="190">
        <v>629</v>
      </c>
      <c r="I223" s="192">
        <v>629</v>
      </c>
      <c r="J223" s="193" t="s">
        <v>629</v>
      </c>
      <c r="K223" s="163">
        <v>104</v>
      </c>
      <c r="L223" s="194">
        <v>0.19809523809523799</v>
      </c>
      <c r="M223" s="190" t="s">
        <v>541</v>
      </c>
      <c r="N223" s="195">
        <v>43119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106</v>
      </c>
      <c r="B224" s="188">
        <v>43046</v>
      </c>
      <c r="C224" s="188"/>
      <c r="D224" s="189" t="s">
        <v>373</v>
      </c>
      <c r="E224" s="190" t="s">
        <v>571</v>
      </c>
      <c r="F224" s="191">
        <v>740</v>
      </c>
      <c r="G224" s="190"/>
      <c r="H224" s="190">
        <v>892.5</v>
      </c>
      <c r="I224" s="192">
        <v>900</v>
      </c>
      <c r="J224" s="193" t="s">
        <v>709</v>
      </c>
      <c r="K224" s="163">
        <f>H224-F224</f>
        <v>152.5</v>
      </c>
      <c r="L224" s="194">
        <f>K224/F224</f>
        <v>0.20608108108108109</v>
      </c>
      <c r="M224" s="190" t="s">
        <v>541</v>
      </c>
      <c r="N224" s="195">
        <v>43052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107</v>
      </c>
      <c r="B225" s="157">
        <v>43073</v>
      </c>
      <c r="C225" s="157"/>
      <c r="D225" s="158" t="s">
        <v>710</v>
      </c>
      <c r="E225" s="159" t="s">
        <v>571</v>
      </c>
      <c r="F225" s="160">
        <v>118.5</v>
      </c>
      <c r="G225" s="159"/>
      <c r="H225" s="159">
        <v>143.5</v>
      </c>
      <c r="I225" s="161">
        <v>145</v>
      </c>
      <c r="J225" s="162" t="s">
        <v>562</v>
      </c>
      <c r="K225" s="163">
        <f>H225-F225</f>
        <v>25</v>
      </c>
      <c r="L225" s="164">
        <f>K225/F225</f>
        <v>0.2109704641350211</v>
      </c>
      <c r="M225" s="159" t="s">
        <v>541</v>
      </c>
      <c r="N225" s="165">
        <v>43097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66">
        <v>108</v>
      </c>
      <c r="B226" s="167">
        <v>43090</v>
      </c>
      <c r="C226" s="167"/>
      <c r="D226" s="168" t="s">
        <v>410</v>
      </c>
      <c r="E226" s="169" t="s">
        <v>571</v>
      </c>
      <c r="F226" s="170">
        <v>715</v>
      </c>
      <c r="G226" s="170"/>
      <c r="H226" s="171">
        <v>500</v>
      </c>
      <c r="I226" s="171">
        <v>872</v>
      </c>
      <c r="J226" s="172" t="s">
        <v>711</v>
      </c>
      <c r="K226" s="173">
        <f>H226-F226</f>
        <v>-215</v>
      </c>
      <c r="L226" s="174">
        <f>K226/F226</f>
        <v>-0.30069930069930068</v>
      </c>
      <c r="M226" s="170" t="s">
        <v>553</v>
      </c>
      <c r="N226" s="167">
        <v>43670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109</v>
      </c>
      <c r="B227" s="157">
        <v>43098</v>
      </c>
      <c r="C227" s="157"/>
      <c r="D227" s="158" t="s">
        <v>555</v>
      </c>
      <c r="E227" s="159" t="s">
        <v>571</v>
      </c>
      <c r="F227" s="160">
        <v>435</v>
      </c>
      <c r="G227" s="159"/>
      <c r="H227" s="159">
        <v>542.5</v>
      </c>
      <c r="I227" s="161">
        <v>539</v>
      </c>
      <c r="J227" s="162" t="s">
        <v>629</v>
      </c>
      <c r="K227" s="163">
        <v>107.5</v>
      </c>
      <c r="L227" s="164">
        <v>0.247126436781609</v>
      </c>
      <c r="M227" s="159" t="s">
        <v>541</v>
      </c>
      <c r="N227" s="165">
        <v>43206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110</v>
      </c>
      <c r="B228" s="157">
        <v>43098</v>
      </c>
      <c r="C228" s="157"/>
      <c r="D228" s="158" t="s">
        <v>513</v>
      </c>
      <c r="E228" s="159" t="s">
        <v>571</v>
      </c>
      <c r="F228" s="160">
        <v>885</v>
      </c>
      <c r="G228" s="159"/>
      <c r="H228" s="159">
        <v>1090</v>
      </c>
      <c r="I228" s="161">
        <v>1084</v>
      </c>
      <c r="J228" s="162" t="s">
        <v>629</v>
      </c>
      <c r="K228" s="163">
        <v>205</v>
      </c>
      <c r="L228" s="164">
        <v>0.23163841807909599</v>
      </c>
      <c r="M228" s="159" t="s">
        <v>541</v>
      </c>
      <c r="N228" s="165">
        <v>43213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6">
        <v>111</v>
      </c>
      <c r="B229" s="197">
        <v>43192</v>
      </c>
      <c r="C229" s="197"/>
      <c r="D229" s="175" t="s">
        <v>712</v>
      </c>
      <c r="E229" s="170" t="s">
        <v>571</v>
      </c>
      <c r="F229" s="198">
        <v>478.5</v>
      </c>
      <c r="G229" s="170"/>
      <c r="H229" s="170">
        <v>442</v>
      </c>
      <c r="I229" s="171">
        <v>613</v>
      </c>
      <c r="J229" s="172" t="s">
        <v>713</v>
      </c>
      <c r="K229" s="173">
        <f>H229-F229</f>
        <v>-36.5</v>
      </c>
      <c r="L229" s="174">
        <f>K229/F229</f>
        <v>-7.6280041797283177E-2</v>
      </c>
      <c r="M229" s="170" t="s">
        <v>553</v>
      </c>
      <c r="N229" s="167">
        <v>43762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66">
        <v>112</v>
      </c>
      <c r="B230" s="167">
        <v>43194</v>
      </c>
      <c r="C230" s="167"/>
      <c r="D230" s="168" t="s">
        <v>714</v>
      </c>
      <c r="E230" s="169" t="s">
        <v>571</v>
      </c>
      <c r="F230" s="170">
        <f>141.5-7.3</f>
        <v>134.19999999999999</v>
      </c>
      <c r="G230" s="170"/>
      <c r="H230" s="171">
        <v>77</v>
      </c>
      <c r="I230" s="171">
        <v>180</v>
      </c>
      <c r="J230" s="172" t="s">
        <v>715</v>
      </c>
      <c r="K230" s="173">
        <f>H230-F230</f>
        <v>-57.199999999999989</v>
      </c>
      <c r="L230" s="174">
        <f>K230/F230</f>
        <v>-0.42622950819672129</v>
      </c>
      <c r="M230" s="170" t="s">
        <v>553</v>
      </c>
      <c r="N230" s="167">
        <v>43522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6">
        <v>113</v>
      </c>
      <c r="B231" s="167">
        <v>43209</v>
      </c>
      <c r="C231" s="167"/>
      <c r="D231" s="168" t="s">
        <v>716</v>
      </c>
      <c r="E231" s="169" t="s">
        <v>571</v>
      </c>
      <c r="F231" s="170">
        <v>430</v>
      </c>
      <c r="G231" s="170"/>
      <c r="H231" s="171">
        <v>220</v>
      </c>
      <c r="I231" s="171">
        <v>537</v>
      </c>
      <c r="J231" s="172" t="s">
        <v>717</v>
      </c>
      <c r="K231" s="173">
        <f>H231-F231</f>
        <v>-210</v>
      </c>
      <c r="L231" s="174">
        <f>K231/F231</f>
        <v>-0.48837209302325579</v>
      </c>
      <c r="M231" s="170" t="s">
        <v>553</v>
      </c>
      <c r="N231" s="167">
        <v>43252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114</v>
      </c>
      <c r="B232" s="188">
        <v>43220</v>
      </c>
      <c r="C232" s="188"/>
      <c r="D232" s="189" t="s">
        <v>374</v>
      </c>
      <c r="E232" s="190" t="s">
        <v>571</v>
      </c>
      <c r="F232" s="190">
        <v>153.5</v>
      </c>
      <c r="G232" s="190"/>
      <c r="H232" s="190">
        <v>196</v>
      </c>
      <c r="I232" s="192">
        <v>196</v>
      </c>
      <c r="J232" s="162" t="s">
        <v>718</v>
      </c>
      <c r="K232" s="163">
        <f>H232-F232</f>
        <v>42.5</v>
      </c>
      <c r="L232" s="164">
        <f>K232/F232</f>
        <v>0.27687296416938112</v>
      </c>
      <c r="M232" s="159" t="s">
        <v>541</v>
      </c>
      <c r="N232" s="165">
        <v>43605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66">
        <v>115</v>
      </c>
      <c r="B233" s="167">
        <v>43306</v>
      </c>
      <c r="C233" s="167"/>
      <c r="D233" s="168" t="s">
        <v>688</v>
      </c>
      <c r="E233" s="169" t="s">
        <v>571</v>
      </c>
      <c r="F233" s="170">
        <v>27.5</v>
      </c>
      <c r="G233" s="170"/>
      <c r="H233" s="171">
        <v>13.1</v>
      </c>
      <c r="I233" s="171">
        <v>60</v>
      </c>
      <c r="J233" s="172" t="s">
        <v>719</v>
      </c>
      <c r="K233" s="173">
        <v>-14.4</v>
      </c>
      <c r="L233" s="174">
        <v>-0.52363636363636401</v>
      </c>
      <c r="M233" s="170" t="s">
        <v>553</v>
      </c>
      <c r="N233" s="167">
        <v>43138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6">
        <v>116</v>
      </c>
      <c r="B234" s="197">
        <v>43318</v>
      </c>
      <c r="C234" s="197"/>
      <c r="D234" s="175" t="s">
        <v>720</v>
      </c>
      <c r="E234" s="170" t="s">
        <v>571</v>
      </c>
      <c r="F234" s="170">
        <v>148.5</v>
      </c>
      <c r="G234" s="170"/>
      <c r="H234" s="170">
        <v>102</v>
      </c>
      <c r="I234" s="171">
        <v>182</v>
      </c>
      <c r="J234" s="172" t="s">
        <v>721</v>
      </c>
      <c r="K234" s="173">
        <f>H234-F234</f>
        <v>-46.5</v>
      </c>
      <c r="L234" s="174">
        <f>K234/F234</f>
        <v>-0.31313131313131315</v>
      </c>
      <c r="M234" s="170" t="s">
        <v>553</v>
      </c>
      <c r="N234" s="167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6">
        <v>117</v>
      </c>
      <c r="B235" s="157">
        <v>43335</v>
      </c>
      <c r="C235" s="157"/>
      <c r="D235" s="158" t="s">
        <v>722</v>
      </c>
      <c r="E235" s="159" t="s">
        <v>571</v>
      </c>
      <c r="F235" s="190">
        <v>285</v>
      </c>
      <c r="G235" s="159"/>
      <c r="H235" s="159">
        <v>355</v>
      </c>
      <c r="I235" s="161">
        <v>364</v>
      </c>
      <c r="J235" s="162" t="s">
        <v>723</v>
      </c>
      <c r="K235" s="163">
        <v>70</v>
      </c>
      <c r="L235" s="164">
        <v>0.24561403508771901</v>
      </c>
      <c r="M235" s="159" t="s">
        <v>541</v>
      </c>
      <c r="N235" s="165">
        <v>43455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118</v>
      </c>
      <c r="B236" s="157">
        <v>43341</v>
      </c>
      <c r="C236" s="157"/>
      <c r="D236" s="158" t="s">
        <v>362</v>
      </c>
      <c r="E236" s="159" t="s">
        <v>571</v>
      </c>
      <c r="F236" s="190">
        <v>525</v>
      </c>
      <c r="G236" s="159"/>
      <c r="H236" s="159">
        <v>585</v>
      </c>
      <c r="I236" s="161">
        <v>635</v>
      </c>
      <c r="J236" s="162" t="s">
        <v>724</v>
      </c>
      <c r="K236" s="163">
        <f t="shared" ref="K236:K253" si="99">H236-F236</f>
        <v>60</v>
      </c>
      <c r="L236" s="164">
        <f t="shared" ref="L236:L253" si="100">K236/F236</f>
        <v>0.11428571428571428</v>
      </c>
      <c r="M236" s="159" t="s">
        <v>541</v>
      </c>
      <c r="N236" s="165">
        <v>43662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6">
        <v>119</v>
      </c>
      <c r="B237" s="157">
        <v>43395</v>
      </c>
      <c r="C237" s="157"/>
      <c r="D237" s="158" t="s">
        <v>350</v>
      </c>
      <c r="E237" s="159" t="s">
        <v>571</v>
      </c>
      <c r="F237" s="190">
        <v>475</v>
      </c>
      <c r="G237" s="159"/>
      <c r="H237" s="159">
        <v>574</v>
      </c>
      <c r="I237" s="161">
        <v>570</v>
      </c>
      <c r="J237" s="162" t="s">
        <v>629</v>
      </c>
      <c r="K237" s="163">
        <f t="shared" si="99"/>
        <v>99</v>
      </c>
      <c r="L237" s="164">
        <f t="shared" si="100"/>
        <v>0.20842105263157895</v>
      </c>
      <c r="M237" s="159" t="s">
        <v>541</v>
      </c>
      <c r="N237" s="165">
        <v>43403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120</v>
      </c>
      <c r="B238" s="188">
        <v>43397</v>
      </c>
      <c r="C238" s="188"/>
      <c r="D238" s="189" t="s">
        <v>369</v>
      </c>
      <c r="E238" s="190" t="s">
        <v>571</v>
      </c>
      <c r="F238" s="190">
        <v>707.5</v>
      </c>
      <c r="G238" s="190"/>
      <c r="H238" s="190">
        <v>872</v>
      </c>
      <c r="I238" s="192">
        <v>872</v>
      </c>
      <c r="J238" s="193" t="s">
        <v>629</v>
      </c>
      <c r="K238" s="163">
        <f t="shared" si="99"/>
        <v>164.5</v>
      </c>
      <c r="L238" s="194">
        <f t="shared" si="100"/>
        <v>0.23250883392226149</v>
      </c>
      <c r="M238" s="190" t="s">
        <v>541</v>
      </c>
      <c r="N238" s="195">
        <v>43482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121</v>
      </c>
      <c r="B239" s="188">
        <v>43398</v>
      </c>
      <c r="C239" s="188"/>
      <c r="D239" s="189" t="s">
        <v>725</v>
      </c>
      <c r="E239" s="190" t="s">
        <v>571</v>
      </c>
      <c r="F239" s="190">
        <v>162</v>
      </c>
      <c r="G239" s="190"/>
      <c r="H239" s="190">
        <v>204</v>
      </c>
      <c r="I239" s="192">
        <v>209</v>
      </c>
      <c r="J239" s="193" t="s">
        <v>726</v>
      </c>
      <c r="K239" s="163">
        <f t="shared" si="99"/>
        <v>42</v>
      </c>
      <c r="L239" s="194">
        <f t="shared" si="100"/>
        <v>0.25925925925925924</v>
      </c>
      <c r="M239" s="190" t="s">
        <v>541</v>
      </c>
      <c r="N239" s="195">
        <v>43539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122</v>
      </c>
      <c r="B240" s="188">
        <v>43399</v>
      </c>
      <c r="C240" s="188"/>
      <c r="D240" s="189" t="s">
        <v>450</v>
      </c>
      <c r="E240" s="190" t="s">
        <v>571</v>
      </c>
      <c r="F240" s="190">
        <v>240</v>
      </c>
      <c r="G240" s="190"/>
      <c r="H240" s="190">
        <v>297</v>
      </c>
      <c r="I240" s="192">
        <v>297</v>
      </c>
      <c r="J240" s="193" t="s">
        <v>629</v>
      </c>
      <c r="K240" s="199">
        <f t="shared" si="99"/>
        <v>57</v>
      </c>
      <c r="L240" s="194">
        <f t="shared" si="100"/>
        <v>0.23749999999999999</v>
      </c>
      <c r="M240" s="190" t="s">
        <v>541</v>
      </c>
      <c r="N240" s="195">
        <v>43417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6">
        <v>123</v>
      </c>
      <c r="B241" s="157">
        <v>43439</v>
      </c>
      <c r="C241" s="157"/>
      <c r="D241" s="158" t="s">
        <v>727</v>
      </c>
      <c r="E241" s="159" t="s">
        <v>571</v>
      </c>
      <c r="F241" s="159">
        <v>202.5</v>
      </c>
      <c r="G241" s="159"/>
      <c r="H241" s="159">
        <v>255</v>
      </c>
      <c r="I241" s="161">
        <v>252</v>
      </c>
      <c r="J241" s="162" t="s">
        <v>629</v>
      </c>
      <c r="K241" s="163">
        <f t="shared" si="99"/>
        <v>52.5</v>
      </c>
      <c r="L241" s="164">
        <f t="shared" si="100"/>
        <v>0.25925925925925924</v>
      </c>
      <c r="M241" s="159" t="s">
        <v>541</v>
      </c>
      <c r="N241" s="165">
        <v>43542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124</v>
      </c>
      <c r="B242" s="188">
        <v>43465</v>
      </c>
      <c r="C242" s="157"/>
      <c r="D242" s="189" t="s">
        <v>397</v>
      </c>
      <c r="E242" s="190" t="s">
        <v>571</v>
      </c>
      <c r="F242" s="190">
        <v>710</v>
      </c>
      <c r="G242" s="190"/>
      <c r="H242" s="190">
        <v>866</v>
      </c>
      <c r="I242" s="192">
        <v>866</v>
      </c>
      <c r="J242" s="193" t="s">
        <v>629</v>
      </c>
      <c r="K242" s="163">
        <f t="shared" si="99"/>
        <v>156</v>
      </c>
      <c r="L242" s="164">
        <f t="shared" si="100"/>
        <v>0.21971830985915494</v>
      </c>
      <c r="M242" s="159" t="s">
        <v>541</v>
      </c>
      <c r="N242" s="165">
        <v>43553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125</v>
      </c>
      <c r="B243" s="188">
        <v>43522</v>
      </c>
      <c r="C243" s="188"/>
      <c r="D243" s="189" t="s">
        <v>152</v>
      </c>
      <c r="E243" s="190" t="s">
        <v>571</v>
      </c>
      <c r="F243" s="190">
        <v>337.25</v>
      </c>
      <c r="G243" s="190"/>
      <c r="H243" s="190">
        <v>398.5</v>
      </c>
      <c r="I243" s="192">
        <v>411</v>
      </c>
      <c r="J243" s="162" t="s">
        <v>729</v>
      </c>
      <c r="K243" s="163">
        <f t="shared" si="99"/>
        <v>61.25</v>
      </c>
      <c r="L243" s="164">
        <f t="shared" si="100"/>
        <v>0.1816160118606375</v>
      </c>
      <c r="M243" s="159" t="s">
        <v>541</v>
      </c>
      <c r="N243" s="165">
        <v>43760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0">
        <v>126</v>
      </c>
      <c r="B244" s="201">
        <v>43559</v>
      </c>
      <c r="C244" s="201"/>
      <c r="D244" s="202" t="s">
        <v>730</v>
      </c>
      <c r="E244" s="203" t="s">
        <v>571</v>
      </c>
      <c r="F244" s="203">
        <v>130</v>
      </c>
      <c r="G244" s="203"/>
      <c r="H244" s="203">
        <v>65</v>
      </c>
      <c r="I244" s="204">
        <v>158</v>
      </c>
      <c r="J244" s="172" t="s">
        <v>731</v>
      </c>
      <c r="K244" s="173">
        <f t="shared" si="99"/>
        <v>-65</v>
      </c>
      <c r="L244" s="174">
        <f t="shared" si="100"/>
        <v>-0.5</v>
      </c>
      <c r="M244" s="170" t="s">
        <v>553</v>
      </c>
      <c r="N244" s="167">
        <v>43726</v>
      </c>
      <c r="O244" s="1"/>
      <c r="P244" s="1"/>
      <c r="Q244" s="1"/>
      <c r="R244" s="6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127</v>
      </c>
      <c r="B245" s="188">
        <v>43017</v>
      </c>
      <c r="C245" s="188"/>
      <c r="D245" s="189" t="s">
        <v>184</v>
      </c>
      <c r="E245" s="190" t="s">
        <v>571</v>
      </c>
      <c r="F245" s="190">
        <v>141.5</v>
      </c>
      <c r="G245" s="190"/>
      <c r="H245" s="190">
        <v>183.5</v>
      </c>
      <c r="I245" s="192">
        <v>210</v>
      </c>
      <c r="J245" s="162" t="s">
        <v>726</v>
      </c>
      <c r="K245" s="163">
        <f t="shared" si="99"/>
        <v>42</v>
      </c>
      <c r="L245" s="164">
        <f t="shared" si="100"/>
        <v>0.29681978798586572</v>
      </c>
      <c r="M245" s="159" t="s">
        <v>541</v>
      </c>
      <c r="N245" s="165">
        <v>43042</v>
      </c>
      <c r="O245" s="1"/>
      <c r="P245" s="1"/>
      <c r="Q245" s="1"/>
      <c r="R245" s="6" t="s">
        <v>732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0">
        <v>128</v>
      </c>
      <c r="B246" s="201">
        <v>43074</v>
      </c>
      <c r="C246" s="201"/>
      <c r="D246" s="202" t="s">
        <v>733</v>
      </c>
      <c r="E246" s="203" t="s">
        <v>571</v>
      </c>
      <c r="F246" s="198">
        <v>172</v>
      </c>
      <c r="G246" s="203"/>
      <c r="H246" s="203">
        <v>155.25</v>
      </c>
      <c r="I246" s="204">
        <v>230</v>
      </c>
      <c r="J246" s="172" t="s">
        <v>734</v>
      </c>
      <c r="K246" s="173">
        <f t="shared" si="99"/>
        <v>-16.75</v>
      </c>
      <c r="L246" s="174">
        <f t="shared" si="100"/>
        <v>-9.7383720930232565E-2</v>
      </c>
      <c r="M246" s="170" t="s">
        <v>553</v>
      </c>
      <c r="N246" s="167">
        <v>43787</v>
      </c>
      <c r="O246" s="1"/>
      <c r="P246" s="1"/>
      <c r="Q246" s="1"/>
      <c r="R246" s="6" t="s">
        <v>732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129</v>
      </c>
      <c r="B247" s="188">
        <v>43398</v>
      </c>
      <c r="C247" s="188"/>
      <c r="D247" s="189" t="s">
        <v>107</v>
      </c>
      <c r="E247" s="190" t="s">
        <v>571</v>
      </c>
      <c r="F247" s="190">
        <v>698.5</v>
      </c>
      <c r="G247" s="190"/>
      <c r="H247" s="190">
        <v>890</v>
      </c>
      <c r="I247" s="192">
        <v>890</v>
      </c>
      <c r="J247" s="162" t="s">
        <v>796</v>
      </c>
      <c r="K247" s="163">
        <f t="shared" si="99"/>
        <v>191.5</v>
      </c>
      <c r="L247" s="164">
        <f t="shared" si="100"/>
        <v>0.27415891195418757</v>
      </c>
      <c r="M247" s="159" t="s">
        <v>541</v>
      </c>
      <c r="N247" s="165">
        <v>44328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130</v>
      </c>
      <c r="B248" s="188">
        <v>42877</v>
      </c>
      <c r="C248" s="188"/>
      <c r="D248" s="189" t="s">
        <v>361</v>
      </c>
      <c r="E248" s="190" t="s">
        <v>571</v>
      </c>
      <c r="F248" s="190">
        <v>127.6</v>
      </c>
      <c r="G248" s="190"/>
      <c r="H248" s="190">
        <v>138</v>
      </c>
      <c r="I248" s="192">
        <v>190</v>
      </c>
      <c r="J248" s="162" t="s">
        <v>735</v>
      </c>
      <c r="K248" s="163">
        <f t="shared" si="99"/>
        <v>10.400000000000006</v>
      </c>
      <c r="L248" s="164">
        <f t="shared" si="100"/>
        <v>8.1504702194357417E-2</v>
      </c>
      <c r="M248" s="159" t="s">
        <v>541</v>
      </c>
      <c r="N248" s="165">
        <v>43774</v>
      </c>
      <c r="O248" s="1"/>
      <c r="P248" s="1"/>
      <c r="Q248" s="1"/>
      <c r="R248" s="6" t="s">
        <v>732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131</v>
      </c>
      <c r="B249" s="188">
        <v>43158</v>
      </c>
      <c r="C249" s="188"/>
      <c r="D249" s="189" t="s">
        <v>736</v>
      </c>
      <c r="E249" s="190" t="s">
        <v>571</v>
      </c>
      <c r="F249" s="190">
        <v>317</v>
      </c>
      <c r="G249" s="190"/>
      <c r="H249" s="190">
        <v>382.5</v>
      </c>
      <c r="I249" s="192">
        <v>398</v>
      </c>
      <c r="J249" s="162" t="s">
        <v>737</v>
      </c>
      <c r="K249" s="163">
        <f t="shared" si="99"/>
        <v>65.5</v>
      </c>
      <c r="L249" s="164">
        <f t="shared" si="100"/>
        <v>0.20662460567823343</v>
      </c>
      <c r="M249" s="159" t="s">
        <v>541</v>
      </c>
      <c r="N249" s="165">
        <v>44238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00">
        <v>132</v>
      </c>
      <c r="B250" s="201">
        <v>43164</v>
      </c>
      <c r="C250" s="201"/>
      <c r="D250" s="202" t="s">
        <v>144</v>
      </c>
      <c r="E250" s="203" t="s">
        <v>571</v>
      </c>
      <c r="F250" s="198">
        <f>510-14.4</f>
        <v>495.6</v>
      </c>
      <c r="G250" s="203"/>
      <c r="H250" s="203">
        <v>350</v>
      </c>
      <c r="I250" s="204">
        <v>672</v>
      </c>
      <c r="J250" s="172" t="s">
        <v>738</v>
      </c>
      <c r="K250" s="173">
        <f t="shared" si="99"/>
        <v>-145.60000000000002</v>
      </c>
      <c r="L250" s="174">
        <f t="shared" si="100"/>
        <v>-0.29378531073446329</v>
      </c>
      <c r="M250" s="170" t="s">
        <v>553</v>
      </c>
      <c r="N250" s="167">
        <v>43887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00">
        <v>133</v>
      </c>
      <c r="B251" s="201">
        <v>43237</v>
      </c>
      <c r="C251" s="201"/>
      <c r="D251" s="202" t="s">
        <v>442</v>
      </c>
      <c r="E251" s="203" t="s">
        <v>571</v>
      </c>
      <c r="F251" s="198">
        <v>230.3</v>
      </c>
      <c r="G251" s="203"/>
      <c r="H251" s="203">
        <v>102.5</v>
      </c>
      <c r="I251" s="204">
        <v>348</v>
      </c>
      <c r="J251" s="172" t="s">
        <v>739</v>
      </c>
      <c r="K251" s="173">
        <f t="shared" si="99"/>
        <v>-127.80000000000001</v>
      </c>
      <c r="L251" s="174">
        <f t="shared" si="100"/>
        <v>-0.55492835432045162</v>
      </c>
      <c r="M251" s="170" t="s">
        <v>553</v>
      </c>
      <c r="N251" s="167">
        <v>43896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134</v>
      </c>
      <c r="B252" s="188">
        <v>43258</v>
      </c>
      <c r="C252" s="188"/>
      <c r="D252" s="189" t="s">
        <v>414</v>
      </c>
      <c r="E252" s="190" t="s">
        <v>571</v>
      </c>
      <c r="F252" s="190">
        <f>342.5-5.1</f>
        <v>337.4</v>
      </c>
      <c r="G252" s="190"/>
      <c r="H252" s="190">
        <v>412.5</v>
      </c>
      <c r="I252" s="192">
        <v>439</v>
      </c>
      <c r="J252" s="162" t="s">
        <v>740</v>
      </c>
      <c r="K252" s="163">
        <f t="shared" si="99"/>
        <v>75.100000000000023</v>
      </c>
      <c r="L252" s="164">
        <f t="shared" si="100"/>
        <v>0.22258446947243635</v>
      </c>
      <c r="M252" s="159" t="s">
        <v>541</v>
      </c>
      <c r="N252" s="165">
        <v>44230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1">
        <v>135</v>
      </c>
      <c r="B253" s="180">
        <v>43285</v>
      </c>
      <c r="C253" s="180"/>
      <c r="D253" s="181" t="s">
        <v>55</v>
      </c>
      <c r="E253" s="182" t="s">
        <v>571</v>
      </c>
      <c r="F253" s="182">
        <f>127.5-5.53</f>
        <v>121.97</v>
      </c>
      <c r="G253" s="183"/>
      <c r="H253" s="183">
        <v>122.5</v>
      </c>
      <c r="I253" s="183">
        <v>170</v>
      </c>
      <c r="J253" s="184" t="s">
        <v>767</v>
      </c>
      <c r="K253" s="185">
        <f t="shared" si="99"/>
        <v>0.53000000000000114</v>
      </c>
      <c r="L253" s="186">
        <f t="shared" si="100"/>
        <v>4.3453308190538747E-3</v>
      </c>
      <c r="M253" s="182" t="s">
        <v>662</v>
      </c>
      <c r="N253" s="180">
        <v>44431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0">
        <v>136</v>
      </c>
      <c r="B254" s="201">
        <v>43294</v>
      </c>
      <c r="C254" s="201"/>
      <c r="D254" s="202" t="s">
        <v>352</v>
      </c>
      <c r="E254" s="203" t="s">
        <v>571</v>
      </c>
      <c r="F254" s="198">
        <v>46.5</v>
      </c>
      <c r="G254" s="203"/>
      <c r="H254" s="203">
        <v>17</v>
      </c>
      <c r="I254" s="204">
        <v>59</v>
      </c>
      <c r="J254" s="172" t="s">
        <v>741</v>
      </c>
      <c r="K254" s="173">
        <f t="shared" ref="K254:K262" si="101">H254-F254</f>
        <v>-29.5</v>
      </c>
      <c r="L254" s="174">
        <f t="shared" ref="L254:L262" si="102">K254/F254</f>
        <v>-0.63440860215053763</v>
      </c>
      <c r="M254" s="170" t="s">
        <v>553</v>
      </c>
      <c r="N254" s="167">
        <v>43887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137</v>
      </c>
      <c r="B255" s="188">
        <v>43396</v>
      </c>
      <c r="C255" s="188"/>
      <c r="D255" s="189" t="s">
        <v>399</v>
      </c>
      <c r="E255" s="190" t="s">
        <v>571</v>
      </c>
      <c r="F255" s="190">
        <v>156.5</v>
      </c>
      <c r="G255" s="190"/>
      <c r="H255" s="190">
        <v>207.5</v>
      </c>
      <c r="I255" s="192">
        <v>191</v>
      </c>
      <c r="J255" s="162" t="s">
        <v>629</v>
      </c>
      <c r="K255" s="163">
        <f t="shared" si="101"/>
        <v>51</v>
      </c>
      <c r="L255" s="164">
        <f t="shared" si="102"/>
        <v>0.32587859424920129</v>
      </c>
      <c r="M255" s="159" t="s">
        <v>541</v>
      </c>
      <c r="N255" s="165">
        <v>44369</v>
      </c>
      <c r="O255" s="1"/>
      <c r="P255" s="1"/>
      <c r="Q255" s="1"/>
      <c r="R255" s="6" t="s">
        <v>728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138</v>
      </c>
      <c r="B256" s="188">
        <v>43439</v>
      </c>
      <c r="C256" s="188"/>
      <c r="D256" s="189" t="s">
        <v>317</v>
      </c>
      <c r="E256" s="190" t="s">
        <v>571</v>
      </c>
      <c r="F256" s="190">
        <v>259.5</v>
      </c>
      <c r="G256" s="190"/>
      <c r="H256" s="190">
        <v>320</v>
      </c>
      <c r="I256" s="192">
        <v>320</v>
      </c>
      <c r="J256" s="162" t="s">
        <v>629</v>
      </c>
      <c r="K256" s="163">
        <f t="shared" si="101"/>
        <v>60.5</v>
      </c>
      <c r="L256" s="164">
        <f t="shared" si="102"/>
        <v>0.23314065510597304</v>
      </c>
      <c r="M256" s="159" t="s">
        <v>541</v>
      </c>
      <c r="N256" s="165">
        <v>44323</v>
      </c>
      <c r="O256" s="1"/>
      <c r="P256" s="1"/>
      <c r="Q256" s="1"/>
      <c r="R256" s="6" t="s">
        <v>728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0">
        <v>139</v>
      </c>
      <c r="B257" s="201">
        <v>43439</v>
      </c>
      <c r="C257" s="201"/>
      <c r="D257" s="202" t="s">
        <v>742</v>
      </c>
      <c r="E257" s="203" t="s">
        <v>571</v>
      </c>
      <c r="F257" s="203">
        <v>715</v>
      </c>
      <c r="G257" s="203"/>
      <c r="H257" s="203">
        <v>445</v>
      </c>
      <c r="I257" s="204">
        <v>840</v>
      </c>
      <c r="J257" s="172" t="s">
        <v>743</v>
      </c>
      <c r="K257" s="173">
        <f t="shared" si="101"/>
        <v>-270</v>
      </c>
      <c r="L257" s="174">
        <f t="shared" si="102"/>
        <v>-0.3776223776223776</v>
      </c>
      <c r="M257" s="170" t="s">
        <v>553</v>
      </c>
      <c r="N257" s="167">
        <v>43800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140</v>
      </c>
      <c r="B258" s="188">
        <v>43469</v>
      </c>
      <c r="C258" s="188"/>
      <c r="D258" s="189" t="s">
        <v>157</v>
      </c>
      <c r="E258" s="190" t="s">
        <v>571</v>
      </c>
      <c r="F258" s="190">
        <v>875</v>
      </c>
      <c r="G258" s="190"/>
      <c r="H258" s="190">
        <v>1165</v>
      </c>
      <c r="I258" s="192">
        <v>1185</v>
      </c>
      <c r="J258" s="162" t="s">
        <v>744</v>
      </c>
      <c r="K258" s="163">
        <f t="shared" si="101"/>
        <v>290</v>
      </c>
      <c r="L258" s="164">
        <f t="shared" si="102"/>
        <v>0.33142857142857141</v>
      </c>
      <c r="M258" s="159" t="s">
        <v>541</v>
      </c>
      <c r="N258" s="165">
        <v>43847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141</v>
      </c>
      <c r="B259" s="188">
        <v>43559</v>
      </c>
      <c r="C259" s="188"/>
      <c r="D259" s="189" t="s">
        <v>333</v>
      </c>
      <c r="E259" s="190" t="s">
        <v>571</v>
      </c>
      <c r="F259" s="190">
        <f>387-14.63</f>
        <v>372.37</v>
      </c>
      <c r="G259" s="190"/>
      <c r="H259" s="190">
        <v>490</v>
      </c>
      <c r="I259" s="192">
        <v>490</v>
      </c>
      <c r="J259" s="162" t="s">
        <v>629</v>
      </c>
      <c r="K259" s="163">
        <f t="shared" si="101"/>
        <v>117.63</v>
      </c>
      <c r="L259" s="164">
        <f t="shared" si="102"/>
        <v>0.31589548030185027</v>
      </c>
      <c r="M259" s="159" t="s">
        <v>541</v>
      </c>
      <c r="N259" s="165">
        <v>43850</v>
      </c>
      <c r="O259" s="1"/>
      <c r="P259" s="1"/>
      <c r="Q259" s="1"/>
      <c r="R259" s="6" t="s">
        <v>728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0">
        <v>142</v>
      </c>
      <c r="B260" s="201">
        <v>43578</v>
      </c>
      <c r="C260" s="201"/>
      <c r="D260" s="202" t="s">
        <v>745</v>
      </c>
      <c r="E260" s="203" t="s">
        <v>543</v>
      </c>
      <c r="F260" s="203">
        <v>220</v>
      </c>
      <c r="G260" s="203"/>
      <c r="H260" s="203">
        <v>127.5</v>
      </c>
      <c r="I260" s="204">
        <v>284</v>
      </c>
      <c r="J260" s="172" t="s">
        <v>746</v>
      </c>
      <c r="K260" s="173">
        <f t="shared" si="101"/>
        <v>-92.5</v>
      </c>
      <c r="L260" s="174">
        <f t="shared" si="102"/>
        <v>-0.42045454545454547</v>
      </c>
      <c r="M260" s="170" t="s">
        <v>553</v>
      </c>
      <c r="N260" s="167">
        <v>43896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143</v>
      </c>
      <c r="B261" s="188">
        <v>43622</v>
      </c>
      <c r="C261" s="188"/>
      <c r="D261" s="189" t="s">
        <v>451</v>
      </c>
      <c r="E261" s="190" t="s">
        <v>543</v>
      </c>
      <c r="F261" s="190">
        <v>332.8</v>
      </c>
      <c r="G261" s="190"/>
      <c r="H261" s="190">
        <v>405</v>
      </c>
      <c r="I261" s="192">
        <v>419</v>
      </c>
      <c r="J261" s="162" t="s">
        <v>747</v>
      </c>
      <c r="K261" s="163">
        <f t="shared" si="101"/>
        <v>72.199999999999989</v>
      </c>
      <c r="L261" s="164">
        <f t="shared" si="102"/>
        <v>0.21694711538461534</v>
      </c>
      <c r="M261" s="159" t="s">
        <v>541</v>
      </c>
      <c r="N261" s="165">
        <v>43860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1">
        <v>144</v>
      </c>
      <c r="B262" s="180">
        <v>43641</v>
      </c>
      <c r="C262" s="180"/>
      <c r="D262" s="181" t="s">
        <v>150</v>
      </c>
      <c r="E262" s="182" t="s">
        <v>571</v>
      </c>
      <c r="F262" s="182">
        <v>386</v>
      </c>
      <c r="G262" s="183"/>
      <c r="H262" s="183">
        <v>395</v>
      </c>
      <c r="I262" s="183">
        <v>452</v>
      </c>
      <c r="J262" s="184" t="s">
        <v>748</v>
      </c>
      <c r="K262" s="185">
        <f t="shared" si="101"/>
        <v>9</v>
      </c>
      <c r="L262" s="186">
        <f t="shared" si="102"/>
        <v>2.3316062176165803E-2</v>
      </c>
      <c r="M262" s="182" t="s">
        <v>662</v>
      </c>
      <c r="N262" s="180">
        <v>43868</v>
      </c>
      <c r="O262" s="1"/>
      <c r="P262" s="1"/>
      <c r="Q262" s="1"/>
      <c r="R262" s="6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1">
        <v>145</v>
      </c>
      <c r="B263" s="180">
        <v>43707</v>
      </c>
      <c r="C263" s="180"/>
      <c r="D263" s="181" t="s">
        <v>130</v>
      </c>
      <c r="E263" s="182" t="s">
        <v>571</v>
      </c>
      <c r="F263" s="182">
        <v>137.5</v>
      </c>
      <c r="G263" s="183"/>
      <c r="H263" s="183">
        <v>138.5</v>
      </c>
      <c r="I263" s="183">
        <v>190</v>
      </c>
      <c r="J263" s="184" t="s">
        <v>766</v>
      </c>
      <c r="K263" s="185">
        <f>H263-F263</f>
        <v>1</v>
      </c>
      <c r="L263" s="186">
        <f>K263/F263</f>
        <v>7.2727272727272727E-3</v>
      </c>
      <c r="M263" s="182" t="s">
        <v>662</v>
      </c>
      <c r="N263" s="180">
        <v>44432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146</v>
      </c>
      <c r="B264" s="188">
        <v>43731</v>
      </c>
      <c r="C264" s="188"/>
      <c r="D264" s="189" t="s">
        <v>407</v>
      </c>
      <c r="E264" s="190" t="s">
        <v>571</v>
      </c>
      <c r="F264" s="190">
        <v>235</v>
      </c>
      <c r="G264" s="190"/>
      <c r="H264" s="190">
        <v>295</v>
      </c>
      <c r="I264" s="192">
        <v>296</v>
      </c>
      <c r="J264" s="162" t="s">
        <v>749</v>
      </c>
      <c r="K264" s="163">
        <f t="shared" ref="K264:K270" si="103">H264-F264</f>
        <v>60</v>
      </c>
      <c r="L264" s="164">
        <f t="shared" ref="L264:L270" si="104">K264/F264</f>
        <v>0.25531914893617019</v>
      </c>
      <c r="M264" s="159" t="s">
        <v>541</v>
      </c>
      <c r="N264" s="165">
        <v>43844</v>
      </c>
      <c r="O264" s="1"/>
      <c r="P264" s="1"/>
      <c r="Q264" s="1"/>
      <c r="R264" s="6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147</v>
      </c>
      <c r="B265" s="188">
        <v>43752</v>
      </c>
      <c r="C265" s="188"/>
      <c r="D265" s="189" t="s">
        <v>750</v>
      </c>
      <c r="E265" s="190" t="s">
        <v>571</v>
      </c>
      <c r="F265" s="190">
        <v>277.5</v>
      </c>
      <c r="G265" s="190"/>
      <c r="H265" s="190">
        <v>333</v>
      </c>
      <c r="I265" s="192">
        <v>333</v>
      </c>
      <c r="J265" s="162" t="s">
        <v>751</v>
      </c>
      <c r="K265" s="163">
        <f t="shared" si="103"/>
        <v>55.5</v>
      </c>
      <c r="L265" s="164">
        <f t="shared" si="104"/>
        <v>0.2</v>
      </c>
      <c r="M265" s="159" t="s">
        <v>541</v>
      </c>
      <c r="N265" s="165">
        <v>43846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148</v>
      </c>
      <c r="B266" s="188">
        <v>43752</v>
      </c>
      <c r="C266" s="188"/>
      <c r="D266" s="189" t="s">
        <v>752</v>
      </c>
      <c r="E266" s="190" t="s">
        <v>571</v>
      </c>
      <c r="F266" s="190">
        <v>930</v>
      </c>
      <c r="G266" s="190"/>
      <c r="H266" s="190">
        <v>1165</v>
      </c>
      <c r="I266" s="192">
        <v>1200</v>
      </c>
      <c r="J266" s="162" t="s">
        <v>753</v>
      </c>
      <c r="K266" s="163">
        <f t="shared" si="103"/>
        <v>235</v>
      </c>
      <c r="L266" s="164">
        <f t="shared" si="104"/>
        <v>0.25268817204301075</v>
      </c>
      <c r="M266" s="159" t="s">
        <v>541</v>
      </c>
      <c r="N266" s="165">
        <v>43847</v>
      </c>
      <c r="O266" s="1"/>
      <c r="P266" s="1"/>
      <c r="Q266" s="1"/>
      <c r="R266" s="6" t="s">
        <v>732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149</v>
      </c>
      <c r="B267" s="188">
        <v>43753</v>
      </c>
      <c r="C267" s="188"/>
      <c r="D267" s="189" t="s">
        <v>754</v>
      </c>
      <c r="E267" s="190" t="s">
        <v>571</v>
      </c>
      <c r="F267" s="160">
        <v>111</v>
      </c>
      <c r="G267" s="190"/>
      <c r="H267" s="190">
        <v>141</v>
      </c>
      <c r="I267" s="192">
        <v>141</v>
      </c>
      <c r="J267" s="162" t="s">
        <v>556</v>
      </c>
      <c r="K267" s="163">
        <f t="shared" si="103"/>
        <v>30</v>
      </c>
      <c r="L267" s="164">
        <f t="shared" si="104"/>
        <v>0.27027027027027029</v>
      </c>
      <c r="M267" s="159" t="s">
        <v>541</v>
      </c>
      <c r="N267" s="165">
        <v>44328</v>
      </c>
      <c r="O267" s="1"/>
      <c r="P267" s="1"/>
      <c r="Q267" s="1"/>
      <c r="R267" s="6" t="s">
        <v>732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150</v>
      </c>
      <c r="B268" s="188">
        <v>43753</v>
      </c>
      <c r="C268" s="188"/>
      <c r="D268" s="189" t="s">
        <v>755</v>
      </c>
      <c r="E268" s="190" t="s">
        <v>571</v>
      </c>
      <c r="F268" s="160">
        <v>296</v>
      </c>
      <c r="G268" s="190"/>
      <c r="H268" s="190">
        <v>370</v>
      </c>
      <c r="I268" s="192">
        <v>370</v>
      </c>
      <c r="J268" s="162" t="s">
        <v>629</v>
      </c>
      <c r="K268" s="163">
        <f t="shared" si="103"/>
        <v>74</v>
      </c>
      <c r="L268" s="164">
        <f t="shared" si="104"/>
        <v>0.25</v>
      </c>
      <c r="M268" s="159" t="s">
        <v>541</v>
      </c>
      <c r="N268" s="165">
        <v>43853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151</v>
      </c>
      <c r="B269" s="188">
        <v>43754</v>
      </c>
      <c r="C269" s="188"/>
      <c r="D269" s="189" t="s">
        <v>756</v>
      </c>
      <c r="E269" s="190" t="s">
        <v>571</v>
      </c>
      <c r="F269" s="160">
        <v>300</v>
      </c>
      <c r="G269" s="190"/>
      <c r="H269" s="190">
        <v>382.5</v>
      </c>
      <c r="I269" s="192">
        <v>344</v>
      </c>
      <c r="J269" s="162" t="s">
        <v>800</v>
      </c>
      <c r="K269" s="163">
        <f t="shared" si="103"/>
        <v>82.5</v>
      </c>
      <c r="L269" s="164">
        <f t="shared" si="104"/>
        <v>0.27500000000000002</v>
      </c>
      <c r="M269" s="159" t="s">
        <v>541</v>
      </c>
      <c r="N269" s="165">
        <v>44238</v>
      </c>
      <c r="O269" s="1"/>
      <c r="P269" s="1"/>
      <c r="Q269" s="1"/>
      <c r="R269" s="6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7">
        <v>152</v>
      </c>
      <c r="B270" s="188">
        <v>43832</v>
      </c>
      <c r="C270" s="188"/>
      <c r="D270" s="189" t="s">
        <v>757</v>
      </c>
      <c r="E270" s="190" t="s">
        <v>571</v>
      </c>
      <c r="F270" s="160">
        <v>495</v>
      </c>
      <c r="G270" s="190"/>
      <c r="H270" s="190">
        <v>595</v>
      </c>
      <c r="I270" s="192">
        <v>590</v>
      </c>
      <c r="J270" s="162" t="s">
        <v>799</v>
      </c>
      <c r="K270" s="163">
        <f t="shared" si="103"/>
        <v>100</v>
      </c>
      <c r="L270" s="164">
        <f t="shared" si="104"/>
        <v>0.20202020202020202</v>
      </c>
      <c r="M270" s="159" t="s">
        <v>541</v>
      </c>
      <c r="N270" s="165">
        <v>44589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153</v>
      </c>
      <c r="B271" s="188">
        <v>43966</v>
      </c>
      <c r="C271" s="188"/>
      <c r="D271" s="189" t="s">
        <v>71</v>
      </c>
      <c r="E271" s="190" t="s">
        <v>571</v>
      </c>
      <c r="F271" s="160">
        <v>67.5</v>
      </c>
      <c r="G271" s="190"/>
      <c r="H271" s="190">
        <v>86</v>
      </c>
      <c r="I271" s="192">
        <v>86</v>
      </c>
      <c r="J271" s="162" t="s">
        <v>758</v>
      </c>
      <c r="K271" s="163">
        <f t="shared" ref="K271:K279" si="105">H271-F271</f>
        <v>18.5</v>
      </c>
      <c r="L271" s="164">
        <f t="shared" ref="L271:L279" si="106">K271/F271</f>
        <v>0.27407407407407408</v>
      </c>
      <c r="M271" s="159" t="s">
        <v>541</v>
      </c>
      <c r="N271" s="165">
        <v>44008</v>
      </c>
      <c r="O271" s="1"/>
      <c r="P271" s="1"/>
      <c r="Q271" s="1"/>
      <c r="R271" s="6" t="s">
        <v>732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154</v>
      </c>
      <c r="B272" s="188">
        <v>44035</v>
      </c>
      <c r="C272" s="188"/>
      <c r="D272" s="189" t="s">
        <v>450</v>
      </c>
      <c r="E272" s="190" t="s">
        <v>571</v>
      </c>
      <c r="F272" s="160">
        <v>231</v>
      </c>
      <c r="G272" s="190"/>
      <c r="H272" s="190">
        <v>281</v>
      </c>
      <c r="I272" s="192">
        <v>281</v>
      </c>
      <c r="J272" s="162" t="s">
        <v>629</v>
      </c>
      <c r="K272" s="163">
        <f t="shared" si="105"/>
        <v>50</v>
      </c>
      <c r="L272" s="164">
        <f t="shared" si="106"/>
        <v>0.21645021645021645</v>
      </c>
      <c r="M272" s="159" t="s">
        <v>541</v>
      </c>
      <c r="N272" s="165">
        <v>44358</v>
      </c>
      <c r="O272" s="1"/>
      <c r="P272" s="1"/>
      <c r="Q272" s="1"/>
      <c r="R272" s="6" t="s">
        <v>732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155</v>
      </c>
      <c r="B273" s="188">
        <v>44092</v>
      </c>
      <c r="C273" s="188"/>
      <c r="D273" s="189" t="s">
        <v>390</v>
      </c>
      <c r="E273" s="190" t="s">
        <v>571</v>
      </c>
      <c r="F273" s="190">
        <v>206</v>
      </c>
      <c r="G273" s="190"/>
      <c r="H273" s="190">
        <v>248</v>
      </c>
      <c r="I273" s="192">
        <v>248</v>
      </c>
      <c r="J273" s="162" t="s">
        <v>629</v>
      </c>
      <c r="K273" s="163">
        <f t="shared" si="105"/>
        <v>42</v>
      </c>
      <c r="L273" s="164">
        <f t="shared" si="106"/>
        <v>0.20388349514563106</v>
      </c>
      <c r="M273" s="159" t="s">
        <v>541</v>
      </c>
      <c r="N273" s="165">
        <v>44214</v>
      </c>
      <c r="O273" s="1"/>
      <c r="P273" s="1"/>
      <c r="Q273" s="1"/>
      <c r="R273" s="6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7">
        <v>156</v>
      </c>
      <c r="B274" s="188">
        <v>44140</v>
      </c>
      <c r="C274" s="188"/>
      <c r="D274" s="189" t="s">
        <v>390</v>
      </c>
      <c r="E274" s="190" t="s">
        <v>571</v>
      </c>
      <c r="F274" s="190">
        <v>182.5</v>
      </c>
      <c r="G274" s="190"/>
      <c r="H274" s="190">
        <v>248</v>
      </c>
      <c r="I274" s="192">
        <v>248</v>
      </c>
      <c r="J274" s="162" t="s">
        <v>629</v>
      </c>
      <c r="K274" s="163">
        <f t="shared" si="105"/>
        <v>65.5</v>
      </c>
      <c r="L274" s="164">
        <f t="shared" si="106"/>
        <v>0.35890410958904112</v>
      </c>
      <c r="M274" s="159" t="s">
        <v>541</v>
      </c>
      <c r="N274" s="165">
        <v>44214</v>
      </c>
      <c r="O274" s="1"/>
      <c r="P274" s="1"/>
      <c r="Q274" s="1"/>
      <c r="R274" s="6" t="s">
        <v>732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7">
        <v>157</v>
      </c>
      <c r="B275" s="188">
        <v>44140</v>
      </c>
      <c r="C275" s="188"/>
      <c r="D275" s="189" t="s">
        <v>317</v>
      </c>
      <c r="E275" s="190" t="s">
        <v>571</v>
      </c>
      <c r="F275" s="190">
        <v>247.5</v>
      </c>
      <c r="G275" s="190"/>
      <c r="H275" s="190">
        <v>320</v>
      </c>
      <c r="I275" s="192">
        <v>320</v>
      </c>
      <c r="J275" s="162" t="s">
        <v>629</v>
      </c>
      <c r="K275" s="163">
        <f t="shared" si="105"/>
        <v>72.5</v>
      </c>
      <c r="L275" s="164">
        <f t="shared" si="106"/>
        <v>0.29292929292929293</v>
      </c>
      <c r="M275" s="159" t="s">
        <v>541</v>
      </c>
      <c r="N275" s="165">
        <v>44323</v>
      </c>
      <c r="O275" s="1"/>
      <c r="P275" s="1"/>
      <c r="Q275" s="1"/>
      <c r="R275" s="6" t="s">
        <v>732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158</v>
      </c>
      <c r="B276" s="188">
        <v>44140</v>
      </c>
      <c r="C276" s="188"/>
      <c r="D276" s="189" t="s">
        <v>270</v>
      </c>
      <c r="E276" s="190" t="s">
        <v>571</v>
      </c>
      <c r="F276" s="160">
        <v>925</v>
      </c>
      <c r="G276" s="190"/>
      <c r="H276" s="190">
        <v>1095</v>
      </c>
      <c r="I276" s="192">
        <v>1093</v>
      </c>
      <c r="J276" s="162" t="s">
        <v>759</v>
      </c>
      <c r="K276" s="163">
        <f t="shared" si="105"/>
        <v>170</v>
      </c>
      <c r="L276" s="164">
        <f t="shared" si="106"/>
        <v>0.18378378378378379</v>
      </c>
      <c r="M276" s="159" t="s">
        <v>541</v>
      </c>
      <c r="N276" s="165">
        <v>44201</v>
      </c>
      <c r="O276" s="1"/>
      <c r="P276" s="1"/>
      <c r="Q276" s="1"/>
      <c r="R276" s="6" t="s">
        <v>732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7">
        <v>159</v>
      </c>
      <c r="B277" s="188">
        <v>44140</v>
      </c>
      <c r="C277" s="188"/>
      <c r="D277" s="189" t="s">
        <v>333</v>
      </c>
      <c r="E277" s="190" t="s">
        <v>571</v>
      </c>
      <c r="F277" s="160">
        <v>332.5</v>
      </c>
      <c r="G277" s="190"/>
      <c r="H277" s="190">
        <v>393</v>
      </c>
      <c r="I277" s="192">
        <v>406</v>
      </c>
      <c r="J277" s="162" t="s">
        <v>760</v>
      </c>
      <c r="K277" s="163">
        <f t="shared" si="105"/>
        <v>60.5</v>
      </c>
      <c r="L277" s="164">
        <f t="shared" si="106"/>
        <v>0.18195488721804512</v>
      </c>
      <c r="M277" s="159" t="s">
        <v>541</v>
      </c>
      <c r="N277" s="165">
        <v>44256</v>
      </c>
      <c r="O277" s="1"/>
      <c r="P277" s="1"/>
      <c r="Q277" s="1"/>
      <c r="R277" s="6" t="s">
        <v>732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7">
        <v>160</v>
      </c>
      <c r="B278" s="188">
        <v>44141</v>
      </c>
      <c r="C278" s="188"/>
      <c r="D278" s="189" t="s">
        <v>450</v>
      </c>
      <c r="E278" s="190" t="s">
        <v>571</v>
      </c>
      <c r="F278" s="160">
        <v>231</v>
      </c>
      <c r="G278" s="190"/>
      <c r="H278" s="190">
        <v>281</v>
      </c>
      <c r="I278" s="192">
        <v>281</v>
      </c>
      <c r="J278" s="162" t="s">
        <v>629</v>
      </c>
      <c r="K278" s="163">
        <f t="shared" si="105"/>
        <v>50</v>
      </c>
      <c r="L278" s="164">
        <f t="shared" si="106"/>
        <v>0.21645021645021645</v>
      </c>
      <c r="M278" s="159" t="s">
        <v>541</v>
      </c>
      <c r="N278" s="165">
        <v>44358</v>
      </c>
      <c r="O278" s="1"/>
      <c r="P278" s="1"/>
      <c r="Q278" s="1"/>
      <c r="R278" s="6" t="s">
        <v>732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161</v>
      </c>
      <c r="B279" s="188">
        <v>44187</v>
      </c>
      <c r="C279" s="188"/>
      <c r="D279" s="189" t="s">
        <v>426</v>
      </c>
      <c r="E279" s="190" t="s">
        <v>571</v>
      </c>
      <c r="F279" s="160">
        <v>190</v>
      </c>
      <c r="G279" s="190"/>
      <c r="H279" s="190">
        <v>239</v>
      </c>
      <c r="I279" s="192">
        <v>239</v>
      </c>
      <c r="J279" s="162" t="s">
        <v>920</v>
      </c>
      <c r="K279" s="163">
        <f t="shared" si="105"/>
        <v>49</v>
      </c>
      <c r="L279" s="164">
        <f t="shared" si="106"/>
        <v>0.25789473684210529</v>
      </c>
      <c r="M279" s="159" t="s">
        <v>541</v>
      </c>
      <c r="N279" s="165">
        <v>44844</v>
      </c>
      <c r="O279" s="1"/>
      <c r="P279" s="1"/>
      <c r="Q279" s="1"/>
      <c r="R279" s="6" t="s">
        <v>732</v>
      </c>
    </row>
    <row r="280" spans="1:26" ht="12.75" customHeight="1">
      <c r="A280" s="187">
        <v>162</v>
      </c>
      <c r="B280" s="188">
        <v>44258</v>
      </c>
      <c r="C280" s="188"/>
      <c r="D280" s="189" t="s">
        <v>757</v>
      </c>
      <c r="E280" s="190" t="s">
        <v>571</v>
      </c>
      <c r="F280" s="160">
        <v>495</v>
      </c>
      <c r="G280" s="190"/>
      <c r="H280" s="190">
        <v>595</v>
      </c>
      <c r="I280" s="192">
        <v>590</v>
      </c>
      <c r="J280" s="162" t="s">
        <v>799</v>
      </c>
      <c r="K280" s="163">
        <f t="shared" ref="K280:K287" si="107">H280-F280</f>
        <v>100</v>
      </c>
      <c r="L280" s="164">
        <f t="shared" ref="L280:L287" si="108">K280/F280</f>
        <v>0.20202020202020202</v>
      </c>
      <c r="M280" s="159" t="s">
        <v>541</v>
      </c>
      <c r="N280" s="165">
        <v>44589</v>
      </c>
      <c r="O280" s="1"/>
      <c r="P280" s="1"/>
      <c r="R280" s="6" t="s">
        <v>732</v>
      </c>
    </row>
    <row r="281" spans="1:26" ht="12.75" customHeight="1">
      <c r="A281" s="187">
        <v>163</v>
      </c>
      <c r="B281" s="188">
        <v>44274</v>
      </c>
      <c r="C281" s="188"/>
      <c r="D281" s="189" t="s">
        <v>333</v>
      </c>
      <c r="E281" s="190" t="s">
        <v>571</v>
      </c>
      <c r="F281" s="160">
        <v>355</v>
      </c>
      <c r="G281" s="190"/>
      <c r="H281" s="190">
        <v>422.5</v>
      </c>
      <c r="I281" s="192">
        <v>420</v>
      </c>
      <c r="J281" s="162" t="s">
        <v>761</v>
      </c>
      <c r="K281" s="163">
        <f t="shared" si="107"/>
        <v>67.5</v>
      </c>
      <c r="L281" s="164">
        <f t="shared" si="108"/>
        <v>0.19014084507042253</v>
      </c>
      <c r="M281" s="159" t="s">
        <v>541</v>
      </c>
      <c r="N281" s="165">
        <v>44361</v>
      </c>
      <c r="O281" s="1"/>
      <c r="R281" s="205" t="s">
        <v>732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164</v>
      </c>
      <c r="B282" s="188">
        <v>44295</v>
      </c>
      <c r="C282" s="188"/>
      <c r="D282" s="189" t="s">
        <v>762</v>
      </c>
      <c r="E282" s="190" t="s">
        <v>571</v>
      </c>
      <c r="F282" s="160">
        <v>555</v>
      </c>
      <c r="G282" s="190"/>
      <c r="H282" s="190">
        <v>663</v>
      </c>
      <c r="I282" s="192">
        <v>663</v>
      </c>
      <c r="J282" s="162" t="s">
        <v>763</v>
      </c>
      <c r="K282" s="163">
        <f t="shared" si="107"/>
        <v>108</v>
      </c>
      <c r="L282" s="164">
        <f t="shared" si="108"/>
        <v>0.19459459459459461</v>
      </c>
      <c r="M282" s="159" t="s">
        <v>541</v>
      </c>
      <c r="N282" s="165">
        <v>44321</v>
      </c>
      <c r="O282" s="1"/>
      <c r="P282" s="1"/>
      <c r="Q282" s="1"/>
      <c r="R282" s="205" t="s">
        <v>732</v>
      </c>
    </row>
    <row r="283" spans="1:26" ht="12.75" customHeight="1">
      <c r="A283" s="187">
        <v>165</v>
      </c>
      <c r="B283" s="188">
        <v>44308</v>
      </c>
      <c r="C283" s="188"/>
      <c r="D283" s="189" t="s">
        <v>361</v>
      </c>
      <c r="E283" s="190" t="s">
        <v>571</v>
      </c>
      <c r="F283" s="160">
        <v>126.5</v>
      </c>
      <c r="G283" s="190"/>
      <c r="H283" s="190">
        <v>155</v>
      </c>
      <c r="I283" s="192">
        <v>155</v>
      </c>
      <c r="J283" s="162" t="s">
        <v>629</v>
      </c>
      <c r="K283" s="163">
        <f t="shared" si="107"/>
        <v>28.5</v>
      </c>
      <c r="L283" s="164">
        <f t="shared" si="108"/>
        <v>0.22529644268774704</v>
      </c>
      <c r="M283" s="159" t="s">
        <v>541</v>
      </c>
      <c r="N283" s="165">
        <v>44362</v>
      </c>
      <c r="O283" s="1"/>
      <c r="R283" s="205" t="s">
        <v>732</v>
      </c>
    </row>
    <row r="284" spans="1:26" ht="12.75" customHeight="1">
      <c r="A284" s="234">
        <v>166</v>
      </c>
      <c r="B284" s="235">
        <v>44368</v>
      </c>
      <c r="C284" s="235"/>
      <c r="D284" s="236" t="s">
        <v>378</v>
      </c>
      <c r="E284" s="237" t="s">
        <v>571</v>
      </c>
      <c r="F284" s="238">
        <v>287.5</v>
      </c>
      <c r="G284" s="237"/>
      <c r="H284" s="237">
        <v>245</v>
      </c>
      <c r="I284" s="239">
        <v>344</v>
      </c>
      <c r="J284" s="172" t="s">
        <v>794</v>
      </c>
      <c r="K284" s="173">
        <f t="shared" si="107"/>
        <v>-42.5</v>
      </c>
      <c r="L284" s="174">
        <f t="shared" si="108"/>
        <v>-0.14782608695652175</v>
      </c>
      <c r="M284" s="170" t="s">
        <v>553</v>
      </c>
      <c r="N284" s="167">
        <v>44508</v>
      </c>
      <c r="O284" s="1"/>
      <c r="R284" s="205" t="s">
        <v>732</v>
      </c>
    </row>
    <row r="285" spans="1:26" ht="12.75" customHeight="1">
      <c r="A285" s="187">
        <v>167</v>
      </c>
      <c r="B285" s="188">
        <v>44368</v>
      </c>
      <c r="C285" s="188"/>
      <c r="D285" s="189" t="s">
        <v>450</v>
      </c>
      <c r="E285" s="190" t="s">
        <v>571</v>
      </c>
      <c r="F285" s="160">
        <v>241</v>
      </c>
      <c r="G285" s="190"/>
      <c r="H285" s="190">
        <v>298</v>
      </c>
      <c r="I285" s="192">
        <v>320</v>
      </c>
      <c r="J285" s="162" t="s">
        <v>629</v>
      </c>
      <c r="K285" s="163">
        <f t="shared" si="107"/>
        <v>57</v>
      </c>
      <c r="L285" s="164">
        <f t="shared" si="108"/>
        <v>0.23651452282157676</v>
      </c>
      <c r="M285" s="159" t="s">
        <v>541</v>
      </c>
      <c r="N285" s="165">
        <v>44802</v>
      </c>
      <c r="O285" s="41"/>
      <c r="R285" s="205" t="s">
        <v>732</v>
      </c>
    </row>
    <row r="286" spans="1:26" ht="12.75" customHeight="1">
      <c r="A286" s="187">
        <v>168</v>
      </c>
      <c r="B286" s="188">
        <v>44406</v>
      </c>
      <c r="C286" s="188"/>
      <c r="D286" s="189" t="s">
        <v>361</v>
      </c>
      <c r="E286" s="190" t="s">
        <v>571</v>
      </c>
      <c r="F286" s="160">
        <v>162.5</v>
      </c>
      <c r="G286" s="190"/>
      <c r="H286" s="190">
        <v>200</v>
      </c>
      <c r="I286" s="192">
        <v>200</v>
      </c>
      <c r="J286" s="162" t="s">
        <v>629</v>
      </c>
      <c r="K286" s="163">
        <f t="shared" si="107"/>
        <v>37.5</v>
      </c>
      <c r="L286" s="164">
        <f t="shared" si="108"/>
        <v>0.23076923076923078</v>
      </c>
      <c r="M286" s="159" t="s">
        <v>541</v>
      </c>
      <c r="N286" s="165">
        <v>44802</v>
      </c>
      <c r="O286" s="1"/>
      <c r="R286" s="205" t="s">
        <v>732</v>
      </c>
    </row>
    <row r="287" spans="1:26" ht="12.75" customHeight="1">
      <c r="A287" s="187">
        <v>169</v>
      </c>
      <c r="B287" s="188">
        <v>44462</v>
      </c>
      <c r="C287" s="188"/>
      <c r="D287" s="189" t="s">
        <v>768</v>
      </c>
      <c r="E287" s="190" t="s">
        <v>571</v>
      </c>
      <c r="F287" s="160">
        <v>1235</v>
      </c>
      <c r="G287" s="190"/>
      <c r="H287" s="190">
        <v>1505</v>
      </c>
      <c r="I287" s="192">
        <v>1500</v>
      </c>
      <c r="J287" s="162" t="s">
        <v>629</v>
      </c>
      <c r="K287" s="163">
        <f t="shared" si="107"/>
        <v>270</v>
      </c>
      <c r="L287" s="164">
        <f t="shared" si="108"/>
        <v>0.21862348178137653</v>
      </c>
      <c r="M287" s="159" t="s">
        <v>541</v>
      </c>
      <c r="N287" s="165">
        <v>44564</v>
      </c>
      <c r="O287" s="1"/>
      <c r="R287" s="205" t="s">
        <v>732</v>
      </c>
    </row>
    <row r="288" spans="1:26" ht="12.75" customHeight="1">
      <c r="A288" s="218">
        <v>170</v>
      </c>
      <c r="B288" s="219">
        <v>44480</v>
      </c>
      <c r="C288" s="219"/>
      <c r="D288" s="220" t="s">
        <v>770</v>
      </c>
      <c r="E288" s="221" t="s">
        <v>571</v>
      </c>
      <c r="F288" s="222" t="s">
        <v>774</v>
      </c>
      <c r="G288" s="221"/>
      <c r="H288" s="221"/>
      <c r="I288" s="221">
        <v>145</v>
      </c>
      <c r="J288" s="223" t="s">
        <v>544</v>
      </c>
      <c r="K288" s="218"/>
      <c r="L288" s="219"/>
      <c r="M288" s="219"/>
      <c r="N288" s="220"/>
      <c r="O288" s="41"/>
      <c r="R288" s="205" t="s">
        <v>732</v>
      </c>
    </row>
    <row r="289" spans="1:18" ht="12.75" customHeight="1">
      <c r="A289" s="224">
        <v>171</v>
      </c>
      <c r="B289" s="225">
        <v>44481</v>
      </c>
      <c r="C289" s="225"/>
      <c r="D289" s="226" t="s">
        <v>259</v>
      </c>
      <c r="E289" s="227" t="s">
        <v>571</v>
      </c>
      <c r="F289" s="228" t="s">
        <v>772</v>
      </c>
      <c r="G289" s="227"/>
      <c r="H289" s="227"/>
      <c r="I289" s="227">
        <v>380</v>
      </c>
      <c r="J289" s="229" t="s">
        <v>544</v>
      </c>
      <c r="K289" s="224"/>
      <c r="L289" s="225"/>
      <c r="M289" s="225"/>
      <c r="N289" s="226"/>
      <c r="O289" s="41"/>
      <c r="R289" s="205" t="s">
        <v>732</v>
      </c>
    </row>
    <row r="290" spans="1:18" ht="12.75" customHeight="1">
      <c r="A290" s="224">
        <v>172</v>
      </c>
      <c r="B290" s="225">
        <v>44481</v>
      </c>
      <c r="C290" s="225"/>
      <c r="D290" s="226" t="s">
        <v>385</v>
      </c>
      <c r="E290" s="227" t="s">
        <v>571</v>
      </c>
      <c r="F290" s="228" t="s">
        <v>773</v>
      </c>
      <c r="G290" s="227"/>
      <c r="H290" s="227"/>
      <c r="I290" s="227">
        <v>56</v>
      </c>
      <c r="J290" s="229" t="s">
        <v>544</v>
      </c>
      <c r="K290" s="224"/>
      <c r="L290" s="225"/>
      <c r="M290" s="225"/>
      <c r="N290" s="226"/>
      <c r="O290" s="41"/>
      <c r="R290" s="205"/>
    </row>
    <row r="291" spans="1:18" ht="12.75" customHeight="1">
      <c r="A291" s="187">
        <v>173</v>
      </c>
      <c r="B291" s="188">
        <v>44551</v>
      </c>
      <c r="C291" s="188"/>
      <c r="D291" s="189" t="s">
        <v>118</v>
      </c>
      <c r="E291" s="190" t="s">
        <v>571</v>
      </c>
      <c r="F291" s="160">
        <v>2300</v>
      </c>
      <c r="G291" s="190"/>
      <c r="H291" s="190">
        <f>(2820+2200)/2</f>
        <v>2510</v>
      </c>
      <c r="I291" s="192">
        <v>3000</v>
      </c>
      <c r="J291" s="162" t="s">
        <v>807</v>
      </c>
      <c r="K291" s="163">
        <f>H291-F291</f>
        <v>210</v>
      </c>
      <c r="L291" s="164">
        <f>K291/F291</f>
        <v>9.1304347826086957E-2</v>
      </c>
      <c r="M291" s="159" t="s">
        <v>541</v>
      </c>
      <c r="N291" s="165">
        <v>44649</v>
      </c>
      <c r="O291" s="1"/>
      <c r="R291" s="205"/>
    </row>
    <row r="292" spans="1:18" ht="12.75" customHeight="1">
      <c r="A292" s="230">
        <v>174</v>
      </c>
      <c r="B292" s="225">
        <v>44606</v>
      </c>
      <c r="C292" s="230"/>
      <c r="D292" s="230" t="s">
        <v>405</v>
      </c>
      <c r="E292" s="227" t="s">
        <v>571</v>
      </c>
      <c r="F292" s="227" t="s">
        <v>802</v>
      </c>
      <c r="G292" s="227"/>
      <c r="H292" s="227"/>
      <c r="I292" s="227">
        <v>764</v>
      </c>
      <c r="J292" s="227" t="s">
        <v>544</v>
      </c>
      <c r="K292" s="227"/>
      <c r="L292" s="227"/>
      <c r="M292" s="227"/>
      <c r="N292" s="230"/>
      <c r="O292" s="41"/>
      <c r="R292" s="205"/>
    </row>
    <row r="293" spans="1:18" ht="12.75" customHeight="1">
      <c r="A293" s="187">
        <v>175</v>
      </c>
      <c r="B293" s="188">
        <v>44613</v>
      </c>
      <c r="C293" s="188"/>
      <c r="D293" s="189" t="s">
        <v>768</v>
      </c>
      <c r="E293" s="190" t="s">
        <v>571</v>
      </c>
      <c r="F293" s="160">
        <v>1255</v>
      </c>
      <c r="G293" s="190"/>
      <c r="H293" s="190">
        <v>1515</v>
      </c>
      <c r="I293" s="192">
        <v>1510</v>
      </c>
      <c r="J293" s="162" t="s">
        <v>629</v>
      </c>
      <c r="K293" s="163">
        <f>H293-F293</f>
        <v>260</v>
      </c>
      <c r="L293" s="164">
        <f>K293/F293</f>
        <v>0.20717131474103587</v>
      </c>
      <c r="M293" s="159" t="s">
        <v>541</v>
      </c>
      <c r="N293" s="165">
        <v>44834</v>
      </c>
      <c r="O293" s="41"/>
      <c r="R293" s="205"/>
    </row>
    <row r="294" spans="1:18" ht="12.75" customHeight="1">
      <c r="A294">
        <v>176</v>
      </c>
      <c r="B294" s="225">
        <v>44670</v>
      </c>
      <c r="C294" s="225"/>
      <c r="D294" s="230" t="s">
        <v>506</v>
      </c>
      <c r="E294" s="276" t="s">
        <v>571</v>
      </c>
      <c r="F294" s="227" t="s">
        <v>809</v>
      </c>
      <c r="G294" s="227"/>
      <c r="H294" s="227"/>
      <c r="I294" s="227">
        <v>553</v>
      </c>
      <c r="J294" s="227" t="s">
        <v>544</v>
      </c>
      <c r="K294" s="227"/>
      <c r="L294" s="227"/>
      <c r="M294" s="227"/>
      <c r="N294" s="227"/>
      <c r="O294" s="41"/>
      <c r="R294" s="205"/>
    </row>
    <row r="295" spans="1:18" ht="12.75" customHeight="1">
      <c r="A295" s="187">
        <v>177</v>
      </c>
      <c r="B295" s="188">
        <v>44746</v>
      </c>
      <c r="C295" s="188"/>
      <c r="D295" s="189" t="s">
        <v>843</v>
      </c>
      <c r="E295" s="190" t="s">
        <v>571</v>
      </c>
      <c r="F295" s="160">
        <v>207.5</v>
      </c>
      <c r="G295" s="190"/>
      <c r="H295" s="190">
        <v>254</v>
      </c>
      <c r="I295" s="192">
        <v>254</v>
      </c>
      <c r="J295" s="162" t="s">
        <v>629</v>
      </c>
      <c r="K295" s="163">
        <f>H295-F295</f>
        <v>46.5</v>
      </c>
      <c r="L295" s="164">
        <f>K295/F295</f>
        <v>0.22409638554216868</v>
      </c>
      <c r="M295" s="159" t="s">
        <v>541</v>
      </c>
      <c r="N295" s="165">
        <v>44792</v>
      </c>
      <c r="O295" s="1"/>
      <c r="R295" s="205"/>
    </row>
    <row r="296" spans="1:18" ht="12.75" customHeight="1">
      <c r="A296" s="187">
        <v>178</v>
      </c>
      <c r="B296" s="188">
        <v>44775</v>
      </c>
      <c r="C296" s="188"/>
      <c r="D296" s="189" t="s">
        <v>452</v>
      </c>
      <c r="E296" s="190" t="s">
        <v>571</v>
      </c>
      <c r="F296" s="160">
        <v>31.25</v>
      </c>
      <c r="G296" s="190"/>
      <c r="H296" s="190">
        <v>38.75</v>
      </c>
      <c r="I296" s="192">
        <v>38</v>
      </c>
      <c r="J296" s="162" t="s">
        <v>629</v>
      </c>
      <c r="K296" s="163">
        <f t="shared" ref="K296" si="109">H296-F296</f>
        <v>7.5</v>
      </c>
      <c r="L296" s="164">
        <f t="shared" ref="L296" si="110">K296/F296</f>
        <v>0.24</v>
      </c>
      <c r="M296" s="159" t="s">
        <v>541</v>
      </c>
      <c r="N296" s="165">
        <v>44844</v>
      </c>
      <c r="O296" s="41"/>
      <c r="R296" s="54"/>
    </row>
    <row r="297" spans="1:18" ht="12.75" customHeight="1">
      <c r="A297" s="224">
        <v>179</v>
      </c>
      <c r="B297" s="225">
        <v>44841</v>
      </c>
      <c r="C297" s="230"/>
      <c r="D297" s="306" t="s">
        <v>914</v>
      </c>
      <c r="E297" s="305" t="s">
        <v>571</v>
      </c>
      <c r="F297" s="227" t="s">
        <v>915</v>
      </c>
      <c r="G297" s="227"/>
      <c r="H297" s="227"/>
      <c r="I297" s="227">
        <v>840</v>
      </c>
      <c r="J297" s="227" t="s">
        <v>544</v>
      </c>
      <c r="K297" s="227"/>
      <c r="L297" s="227"/>
      <c r="M297" s="227"/>
      <c r="N297" s="227"/>
      <c r="O297" s="41"/>
      <c r="Q297" s="208">
        <f>VLOOKUP(D297,[1]EQ!$A$2:$F$1972,6,0)</f>
        <v>669.15</v>
      </c>
      <c r="R297" s="54"/>
    </row>
    <row r="298" spans="1:18" ht="12.75" customHeight="1">
      <c r="A298" s="224">
        <v>180</v>
      </c>
      <c r="B298" s="225">
        <v>44844</v>
      </c>
      <c r="C298" s="230"/>
      <c r="D298" s="306" t="s">
        <v>407</v>
      </c>
      <c r="E298" s="305" t="s">
        <v>571</v>
      </c>
      <c r="F298" s="227" t="s">
        <v>935</v>
      </c>
      <c r="G298" s="227"/>
      <c r="H298" s="227"/>
      <c r="I298" s="227">
        <v>291</v>
      </c>
      <c r="J298" s="227" t="s">
        <v>544</v>
      </c>
      <c r="K298" s="227"/>
      <c r="L298" s="227"/>
      <c r="M298" s="227"/>
      <c r="N298" s="227"/>
      <c r="O298" s="41"/>
      <c r="Q298" s="208">
        <f>VLOOKUP(D298,[1]EQ!$A$2:$F$1972,6,0)</f>
        <v>223.8</v>
      </c>
      <c r="R298" s="54"/>
    </row>
    <row r="299" spans="1:18" ht="12.75" customHeight="1">
      <c r="A299" s="224">
        <v>181</v>
      </c>
      <c r="B299" s="225">
        <v>44845</v>
      </c>
      <c r="C299" s="230"/>
      <c r="D299" s="306" t="s">
        <v>405</v>
      </c>
      <c r="E299" s="305" t="s">
        <v>571</v>
      </c>
      <c r="F299" s="227" t="s">
        <v>950</v>
      </c>
      <c r="G299" s="227"/>
      <c r="H299" s="227"/>
      <c r="I299" s="227">
        <v>765</v>
      </c>
      <c r="J299" s="227" t="s">
        <v>544</v>
      </c>
      <c r="K299" s="227"/>
      <c r="L299" s="227"/>
      <c r="M299" s="227"/>
      <c r="N299" s="227"/>
      <c r="O299" s="41"/>
      <c r="Q299" s="208">
        <f>VLOOKUP(D299,[1]EQ!$A$2:$F$1972,6,0)</f>
        <v>557.65</v>
      </c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B302" s="206" t="s">
        <v>764</v>
      </c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A306" s="207"/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A307" s="207"/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A308" s="53"/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</sheetData>
  <autoFilter ref="R1:R304"/>
  <mergeCells count="6">
    <mergeCell ref="J99:J100"/>
    <mergeCell ref="N99:N100"/>
    <mergeCell ref="O99:O100"/>
    <mergeCell ref="P99:P100"/>
    <mergeCell ref="A99:A100"/>
    <mergeCell ref="B99:B100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2022-10-27T02:31:51Z</dcterms:modified>
</cp:coreProperties>
</file>