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F&amp;O)'!$R$1:$R$304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3" i="6"/>
  <c r="M103" s="1"/>
  <c r="L78"/>
  <c r="K78"/>
  <c r="M78" s="1"/>
  <c r="L77"/>
  <c r="M77" s="1"/>
  <c r="K77"/>
  <c r="L79"/>
  <c r="K79"/>
  <c r="M79" l="1"/>
  <c r="L43" l="1"/>
  <c r="K43"/>
  <c r="M101"/>
  <c r="K101"/>
  <c r="M95"/>
  <c r="K95"/>
  <c r="M43" l="1"/>
  <c r="M100"/>
  <c r="K97"/>
  <c r="M97" s="1"/>
  <c r="K100"/>
  <c r="K99"/>
  <c r="K98"/>
  <c r="M98" s="1"/>
  <c r="K96"/>
  <c r="M96" s="1"/>
  <c r="L76"/>
  <c r="K76"/>
  <c r="M76" s="1"/>
  <c r="L74"/>
  <c r="K74"/>
  <c r="K89"/>
  <c r="M89" s="1"/>
  <c r="L14"/>
  <c r="K14"/>
  <c r="L75"/>
  <c r="K75"/>
  <c r="L22"/>
  <c r="K22"/>
  <c r="L73"/>
  <c r="K73"/>
  <c r="L45"/>
  <c r="K45"/>
  <c r="L44"/>
  <c r="K44"/>
  <c r="M45" l="1"/>
  <c r="M74"/>
  <c r="M44"/>
  <c r="M14"/>
  <c r="M22"/>
  <c r="M73"/>
  <c r="M75"/>
  <c r="L20"/>
  <c r="K20"/>
  <c r="K94"/>
  <c r="M94" s="1"/>
  <c r="K90"/>
  <c r="M90" s="1"/>
  <c r="K93"/>
  <c r="M93" s="1"/>
  <c r="Q299"/>
  <c r="Q298"/>
  <c r="Q297"/>
  <c r="M20" l="1"/>
  <c r="K92"/>
  <c r="M92" s="1"/>
  <c r="K91"/>
  <c r="M91" s="1"/>
  <c r="K88"/>
  <c r="M88" s="1"/>
  <c r="K87"/>
  <c r="M87" s="1"/>
  <c r="L72"/>
  <c r="K72"/>
  <c r="L67"/>
  <c r="K67"/>
  <c r="L42"/>
  <c r="K42"/>
  <c r="K296"/>
  <c r="L296" s="1"/>
  <c r="K86"/>
  <c r="M86" s="1"/>
  <c r="M42" l="1"/>
  <c r="M67"/>
  <c r="M72"/>
  <c r="K279"/>
  <c r="L279" s="1"/>
  <c r="L71"/>
  <c r="K71"/>
  <c r="L70"/>
  <c r="K70"/>
  <c r="L68"/>
  <c r="K68"/>
  <c r="L66"/>
  <c r="K66"/>
  <c r="M70" l="1"/>
  <c r="M71"/>
  <c r="M68"/>
  <c r="M66"/>
  <c r="L41"/>
  <c r="K41"/>
  <c r="L13"/>
  <c r="K13"/>
  <c r="L39"/>
  <c r="K39"/>
  <c r="L69"/>
  <c r="K69"/>
  <c r="L40"/>
  <c r="K40"/>
  <c r="L36"/>
  <c r="K36"/>
  <c r="L65"/>
  <c r="K65"/>
  <c r="L64"/>
  <c r="K64"/>
  <c r="L62"/>
  <c r="K62"/>
  <c r="L60"/>
  <c r="K60"/>
  <c r="M39" l="1"/>
  <c r="M69"/>
  <c r="M13"/>
  <c r="M65"/>
  <c r="M64"/>
  <c r="M36"/>
  <c r="M40"/>
  <c r="M41"/>
  <c r="M62"/>
  <c r="M60"/>
  <c r="L17" l="1"/>
  <c r="L63"/>
  <c r="K63"/>
  <c r="L59"/>
  <c r="K59"/>
  <c r="L35"/>
  <c r="K35"/>
  <c r="L38"/>
  <c r="K38"/>
  <c r="L37"/>
  <c r="K37"/>
  <c r="L15"/>
  <c r="K15"/>
  <c r="L61"/>
  <c r="K61"/>
  <c r="L58"/>
  <c r="K58"/>
  <c r="L57"/>
  <c r="K57"/>
  <c r="M37" l="1"/>
  <c r="M63"/>
  <c r="M15"/>
  <c r="M38"/>
  <c r="M59"/>
  <c r="M57"/>
  <c r="M35"/>
  <c r="M61"/>
  <c r="M58"/>
  <c r="K293" l="1"/>
  <c r="L293" s="1"/>
  <c r="K17"/>
  <c r="M17" l="1"/>
  <c r="L16"/>
  <c r="K16"/>
  <c r="M16" l="1"/>
  <c r="L11" l="1"/>
  <c r="K11"/>
  <c r="M11" l="1"/>
  <c r="K285" l="1"/>
  <c r="L285" s="1"/>
  <c r="K295" l="1"/>
  <c r="L295" s="1"/>
  <c r="H291" l="1"/>
  <c r="K291" l="1"/>
  <c r="L291" s="1"/>
  <c r="K280"/>
  <c r="L280" s="1"/>
  <c r="K270"/>
  <c r="L270" s="1"/>
  <c r="K286" l="1"/>
  <c r="L286" s="1"/>
  <c r="K287" l="1"/>
  <c r="L287" s="1"/>
  <c r="K284" l="1"/>
  <c r="L284" s="1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</calcChain>
</file>

<file path=xl/sharedStrings.xml><?xml version="1.0" encoding="utf-8"?>
<sst xmlns="http://schemas.openxmlformats.org/spreadsheetml/2006/main" count="2987" uniqueCount="1133">
  <si>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</si>
  <si>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</si>
  <si>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</si>
  <si>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</si>
  <si>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</si>
  <si>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</si>
  <si>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</si>
  <si>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</si>
  <si>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</si>
  <si>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</si>
  <si>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</si>
  <si>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</si>
  <si>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</si>
  <si>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</si>
  <si>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</si>
  <si>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</si>
  <si>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</si>
  <si>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</si>
  <si>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</si>
  <si>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</si>
  <si>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</si>
  <si>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</si>
  <si>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</si>
  <si>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</si>
  <si>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</si>
  <si>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</si>
  <si>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</si>
  <si>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</si>
  <si>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</si>
  <si>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</si>
  <si>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</si>
  <si>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</si>
  <si>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</si>
  <si>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</si>
  <si>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</si>
  <si>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</si>
  <si>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</si>
  <si>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</si>
  <si>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</si>
  <si>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</si>
  <si>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</si>
  <si>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</si>
  <si>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</si>
  <si>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</si>
  <si>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</si>
  <si>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</si>
  <si>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</si>
  <si>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</si>
  <si>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</si>
  <si>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</si>
  <si>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</si>
  <si>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</si>
  <si>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</si>
  <si>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</si>
  <si>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</si>
  <si>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</si>
  <si>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</si>
  <si>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</si>
  <si>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</si>
  <si>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</si>
  <si>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</si>
  <si>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</si>
  <si>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</si>
  <si>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</si>
  <si>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</si>
  <si>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</si>
  <si>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</si>
  <si>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</si>
  <si>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</si>
  <si>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</si>
  <si>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</si>
  <si>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</si>
  <si>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</si>
  <si>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</si>
  <si>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</si>
  <si>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</si>
  <si>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</si>
  <si>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</si>
  <si>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</si>
  <si>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</si>
  <si>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</si>
  <si>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</si>
  <si>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</si>
  <si>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</si>
  <si>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</si>
  <si>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</si>
  <si>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</si>
  <si>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</si>
  <si>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</si>
  <si>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</si>
  <si>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</si>
  <si>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</si>
  <si>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</si>
  <si>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</si>
  <si>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</si>
  <si>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</si>
  <si>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</si>
  <si>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</si>
  <si>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</si>
  <si>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</si>
  <si>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</si>
  <si>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</si>
  <si>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</si>
  <si>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</si>
  <si>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</si>
  <si>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</si>
  <si>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</si>
  <si>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</si>
  <si>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</si>
  <si>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</si>
  <si>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</si>
  <si>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</si>
  <si>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</si>
  <si>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</si>
  <si>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</si>
  <si>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</si>
  <si>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</si>
  <si>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</si>
  <si>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</si>
  <si>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</si>
  <si>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</si>
  <si>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</si>
  <si>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</si>
  <si>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</si>
  <si>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</si>
  <si>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</si>
  <si>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</si>
  <si>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</si>
  <si>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</si>
  <si>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</si>
  <si>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</si>
  <si>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</si>
  <si>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</si>
  <si>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</si>
  <si>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</si>
  <si>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</si>
  <si>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</si>
  <si>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</si>
  <si>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</si>
  <si>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</si>
  <si>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</si>
  <si>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</si>
  <si>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</si>
  <si>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</si>
  <si>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</si>
  <si>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</si>
  <si>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</si>
  <si>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</si>
  <si>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</si>
  <si>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</si>
  <si>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</si>
  <si>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</si>
  <si>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</si>
  <si>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</si>
  <si>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</si>
  <si>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</si>
  <si>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</si>
  <si>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</si>
  <si>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</si>
  <si>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</si>
  <si>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</si>
  <si>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</si>
  <si>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</si>
  <si>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</si>
  <si>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</si>
  <si>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</si>
  <si>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</si>
  <si>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</si>
  <si>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</si>
  <si>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</si>
  <si>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</si>
  <si>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</si>
  <si>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</si>
  <si>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</si>
  <si>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</si>
  <si>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</si>
  <si>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</si>
  <si>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</si>
  <si>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</si>
  <si>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</si>
  <si>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</si>
  <si>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</si>
  <si>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</si>
  <si>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</si>
  <si>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</si>
  <si>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</si>
  <si>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</si>
  <si>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</si>
  <si>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</si>
  <si>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</si>
  <si>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</si>
  <si>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</si>
  <si>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</si>
  <si>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</si>
  <si>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</si>
  <si>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</si>
  <si>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</si>
  <si>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</si>
  <si>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</si>
  <si>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</si>
  <si>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</si>
  <si>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</si>
  <si>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</si>
  <si>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</si>
  <si>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</si>
  <si>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</si>
  <si>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</si>
  <si>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</si>
  <si>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</si>
  <si>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</si>
  <si>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</si>
  <si>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</si>
  <si>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</si>
  <si>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</si>
  <si>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</si>
  <si>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</si>
  <si>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</si>
  <si>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</si>
  <si>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</si>
  <si>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</si>
  <si>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</si>
  <si>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</si>
  <si>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</si>
  <si>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</si>
  <si>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</si>
  <si>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</si>
  <si>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</si>
  <si>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</si>
  <si>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</si>
  <si>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</si>
  <si>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</si>
  <si>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</si>
  <si>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</si>
  <si>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</si>
  <si>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</si>
  <si>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</si>
  <si>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</si>
  <si>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</si>
  <si>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</si>
  <si>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</si>
  <si>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</si>
  <si>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</si>
  <si>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</si>
  <si>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</si>
  <si>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</si>
  <si>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</si>
  <si>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</si>
  <si>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</si>
  <si>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</si>
  <si>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</si>
  <si>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</si>
  <si>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</si>
  <si>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</si>
  <si>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</si>
  <si>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</si>
  <si>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</si>
  <si>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</si>
  <si>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</si>
  <si>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</si>
  <si>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</si>
  <si>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</si>
  <si>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</si>
  <si>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</si>
  <si>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</si>
  <si>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</si>
  <si>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</si>
  <si>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</si>
  <si>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</si>
  <si>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</si>
  <si>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</si>
  <si>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</si>
  <si>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</si>
  <si>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</si>
  <si>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</si>
  <si>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</si>
  <si>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</si>
  <si>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</si>
  <si>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</si>
  <si>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</si>
  <si>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</si>
  <si>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</si>
  <si>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</si>
  <si>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</si>
  <si>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</si>
  <si>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</si>
  <si>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</si>
  <si>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</si>
  <si>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</si>
  <si>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</si>
  <si>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</si>
  <si>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</si>
  <si>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</si>
  <si>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</si>
  <si>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</si>
  <si>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</si>
  <si>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</si>
  <si>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</si>
  <si>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</si>
  <si>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</si>
  <si>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</si>
  <si>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</si>
  <si>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</si>
  <si>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</si>
  <si>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</si>
  <si>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</si>
  <si>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</si>
  <si>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</si>
  <si>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</si>
  <si>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</si>
  <si>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</si>
  <si>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</si>
  <si>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</si>
  <si>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</si>
  <si>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</si>
  <si>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</si>
  <si>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</si>
  <si>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</si>
  <si>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</si>
  <si>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</si>
  <si>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</si>
  <si>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</si>
  <si>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</si>
  <si>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</si>
  <si>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</si>
  <si>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</si>
  <si>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</si>
  <si>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</si>
  <si>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</si>
  <si>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</si>
  <si>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</si>
  <si>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</si>
  <si>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</si>
  <si>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</si>
  <si>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</si>
  <si>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</si>
  <si>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</si>
  <si>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</si>
  <si>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</si>
  <si>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</si>
  <si>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</si>
  <si>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</si>
  <si>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</si>
  <si>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</si>
  <si>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</si>
  <si>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</si>
  <si>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</si>
  <si>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</si>
  <si>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</si>
  <si>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</si>
  <si>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</si>
  <si>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</si>
  <si>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</si>
  <si>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</si>
  <si>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</si>
  <si>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</si>
  <si>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</si>
  <si>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</si>
  <si>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</si>
  <si>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</si>
  <si>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</si>
  <si>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</si>
  <si>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</si>
  <si>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</si>
  <si>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</si>
  <si>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</si>
  <si>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</si>
  <si>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</si>
  <si>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</si>
  <si>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</si>
  <si>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</si>
  <si>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</si>
  <si>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</si>
  <si>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</si>
  <si>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</si>
  <si>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</si>
  <si>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</si>
  <si>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</si>
  <si>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</si>
  <si>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</si>
  <si>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</si>
  <si>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</si>
  <si>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</si>
  <si>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</si>
  <si>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</si>
  <si>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</si>
  <si>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</si>
  <si>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</si>
  <si>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</si>
  <si>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</si>
  <si>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</si>
  <si>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</si>
  <si>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</si>
  <si>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</si>
  <si>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</si>
  <si>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</si>
  <si>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</si>
  <si>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</si>
  <si>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</si>
  <si>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</si>
  <si>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</si>
  <si>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</si>
  <si>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</si>
  <si>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</si>
  <si>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</si>
  <si>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</si>
  <si>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</si>
  <si>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</si>
  <si>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</si>
  <si>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</si>
  <si>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</si>
  <si>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</si>
  <si>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</si>
  <si>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</si>
  <si>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</si>
  <si>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</si>
  <si>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</si>
  <si>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</si>
  <si>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</si>
  <si>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</si>
  <si>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</si>
  <si>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</si>
  <si>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</si>
  <si>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</si>
  <si>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</si>
  <si>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</si>
  <si>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</si>
  <si>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</si>
  <si>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</si>
  <si>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</si>
  <si>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</si>
  <si>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</si>
  <si>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</si>
  <si>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</si>
  <si>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</si>
  <si>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</si>
  <si>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</si>
  <si>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</si>
  <si>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</si>
  <si>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</si>
  <si>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</si>
  <si>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</si>
  <si>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</si>
  <si>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</si>
  <si>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</si>
  <si>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</si>
  <si>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</si>
  <si>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</si>
  <si>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</si>
  <si>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</si>
  <si>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</si>
  <si>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</si>
  <si>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</si>
  <si>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</si>
  <si>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</si>
  <si>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</si>
  <si>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</si>
  <si>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</si>
  <si>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</si>
  <si>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</si>
  <si>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</si>
  <si>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</si>
  <si>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</si>
  <si>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</si>
  <si>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</si>
  <si>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</si>
  <si>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</si>
  <si>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</si>
  <si>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</si>
  <si>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</si>
  <si>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</si>
  <si>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</si>
  <si>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</si>
  <si>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</si>
  <si>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</si>
  <si>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</si>
  <si>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</si>
  <si>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</si>
  <si>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</si>
  <si>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</si>
  <si>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</si>
  <si>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</si>
  <si>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</si>
  <si>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</si>
  <si>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</si>
  <si>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</si>
  <si>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</si>
  <si>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</si>
  <si>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</si>
  <si>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</si>
  <si>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</si>
  <si>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</si>
  <si>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</si>
  <si>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</si>
  <si>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</si>
  <si>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</si>
  <si>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</si>
  <si>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</si>
  <si>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</si>
  <si>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</si>
  <si>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</si>
  <si>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</si>
  <si>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</si>
  <si>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</si>
  <si>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</si>
  <si>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</si>
  <si>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</si>
  <si>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</si>
  <si>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</si>
  <si>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</si>
  <si>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</si>
  <si>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</si>
  <si>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</si>
  <si>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</si>
  <si>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</si>
  <si>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</si>
  <si>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</si>
  <si>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</si>
  <si>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</si>
  <si>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</si>
  <si>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</si>
  <si>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</si>
  <si>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</si>
  <si>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</si>
  <si>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</si>
  <si>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</si>
  <si>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</si>
  <si>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</si>
  <si>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</si>
  <si>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</si>
  <si>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</si>
  <si>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</si>
  <si>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</si>
  <si>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</si>
  <si>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</si>
  <si>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</si>
  <si>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</si>
  <si>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</si>
  <si>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</si>
  <si>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</si>
  <si>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</si>
  <si>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</si>
  <si>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</si>
  <si>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</si>
  <si>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</si>
  <si>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</si>
  <si>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</si>
  <si>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</si>
  <si>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</si>
  <si>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</si>
  <si>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</si>
  <si>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</si>
  <si>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</si>
  <si>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</si>
  <si>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</si>
  <si>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</si>
  <si>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</si>
  <si>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</si>
  <si>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</si>
  <si>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</si>
  <si>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</si>
  <si>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</si>
  <si>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</si>
  <si>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</si>
  <si>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</si>
  <si>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</si>
  <si>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</si>
  <si>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</si>
  <si>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</si>
  <si>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</si>
  <si>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</si>
  <si>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</si>
  <si>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</si>
  <si>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</si>
  <si>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</si>
  <si>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</si>
  <si>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</si>
  <si>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</si>
  <si>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</si>
  <si>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</si>
  <si>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</si>
  <si>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</si>
  <si>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</si>
  <si>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</si>
  <si>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</si>
  <si>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</si>
  <si>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</si>
  <si>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</si>
  <si>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</si>
  <si>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</si>
  <si>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</si>
  <si>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</si>
  <si>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</si>
  <si>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</si>
  <si>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</si>
  <si>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</si>
  <si>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</si>
  <si>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</si>
  <si>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</si>
  <si>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</si>
  <si>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</si>
  <si>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</si>
  <si>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</si>
  <si>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</si>
  <si>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</si>
  <si>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</si>
  <si>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</si>
  <si>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</si>
  <si>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</si>
  <si>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</si>
  <si>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</si>
  <si>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</si>
  <si>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</si>
  <si>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</si>
  <si>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</si>
  <si>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</si>
  <si>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</si>
  <si>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</si>
  <si>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</si>
  <si>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</si>
  <si>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</si>
  <si>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</si>
  <si>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</si>
  <si>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</si>
  <si>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</si>
  <si>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</si>
  <si>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</si>
  <si>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</si>
  <si>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</si>
  <si>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</si>
  <si>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</si>
  <si>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</si>
  <si>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</si>
  <si>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</si>
  <si>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</si>
  <si>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</si>
  <si>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</si>
  <si>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</si>
  <si>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</si>
  <si>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</si>
  <si>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</si>
  <si>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</si>
  <si>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</si>
  <si>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</si>
  <si>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</si>
  <si>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</si>
  <si>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</si>
  <si>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</si>
  <si>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</si>
  <si>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</si>
  <si>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</si>
  <si>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</si>
  <si>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</si>
  <si>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</si>
  <si>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</si>
  <si>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</si>
  <si>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</si>
  <si>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</si>
  <si>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</si>
  <si>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</si>
  <si>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</si>
  <si>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</si>
  <si>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</si>
  <si>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</si>
  <si>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</si>
  <si>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</si>
  <si>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</si>
  <si>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</si>
  <si>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</si>
  <si>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</si>
  <si>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</si>
  <si>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</si>
  <si>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</si>
  <si>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</si>
  <si>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</si>
  <si>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</si>
  <si>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</si>
  <si>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</si>
  <si>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</si>
  <si>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</si>
  <si>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</si>
  <si>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</si>
  <si>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</si>
  <si>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</si>
  <si>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</si>
  <si>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</si>
  <si>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</si>
  <si>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</si>
  <si>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</si>
  <si>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</si>
  <si>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</si>
  <si>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</si>
  <si>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</si>
  <si>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</si>
  <si>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</si>
  <si>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</si>
  <si>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</si>
  <si>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</si>
  <si>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</si>
  <si>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</si>
  <si>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</si>
  <si>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</si>
  <si>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</si>
  <si>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</si>
  <si>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</si>
  <si>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</si>
  <si>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</si>
  <si>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</si>
  <si>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</si>
  <si>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</si>
  <si>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</si>
  <si>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</si>
  <si>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</si>
  <si>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</si>
  <si>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</si>
  <si>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</si>
  <si>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</si>
  <si>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</si>
  <si>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</si>
  <si>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</si>
  <si>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</si>
  <si>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</si>
  <si>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</si>
  <si>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</si>
  <si>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</si>
  <si>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</si>
  <si>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</si>
  <si>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</si>
  <si>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</si>
  <si>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</si>
  <si>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</si>
  <si>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</si>
  <si>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</si>
  <si>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</si>
  <si>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</si>
  <si>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</si>
  <si>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</si>
  <si>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</si>
  <si>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</si>
  <si>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</si>
  <si>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</si>
  <si>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</si>
  <si>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</si>
  <si>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</si>
  <si>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</si>
  <si>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</si>
  <si>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</si>
  <si>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</si>
  <si>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</si>
  <si>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</si>
  <si>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</si>
  <si>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</si>
  <si>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</si>
  <si>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</si>
  <si>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</si>
  <si>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</si>
  <si>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</si>
  <si>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</si>
  <si>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</si>
  <si>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</si>
  <si>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</si>
  <si>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</si>
  <si>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</si>
  <si>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</si>
  <si>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</si>
  <si>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</si>
  <si>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</si>
  <si>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</si>
  <si>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</si>
  <si>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</si>
  <si>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</si>
  <si>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</si>
  <si>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</si>
  <si>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</si>
  <si>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</si>
  <si>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</si>
  <si>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</si>
  <si>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</si>
  <si>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</si>
  <si>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</si>
  <si>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</si>
  <si>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</si>
  <si>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</si>
  <si>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</si>
  <si>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</si>
  <si>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</si>
  <si>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</si>
  <si>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</si>
  <si>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</si>
  <si>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</si>
  <si>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</si>
  <si>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</si>
  <si>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</si>
  <si>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</si>
  <si>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</si>
  <si>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</si>
  <si>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</si>
  <si>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</si>
  <si>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</si>
  <si>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</si>
  <si>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</si>
  <si>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</si>
  <si>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</si>
  <si>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</si>
  <si>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</si>
  <si>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</si>
  <si>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</si>
  <si>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</si>
  <si>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</si>
  <si>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</si>
  <si>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</si>
  <si>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</si>
  <si>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</si>
  <si>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</si>
  <si>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</si>
  <si>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</si>
  <si>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</si>
  <si>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</si>
  <si>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</si>
  <si>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</si>
  <si>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</si>
  <si>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</si>
  <si>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</si>
  <si>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</si>
  <si>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</si>
  <si>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</si>
  <si>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</si>
  <si>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</si>
  <si>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</si>
  <si>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</si>
  <si>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</si>
  <si>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</si>
  <si>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</si>
  <si>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</si>
  <si>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</si>
  <si>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</si>
  <si>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</si>
  <si>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</si>
  <si>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</si>
  <si>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</si>
  <si>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</si>
  <si>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</si>
  <si>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</si>
  <si>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</si>
  <si>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</si>
  <si>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</si>
  <si>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</si>
  <si>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</si>
  <si>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</si>
  <si>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</si>
  <si>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</si>
  <si>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</si>
  <si>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</si>
  <si>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</si>
  <si>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</si>
  <si>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</si>
  <si>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</si>
  <si>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</si>
  <si>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</si>
  <si>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</si>
  <si>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</si>
  <si>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</si>
  <si>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</si>
  <si>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</si>
  <si>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</si>
  <si>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</si>
  <si>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</si>
  <si>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</si>
  <si>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</si>
  <si>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</si>
  <si>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</si>
  <si>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</si>
  <si>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</si>
  <si>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</si>
  <si>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</si>
  <si>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</si>
  <si>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</si>
  <si>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</si>
  <si>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</si>
  <si>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</si>
  <si>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</si>
  <si>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</si>
  <si>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</si>
  <si>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</si>
  <si>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</si>
  <si>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</si>
  <si>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</si>
  <si>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</si>
  <si>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</si>
  <si>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</si>
  <si>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</si>
  <si>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</si>
  <si>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</si>
  <si>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</si>
  <si>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</si>
  <si>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</si>
  <si>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</si>
  <si>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</si>
  <si>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</si>
  <si>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</si>
  <si>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</si>
  <si>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</si>
  <si>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</si>
  <si>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</si>
  <si>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</si>
  <si>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</si>
  <si>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</si>
  <si>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</si>
  <si>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</si>
  <si>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</si>
  <si>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</si>
  <si>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</si>
  <si>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</si>
  <si>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</si>
  <si>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</si>
  <si>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</si>
  <si>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</si>
  <si>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</si>
  <si>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</si>
  <si>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</si>
  <si>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</si>
  <si>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</si>
  <si>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</si>
  <si>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</si>
  <si>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</si>
  <si>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</si>
  <si>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</si>
  <si>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</si>
  <si>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</si>
  <si>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</si>
  <si>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</si>
  <si>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</si>
  <si>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</si>
  <si>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</si>
  <si>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</si>
  <si>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</si>
  <si>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</si>
  <si>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</si>
  <si>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</si>
  <si>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</si>
  <si>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</si>
  <si>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</si>
  <si>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</si>
  <si>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</si>
  <si>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</si>
  <si>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</si>
  <si>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</si>
  <si>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</si>
  <si>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</si>
  <si>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</si>
  <si>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</si>
  <si>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</si>
  <si>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</si>
  <si>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</si>
  <si>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</si>
  <si>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</si>
  <si>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</si>
  <si>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</si>
  <si>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</si>
  <si>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</si>
  <si>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</si>
  <si>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</si>
  <si>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</si>
  <si>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</si>
  <si>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</si>
  <si>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</si>
  <si>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</si>
  <si>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</si>
  <si>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</si>
  <si>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</si>
  <si>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</si>
  <si>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</si>
  <si>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</si>
  <si>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</si>
  <si>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</si>
  <si>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</si>
  <si>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</si>
  <si>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</si>
  <si>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</si>
  <si>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</si>
  <si>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</si>
  <si>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</si>
  <si>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</si>
  <si>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</si>
  <si>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</si>
  <si>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</si>
  <si>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</si>
  <si>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CONTAINE</t>
  </si>
  <si>
    <t>3040-3070</t>
  </si>
  <si>
    <t>Loss of Rs.15/-</t>
  </si>
  <si>
    <t>3340-3380</t>
  </si>
  <si>
    <t>3600-3700</t>
  </si>
  <si>
    <t xml:space="preserve">CROMPTON OCT FUT </t>
  </si>
  <si>
    <t>390-395</t>
  </si>
  <si>
    <t>Profit of Rs.6/-</t>
  </si>
  <si>
    <t>1050-1060</t>
  </si>
  <si>
    <t>Part profit of Rs.155/-</t>
  </si>
  <si>
    <t>TECHM 1040 CE 27-OCT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</si>
  <si>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</si>
  <si>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</si>
  <si>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</si>
  <si>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</si>
  <si>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</si>
  <si>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</si>
  <si>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</si>
  <si>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</si>
  <si>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395-400</t>
  </si>
  <si>
    <t>ACC 2260 CE 27-OCT</t>
  </si>
  <si>
    <t>60-80</t>
  </si>
  <si>
    <t>ICICIGI OCT FUT</t>
  </si>
  <si>
    <t>1170-1190</t>
  </si>
  <si>
    <t>Profit of Rs.3/-</t>
  </si>
  <si>
    <t>Profit of Rs.6.5/-</t>
  </si>
  <si>
    <t>Profit of Rs.15/-</t>
  </si>
  <si>
    <t>NIFTY 17500 CE 20-OCT</t>
  </si>
  <si>
    <t>30-40</t>
  </si>
  <si>
    <t>BANKNIFTY 40100 CE 27-OCT</t>
  </si>
  <si>
    <t>BANKNIFTY 40200 CE 20-OCT</t>
  </si>
  <si>
    <t>700-800</t>
  </si>
  <si>
    <t>Profit of Rs.8/-</t>
  </si>
  <si>
    <t>ICICIBANK 900 CE 27-OCT</t>
  </si>
  <si>
    <t>16-20</t>
  </si>
  <si>
    <t>Profit of Rs.79/-</t>
  </si>
  <si>
    <t>HINDUNILVR 2620 CE 27-OCT</t>
  </si>
  <si>
    <t>PACE</t>
  </si>
  <si>
    <t>Profit of Rs.4.75/-</t>
  </si>
  <si>
    <t>Profit of Rs.24/-</t>
  </si>
  <si>
    <t>Profit of Rs.20.5/-</t>
  </si>
  <si>
    <t>HDFCBANK OCT FUT</t>
  </si>
  <si>
    <t>1470-1485</t>
  </si>
  <si>
    <t>1400-1420</t>
  </si>
  <si>
    <t>1550-1600</t>
  </si>
  <si>
    <t>Profit of Rs.28.5/-</t>
  </si>
  <si>
    <t>CARGOSOL</t>
  </si>
  <si>
    <t>SANJAY POPATLAL JAIN</t>
  </si>
  <si>
    <t>DITCO</t>
  </si>
  <si>
    <t>REKHA GUPTA</t>
  </si>
  <si>
    <t>SCBL</t>
  </si>
  <si>
    <t>SYLPH</t>
  </si>
  <si>
    <t>ZEEL SANJAY SONI</t>
  </si>
  <si>
    <t>THINKINK</t>
  </si>
  <si>
    <t>Loss of Rs.9.5/-</t>
  </si>
  <si>
    <t>Profit of Rs.16/-</t>
  </si>
  <si>
    <t>NIFTY 17750 CE OCT</t>
  </si>
  <si>
    <t>42-44</t>
  </si>
  <si>
    <t>80-100</t>
  </si>
  <si>
    <t xml:space="preserve">BANKNIFTY 41600 CE OCT </t>
  </si>
  <si>
    <t>Profit of Rs.62.5/-</t>
  </si>
  <si>
    <t>7NR</t>
  </si>
  <si>
    <t>NIRAV MAHENDRABHAI KOTHARI</t>
  </si>
  <si>
    <t>CARGOTRANS</t>
  </si>
  <si>
    <t>RAJESH KUMAR SINGLA .</t>
  </si>
  <si>
    <t>COLABCLOUD</t>
  </si>
  <si>
    <t>ABHINAV COMMOSALES</t>
  </si>
  <si>
    <t>ABHISHEK GUPTA</t>
  </si>
  <si>
    <t>BONANZA PORTFOLIO LIMITED</t>
  </si>
  <si>
    <t>MORESHWAR NARAYAN PATIL</t>
  </si>
  <si>
    <t>FUNDVISER</t>
  </si>
  <si>
    <t>SANGHAVI RAJESHBHAI NAGINDAS</t>
  </si>
  <si>
    <t>NAYNABEN RAJESHKUMAR SANGHVI</t>
  </si>
  <si>
    <t>INA</t>
  </si>
  <si>
    <t>SHAH SHARAD KANAYALAL</t>
  </si>
  <si>
    <t>VISHAL BIPINCHANDRA DOSHI</t>
  </si>
  <si>
    <t>MULTIPLIER SHARE &amp; STOCK ADVISORS PRIVATE LIMITED</t>
  </si>
  <si>
    <t>MEHAI</t>
  </si>
  <si>
    <t>KAMAL JEET GUPTA</t>
  </si>
  <si>
    <t>FINDOC INVESTMART PVT LTD</t>
  </si>
  <si>
    <t>PACL</t>
  </si>
  <si>
    <t>QUANT MUTUAL FUND</t>
  </si>
  <si>
    <t>BONANZA COMMODITY BROKERS PRIVATE LIMITED</t>
  </si>
  <si>
    <t>PARAMONE CONCEPTS LIMITED</t>
  </si>
  <si>
    <t>SADHNA</t>
  </si>
  <si>
    <t>RAJSHREE GOEL</t>
  </si>
  <si>
    <t>VIVEK KANDA</t>
  </si>
  <si>
    <t>MANNISHTALWAAR</t>
  </si>
  <si>
    <t>SISL</t>
  </si>
  <si>
    <t>VIKAS ASHOK KUMAR</t>
  </si>
  <si>
    <t>AMARCHAND VIMAL CHAND</t>
  </si>
  <si>
    <t>POONAM GUPTA</t>
  </si>
  <si>
    <t>ARVIND KUMAR BHANDARI</t>
  </si>
  <si>
    <t>METALLURGICAL ENGINEERING AND EQUIPMENTS LIMITED</t>
  </si>
  <si>
    <t>TANGO COMMOSALES LLP</t>
  </si>
  <si>
    <t>RAVI PARASMALJI DOSHI</t>
  </si>
  <si>
    <t>LAXMAN HARKISHAN NARANG</t>
  </si>
  <si>
    <t>SALIM KASAMBHAI FULANI</t>
  </si>
  <si>
    <t>TATIAGLOB</t>
  </si>
  <si>
    <t>GUMMALAPURAM ESTATES PRIVATE LTD</t>
  </si>
  <si>
    <t>DARDA KIRAN HUF</t>
  </si>
  <si>
    <t>ATALREAL</t>
  </si>
  <si>
    <t>Atal Realtech Limited</t>
  </si>
  <si>
    <t>VIPULKUMAR PRAVINCHANDRA KOTADIYA</t>
  </si>
  <si>
    <t>CALSOFT</t>
  </si>
  <si>
    <t>California Soft Ltd.</t>
  </si>
  <si>
    <t>BP EQUITIES PRIVATE LIMITED</t>
  </si>
  <si>
    <t>CHETAN RASIKLAL SHAH</t>
  </si>
  <si>
    <t>MANISH VERMA</t>
  </si>
  <si>
    <t>INDRA KIRAN VENTURES</t>
  </si>
  <si>
    <t>CSB Bank Limited</t>
  </si>
  <si>
    <t>MAYBANK SECURITIES PTE LTD</t>
  </si>
  <si>
    <t>DLINKINDIA</t>
  </si>
  <si>
    <t>D-Link India Ltd</t>
  </si>
  <si>
    <t>QE SECURITIES</t>
  </si>
  <si>
    <t>GRAVITON RESEARCH CAPITAL LLP</t>
  </si>
  <si>
    <t>XTX MARKETS LLP</t>
  </si>
  <si>
    <t>HEADSUP</t>
  </si>
  <si>
    <t>Heads UP Ventures Limited</t>
  </si>
  <si>
    <t>TWO ROADS TRADING PRIVATE LIMITED</t>
  </si>
  <si>
    <t>KSHITIJPOL</t>
  </si>
  <si>
    <t>Kshitij Polyline Limited</t>
  </si>
  <si>
    <t>ZENAB AIYUB YACOOBALI</t>
  </si>
  <si>
    <t>SHAIBAL GHOSH</t>
  </si>
  <si>
    <t>Multi Commodity Exchange</t>
  </si>
  <si>
    <t>OMKARCHEM</t>
  </si>
  <si>
    <t>Omkar Spl Chem Ltd</t>
  </si>
  <si>
    <t>MUDUPULAVEMULA SURENDRANADHA REDDY</t>
  </si>
  <si>
    <t>CHIRAG BHARAT SHAH</t>
  </si>
  <si>
    <t>ANKITA VISHAL SHAH</t>
  </si>
  <si>
    <t>SDBL</t>
  </si>
  <si>
    <t>Som Dist &amp; Brew Ltd</t>
  </si>
  <si>
    <t>SMARTLINK</t>
  </si>
  <si>
    <t>Smartlink Holdings Ltd</t>
  </si>
  <si>
    <t>SOUTHBANK</t>
  </si>
  <si>
    <t>South Indian Bank Ltd.</t>
  </si>
  <si>
    <t>M/S. PRARTHANA ENTERPRISES</t>
  </si>
  <si>
    <t>PRABHULAL LALLUBHAI PAREKH</t>
  </si>
  <si>
    <t>ACHINTYA COMMODITIES PRIVATE LIMITED</t>
  </si>
  <si>
    <t>HI GROWTH CORPORATE SERVICES PVT LTD</t>
  </si>
  <si>
    <t>NOMURA SINGAPORE LIMITED</t>
  </si>
  <si>
    <t>KORE</t>
  </si>
  <si>
    <t>Jay Jalaram Techno Ltd</t>
  </si>
  <si>
    <t>CREDENT ASSET MANAGEMENT SERVICES PRIVATE LIMITED PMS A/C ORBIS0000154</t>
  </si>
  <si>
    <t>SHRADHA</t>
  </si>
  <si>
    <t>Shradha Infraprojects Ltd</t>
  </si>
  <si>
    <t>ANUJ SHANTILAL BADJATE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</si>
</sst>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2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3" sqref="C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4" t="s">
        <v>16</v>
      </c>
      <c r="B9" s="406" t="s">
        <v>17</v>
      </c>
      <c r="C9" s="406" t="s">
        <v>18</v>
      </c>
      <c r="D9" s="406" t="s">
        <v>19</v>
      </c>
      <c r="E9" s="23" t="s">
        <v>20</v>
      </c>
      <c r="F9" s="23" t="s">
        <v>21</v>
      </c>
      <c r="G9" s="401" t="s">
        <v>22</v>
      </c>
      <c r="H9" s="402"/>
      <c r="I9" s="403"/>
      <c r="J9" s="401" t="s">
        <v>23</v>
      </c>
      <c r="K9" s="402"/>
      <c r="L9" s="403"/>
      <c r="M9" s="23"/>
      <c r="N9" s="24"/>
      <c r="O9" s="24"/>
      <c r="P9" s="24"/>
    </row>
    <row r="10" spans="1:16" ht="59.25" customHeight="1">
      <c r="A10" s="405"/>
      <c r="B10" s="407"/>
      <c r="C10" s="407"/>
      <c r="D10" s="40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17654.95</v>
      </c>
      <c r="F11" s="32">
        <v>17695.849999999999</v>
      </c>
      <c r="G11" s="33">
        <v>17601.699999999997</v>
      </c>
      <c r="H11" s="33">
        <v>17548.449999999997</v>
      </c>
      <c r="I11" s="33">
        <v>17454.299999999996</v>
      </c>
      <c r="J11" s="33">
        <v>17749.099999999999</v>
      </c>
      <c r="K11" s="33">
        <v>17843.25</v>
      </c>
      <c r="L11" s="33">
        <v>17896.5</v>
      </c>
      <c r="M11" s="34">
        <v>17790</v>
      </c>
      <c r="N11" s="34">
        <v>17642.599999999999</v>
      </c>
      <c r="O11" s="35">
        <v>14703800</v>
      </c>
      <c r="P11" s="36">
        <v>-2.4908152844277623E-2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41111.15</v>
      </c>
      <c r="F12" s="37">
        <v>41228.916666666664</v>
      </c>
      <c r="G12" s="38">
        <v>40917.833333333328</v>
      </c>
      <c r="H12" s="38">
        <v>40724.516666666663</v>
      </c>
      <c r="I12" s="38">
        <v>40413.433333333327</v>
      </c>
      <c r="J12" s="38">
        <v>41422.23333333333</v>
      </c>
      <c r="K12" s="38">
        <v>41733.316666666658</v>
      </c>
      <c r="L12" s="38">
        <v>41926.633333333331</v>
      </c>
      <c r="M12" s="28">
        <v>41540</v>
      </c>
      <c r="N12" s="28">
        <v>41035.599999999999</v>
      </c>
      <c r="O12" s="39">
        <v>2364375</v>
      </c>
      <c r="P12" s="40">
        <v>5.2915766738660906E-2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18298.7</v>
      </c>
      <c r="F13" s="37">
        <v>18351.900000000001</v>
      </c>
      <c r="G13" s="38">
        <v>18222.450000000004</v>
      </c>
      <c r="H13" s="38">
        <v>18146.200000000004</v>
      </c>
      <c r="I13" s="38">
        <v>18016.750000000007</v>
      </c>
      <c r="J13" s="38">
        <v>18428.150000000001</v>
      </c>
      <c r="K13" s="38">
        <v>18557.599999999999</v>
      </c>
      <c r="L13" s="38">
        <v>18633.849999999999</v>
      </c>
      <c r="M13" s="28">
        <v>18481.349999999999</v>
      </c>
      <c r="N13" s="28">
        <v>18275.650000000001</v>
      </c>
      <c r="O13" s="39">
        <v>10240</v>
      </c>
      <c r="P13" s="40">
        <v>-0.37100737100737102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686.35</v>
      </c>
      <c r="F15" s="37">
        <v>685.23333333333323</v>
      </c>
      <c r="G15" s="38">
        <v>679.11666666666645</v>
      </c>
      <c r="H15" s="38">
        <v>671.88333333333321</v>
      </c>
      <c r="I15" s="38">
        <v>665.76666666666642</v>
      </c>
      <c r="J15" s="38">
        <v>692.46666666666647</v>
      </c>
      <c r="K15" s="38">
        <v>698.58333333333326</v>
      </c>
      <c r="L15" s="38">
        <v>705.81666666666649</v>
      </c>
      <c r="M15" s="28">
        <v>691.35</v>
      </c>
      <c r="N15" s="28">
        <v>678</v>
      </c>
      <c r="O15" s="39">
        <v>2544900</v>
      </c>
      <c r="P15" s="40">
        <v>0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3061.55</v>
      </c>
      <c r="F16" s="37">
        <v>3059.6</v>
      </c>
      <c r="G16" s="38">
        <v>3031.25</v>
      </c>
      <c r="H16" s="38">
        <v>3000.9500000000003</v>
      </c>
      <c r="I16" s="38">
        <v>2972.6000000000004</v>
      </c>
      <c r="J16" s="38">
        <v>3089.8999999999996</v>
      </c>
      <c r="K16" s="38">
        <v>3118.2499999999991</v>
      </c>
      <c r="L16" s="38">
        <v>3148.5499999999993</v>
      </c>
      <c r="M16" s="28">
        <v>3087.95</v>
      </c>
      <c r="N16" s="28">
        <v>3029.3</v>
      </c>
      <c r="O16" s="39">
        <v>1382750</v>
      </c>
      <c r="P16" s="40">
        <v>2.1743069396629824E-3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18490.55</v>
      </c>
      <c r="F17" s="37">
        <v>18512.516666666666</v>
      </c>
      <c r="G17" s="38">
        <v>18225.033333333333</v>
      </c>
      <c r="H17" s="38">
        <v>17959.516666666666</v>
      </c>
      <c r="I17" s="38">
        <v>17672.033333333333</v>
      </c>
      <c r="J17" s="38">
        <v>18778.033333333333</v>
      </c>
      <c r="K17" s="38">
        <v>19065.516666666663</v>
      </c>
      <c r="L17" s="38">
        <v>19331.033333333333</v>
      </c>
      <c r="M17" s="28">
        <v>18800</v>
      </c>
      <c r="N17" s="28">
        <v>18247</v>
      </c>
      <c r="O17" s="39">
        <v>53240</v>
      </c>
      <c r="P17" s="40">
        <v>-3.5507246376811595E-2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115.95</v>
      </c>
      <c r="F18" s="37">
        <v>115.26666666666667</v>
      </c>
      <c r="G18" s="38">
        <v>113.68333333333334</v>
      </c>
      <c r="H18" s="38">
        <v>111.41666666666667</v>
      </c>
      <c r="I18" s="38">
        <v>109.83333333333334</v>
      </c>
      <c r="J18" s="38">
        <v>117.53333333333333</v>
      </c>
      <c r="K18" s="38">
        <v>119.11666666666667</v>
      </c>
      <c r="L18" s="38">
        <v>121.38333333333333</v>
      </c>
      <c r="M18" s="28">
        <v>116.85</v>
      </c>
      <c r="N18" s="28">
        <v>113</v>
      </c>
      <c r="O18" s="39">
        <v>21594600</v>
      </c>
      <c r="P18" s="40">
        <v>-6.2368112543962483E-2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337.9</v>
      </c>
      <c r="F19" s="37">
        <v>336.63333333333333</v>
      </c>
      <c r="G19" s="38">
        <v>332.91666666666663</v>
      </c>
      <c r="H19" s="38">
        <v>327.93333333333328</v>
      </c>
      <c r="I19" s="38">
        <v>324.21666666666658</v>
      </c>
      <c r="J19" s="38">
        <v>341.61666666666667</v>
      </c>
      <c r="K19" s="38">
        <v>345.33333333333337</v>
      </c>
      <c r="L19" s="38">
        <v>350.31666666666672</v>
      </c>
      <c r="M19" s="28">
        <v>340.35</v>
      </c>
      <c r="N19" s="28">
        <v>331.65</v>
      </c>
      <c r="O19" s="39">
        <v>7371000</v>
      </c>
      <c r="P19" s="40">
        <v>-2.6442307692307692E-2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2251.0500000000002</v>
      </c>
      <c r="F20" s="37">
        <v>2259.6333333333332</v>
      </c>
      <c r="G20" s="38">
        <v>2236.4166666666665</v>
      </c>
      <c r="H20" s="38">
        <v>2221.7833333333333</v>
      </c>
      <c r="I20" s="38">
        <v>2198.5666666666666</v>
      </c>
      <c r="J20" s="38">
        <v>2274.2666666666664</v>
      </c>
      <c r="K20" s="38">
        <v>2297.4833333333336</v>
      </c>
      <c r="L20" s="38">
        <v>2312.1166666666663</v>
      </c>
      <c r="M20" s="28">
        <v>2282.85</v>
      </c>
      <c r="N20" s="28">
        <v>2245</v>
      </c>
      <c r="O20" s="39">
        <v>4586000</v>
      </c>
      <c r="P20" s="40">
        <v>-1.6881933651321079E-2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3301.5</v>
      </c>
      <c r="F21" s="37">
        <v>3315.5499999999997</v>
      </c>
      <c r="G21" s="38">
        <v>3283.0999999999995</v>
      </c>
      <c r="H21" s="38">
        <v>3264.7</v>
      </c>
      <c r="I21" s="38">
        <v>3232.2499999999995</v>
      </c>
      <c r="J21" s="38">
        <v>3333.9499999999994</v>
      </c>
      <c r="K21" s="38">
        <v>3366.3999999999992</v>
      </c>
      <c r="L21" s="38">
        <v>3384.7999999999993</v>
      </c>
      <c r="M21" s="28">
        <v>3348</v>
      </c>
      <c r="N21" s="28">
        <v>3297.15</v>
      </c>
      <c r="O21" s="39">
        <v>14550000</v>
      </c>
      <c r="P21" s="40">
        <v>-4.5837039064103441E-3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801.15</v>
      </c>
      <c r="F22" s="37">
        <v>803.18333333333339</v>
      </c>
      <c r="G22" s="38">
        <v>794.36666666666679</v>
      </c>
      <c r="H22" s="38">
        <v>787.58333333333337</v>
      </c>
      <c r="I22" s="38">
        <v>778.76666666666677</v>
      </c>
      <c r="J22" s="38">
        <v>809.96666666666681</v>
      </c>
      <c r="K22" s="38">
        <v>818.78333333333342</v>
      </c>
      <c r="L22" s="38">
        <v>825.56666666666683</v>
      </c>
      <c r="M22" s="28">
        <v>812</v>
      </c>
      <c r="N22" s="28">
        <v>796.4</v>
      </c>
      <c r="O22" s="39">
        <v>69666250</v>
      </c>
      <c r="P22" s="40">
        <v>-1.549196255078608E-2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3131.85</v>
      </c>
      <c r="F23" s="37">
        <v>3128.0833333333335</v>
      </c>
      <c r="G23" s="38">
        <v>3091.8666666666668</v>
      </c>
      <c r="H23" s="38">
        <v>3051.8833333333332</v>
      </c>
      <c r="I23" s="38">
        <v>3015.6666666666665</v>
      </c>
      <c r="J23" s="38">
        <v>3168.0666666666671</v>
      </c>
      <c r="K23" s="38">
        <v>3204.2833333333333</v>
      </c>
      <c r="L23" s="38">
        <v>3244.2666666666673</v>
      </c>
      <c r="M23" s="28">
        <v>3164.3</v>
      </c>
      <c r="N23" s="28">
        <v>3088.1</v>
      </c>
      <c r="O23" s="39">
        <v>359400</v>
      </c>
      <c r="P23" s="40">
        <v>-8.5961342828077311E-2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510.25</v>
      </c>
      <c r="F24" s="37">
        <v>505.40000000000003</v>
      </c>
      <c r="G24" s="38">
        <v>497.45000000000005</v>
      </c>
      <c r="H24" s="38">
        <v>484.65000000000003</v>
      </c>
      <c r="I24" s="38">
        <v>476.70000000000005</v>
      </c>
      <c r="J24" s="38">
        <v>518.20000000000005</v>
      </c>
      <c r="K24" s="38">
        <v>526.15</v>
      </c>
      <c r="L24" s="38">
        <v>538.95000000000005</v>
      </c>
      <c r="M24" s="28">
        <v>513.35</v>
      </c>
      <c r="N24" s="28">
        <v>492.6</v>
      </c>
      <c r="O24" s="39">
        <v>5974000</v>
      </c>
      <c r="P24" s="40">
        <v>2.6284143617935064E-2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514.25</v>
      </c>
      <c r="F25" s="37">
        <v>516.68333333333339</v>
      </c>
      <c r="G25" s="38">
        <v>510.66666666666674</v>
      </c>
      <c r="H25" s="38">
        <v>507.08333333333337</v>
      </c>
      <c r="I25" s="38">
        <v>501.06666666666672</v>
      </c>
      <c r="J25" s="38">
        <v>520.26666666666677</v>
      </c>
      <c r="K25" s="38">
        <v>526.28333333333342</v>
      </c>
      <c r="L25" s="38">
        <v>529.86666666666679</v>
      </c>
      <c r="M25" s="28">
        <v>522.70000000000005</v>
      </c>
      <c r="N25" s="28">
        <v>513.1</v>
      </c>
      <c r="O25" s="39">
        <v>67206600</v>
      </c>
      <c r="P25" s="40">
        <v>-9.3395951073257447E-3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4408.55</v>
      </c>
      <c r="F26" s="37">
        <v>4405.95</v>
      </c>
      <c r="G26" s="38">
        <v>4370.8999999999996</v>
      </c>
      <c r="H26" s="38">
        <v>4333.25</v>
      </c>
      <c r="I26" s="38">
        <v>4298.2</v>
      </c>
      <c r="J26" s="38">
        <v>4443.5999999999995</v>
      </c>
      <c r="K26" s="38">
        <v>4478.6500000000005</v>
      </c>
      <c r="L26" s="38">
        <v>4516.2999999999993</v>
      </c>
      <c r="M26" s="28">
        <v>4441</v>
      </c>
      <c r="N26" s="28">
        <v>4368.3</v>
      </c>
      <c r="O26" s="39">
        <v>1486375</v>
      </c>
      <c r="P26" s="40">
        <v>-3.7399821905609976E-2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287.95</v>
      </c>
      <c r="F27" s="37">
        <v>286.0333333333333</v>
      </c>
      <c r="G27" s="38">
        <v>280.71666666666658</v>
      </c>
      <c r="H27" s="38">
        <v>273.48333333333329</v>
      </c>
      <c r="I27" s="38">
        <v>268.16666666666657</v>
      </c>
      <c r="J27" s="38">
        <v>293.26666666666659</v>
      </c>
      <c r="K27" s="38">
        <v>298.58333333333331</v>
      </c>
      <c r="L27" s="38">
        <v>305.81666666666661</v>
      </c>
      <c r="M27" s="28">
        <v>291.35000000000002</v>
      </c>
      <c r="N27" s="28">
        <v>278.8</v>
      </c>
      <c r="O27" s="39">
        <v>12915000</v>
      </c>
      <c r="P27" s="40">
        <v>2.585487906588824E-2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147.4</v>
      </c>
      <c r="F28" s="37">
        <v>146.06666666666669</v>
      </c>
      <c r="G28" s="38">
        <v>143.93333333333339</v>
      </c>
      <c r="H28" s="38">
        <v>140.4666666666667</v>
      </c>
      <c r="I28" s="38">
        <v>138.3333333333334</v>
      </c>
      <c r="J28" s="38">
        <v>149.53333333333339</v>
      </c>
      <c r="K28" s="38">
        <v>151.66666666666666</v>
      </c>
      <c r="L28" s="38">
        <v>155.13333333333338</v>
      </c>
      <c r="M28" s="28">
        <v>148.19999999999999</v>
      </c>
      <c r="N28" s="28">
        <v>142.6</v>
      </c>
      <c r="O28" s="39">
        <v>61700000</v>
      </c>
      <c r="P28" s="40">
        <v>-8.0385852090032149E-3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3093.5</v>
      </c>
      <c r="F29" s="37">
        <v>3104.8166666666671</v>
      </c>
      <c r="G29" s="38">
        <v>3075.8833333333341</v>
      </c>
      <c r="H29" s="38">
        <v>3058.2666666666669</v>
      </c>
      <c r="I29" s="38">
        <v>3029.3333333333339</v>
      </c>
      <c r="J29" s="38">
        <v>3122.4333333333343</v>
      </c>
      <c r="K29" s="38">
        <v>3151.3666666666677</v>
      </c>
      <c r="L29" s="38">
        <v>3168.9833333333345</v>
      </c>
      <c r="M29" s="28">
        <v>3133.75</v>
      </c>
      <c r="N29" s="28">
        <v>3087.2</v>
      </c>
      <c r="O29" s="39">
        <v>6271000</v>
      </c>
      <c r="P29" s="40">
        <v>-2.1990018714909545E-2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1990.25</v>
      </c>
      <c r="F30" s="37">
        <v>2001.3999999999999</v>
      </c>
      <c r="G30" s="38">
        <v>1972.7999999999997</v>
      </c>
      <c r="H30" s="38">
        <v>1955.35</v>
      </c>
      <c r="I30" s="38">
        <v>1926.7499999999998</v>
      </c>
      <c r="J30" s="38">
        <v>2018.8499999999997</v>
      </c>
      <c r="K30" s="38">
        <v>2047.4499999999996</v>
      </c>
      <c r="L30" s="38">
        <v>2064.8999999999996</v>
      </c>
      <c r="M30" s="28">
        <v>2030</v>
      </c>
      <c r="N30" s="28">
        <v>1983.95</v>
      </c>
      <c r="O30" s="39">
        <v>1433575</v>
      </c>
      <c r="P30" s="40">
        <v>-5.2181818181818183E-2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8115.45</v>
      </c>
      <c r="F31" s="37">
        <v>8185.7000000000007</v>
      </c>
      <c r="G31" s="38">
        <v>8027.4500000000007</v>
      </c>
      <c r="H31" s="38">
        <v>7939.45</v>
      </c>
      <c r="I31" s="38">
        <v>7781.2</v>
      </c>
      <c r="J31" s="38">
        <v>8273.7000000000007</v>
      </c>
      <c r="K31" s="38">
        <v>8431.9500000000007</v>
      </c>
      <c r="L31" s="38">
        <v>8519.9500000000025</v>
      </c>
      <c r="M31" s="28">
        <v>8343.9500000000007</v>
      </c>
      <c r="N31" s="28">
        <v>8097.7</v>
      </c>
      <c r="O31" s="39">
        <v>183075</v>
      </c>
      <c r="P31" s="40">
        <v>7.4288072637226582E-3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570</v>
      </c>
      <c r="F32" s="37">
        <v>571.13333333333333</v>
      </c>
      <c r="G32" s="38">
        <v>562.81666666666661</v>
      </c>
      <c r="H32" s="38">
        <v>555.63333333333333</v>
      </c>
      <c r="I32" s="38">
        <v>547.31666666666661</v>
      </c>
      <c r="J32" s="38">
        <v>578.31666666666661</v>
      </c>
      <c r="K32" s="38">
        <v>586.63333333333344</v>
      </c>
      <c r="L32" s="38">
        <v>593.81666666666661</v>
      </c>
      <c r="M32" s="28">
        <v>579.45000000000005</v>
      </c>
      <c r="N32" s="28">
        <v>563.95000000000005</v>
      </c>
      <c r="O32" s="39">
        <v>7982000</v>
      </c>
      <c r="P32" s="40">
        <v>3.2466692536541199E-2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521.04999999999995</v>
      </c>
      <c r="F33" s="37">
        <v>521.88333333333333</v>
      </c>
      <c r="G33" s="38">
        <v>518.01666666666665</v>
      </c>
      <c r="H33" s="38">
        <v>514.98333333333335</v>
      </c>
      <c r="I33" s="38">
        <v>511.11666666666667</v>
      </c>
      <c r="J33" s="38">
        <v>524.91666666666663</v>
      </c>
      <c r="K33" s="38">
        <v>528.78333333333319</v>
      </c>
      <c r="L33" s="38">
        <v>531.81666666666661</v>
      </c>
      <c r="M33" s="28">
        <v>525.75</v>
      </c>
      <c r="N33" s="28">
        <v>518.85</v>
      </c>
      <c r="O33" s="39">
        <v>13595000</v>
      </c>
      <c r="P33" s="40">
        <v>-2.5797205302758867E-2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899.85</v>
      </c>
      <c r="F34" s="37">
        <v>899.85</v>
      </c>
      <c r="G34" s="38">
        <v>891.75</v>
      </c>
      <c r="H34" s="38">
        <v>883.65</v>
      </c>
      <c r="I34" s="38">
        <v>875.55</v>
      </c>
      <c r="J34" s="38">
        <v>907.95</v>
      </c>
      <c r="K34" s="38">
        <v>916.05000000000018</v>
      </c>
      <c r="L34" s="38">
        <v>924.15000000000009</v>
      </c>
      <c r="M34" s="28">
        <v>907.95</v>
      </c>
      <c r="N34" s="28">
        <v>891.75</v>
      </c>
      <c r="O34" s="39">
        <v>55273200</v>
      </c>
      <c r="P34" s="40">
        <v>-7.5395949173976753E-2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3665.85</v>
      </c>
      <c r="F35" s="37">
        <v>3684.7666666666664</v>
      </c>
      <c r="G35" s="38">
        <v>3636.4333333333329</v>
      </c>
      <c r="H35" s="38">
        <v>3607.0166666666664</v>
      </c>
      <c r="I35" s="38">
        <v>3558.6833333333329</v>
      </c>
      <c r="J35" s="38">
        <v>3714.1833333333329</v>
      </c>
      <c r="K35" s="38">
        <v>3762.5166666666669</v>
      </c>
      <c r="L35" s="38">
        <v>3791.9333333333329</v>
      </c>
      <c r="M35" s="28">
        <v>3733.1</v>
      </c>
      <c r="N35" s="28">
        <v>3655.35</v>
      </c>
      <c r="O35" s="39">
        <v>1863000</v>
      </c>
      <c r="P35" s="40">
        <v>-3.8327526132404179E-2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1663</v>
      </c>
      <c r="F36" s="37">
        <v>1674.7666666666667</v>
      </c>
      <c r="G36" s="38">
        <v>1647.4833333333333</v>
      </c>
      <c r="H36" s="38">
        <v>1631.9666666666667</v>
      </c>
      <c r="I36" s="38">
        <v>1604.6833333333334</v>
      </c>
      <c r="J36" s="38">
        <v>1690.2833333333333</v>
      </c>
      <c r="K36" s="38">
        <v>1717.5666666666666</v>
      </c>
      <c r="L36" s="38">
        <v>1733.0833333333333</v>
      </c>
      <c r="M36" s="28">
        <v>1702.05</v>
      </c>
      <c r="N36" s="28">
        <v>1659.25</v>
      </c>
      <c r="O36" s="39">
        <v>6631000</v>
      </c>
      <c r="P36" s="40">
        <v>1.8508563090392442E-2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7102.45</v>
      </c>
      <c r="F37" s="37">
        <v>7138.75</v>
      </c>
      <c r="G37" s="38">
        <v>7048.05</v>
      </c>
      <c r="H37" s="38">
        <v>6993.6500000000005</v>
      </c>
      <c r="I37" s="38">
        <v>6902.9500000000007</v>
      </c>
      <c r="J37" s="38">
        <v>7193.15</v>
      </c>
      <c r="K37" s="38">
        <v>7283.85</v>
      </c>
      <c r="L37" s="38">
        <v>7338.2499999999991</v>
      </c>
      <c r="M37" s="28">
        <v>7229.45</v>
      </c>
      <c r="N37" s="28">
        <v>7084.35</v>
      </c>
      <c r="O37" s="39">
        <v>5211750</v>
      </c>
      <c r="P37" s="40">
        <v>-3.1947991641513816E-2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1953.95</v>
      </c>
      <c r="F38" s="37">
        <v>1945.9333333333332</v>
      </c>
      <c r="G38" s="38">
        <v>1931.8666666666663</v>
      </c>
      <c r="H38" s="38">
        <v>1909.7833333333331</v>
      </c>
      <c r="I38" s="38">
        <v>1895.7166666666662</v>
      </c>
      <c r="J38" s="38">
        <v>1968.0166666666664</v>
      </c>
      <c r="K38" s="38">
        <v>1982.0833333333335</v>
      </c>
      <c r="L38" s="38">
        <v>2004.1666666666665</v>
      </c>
      <c r="M38" s="28">
        <v>1960</v>
      </c>
      <c r="N38" s="28">
        <v>1923.85</v>
      </c>
      <c r="O38" s="39">
        <v>2128200</v>
      </c>
      <c r="P38" s="40">
        <v>-1.8810511756569847E-2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332.95</v>
      </c>
      <c r="F39" s="37">
        <v>333.48333333333335</v>
      </c>
      <c r="G39" s="38">
        <v>329.4666666666667</v>
      </c>
      <c r="H39" s="38">
        <v>325.98333333333335</v>
      </c>
      <c r="I39" s="38">
        <v>321.9666666666667</v>
      </c>
      <c r="J39" s="38">
        <v>336.9666666666667</v>
      </c>
      <c r="K39" s="38">
        <v>340.98333333333335</v>
      </c>
      <c r="L39" s="38">
        <v>344.4666666666667</v>
      </c>
      <c r="M39" s="28">
        <v>337.5</v>
      </c>
      <c r="N39" s="28">
        <v>330</v>
      </c>
      <c r="O39" s="39">
        <v>8052800</v>
      </c>
      <c r="P39" s="40">
        <v>-1.9864918553833929E-4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267.8</v>
      </c>
      <c r="F40" s="37">
        <v>265.9666666666667</v>
      </c>
      <c r="G40" s="38">
        <v>262.03333333333342</v>
      </c>
      <c r="H40" s="38">
        <v>256.26666666666671</v>
      </c>
      <c r="I40" s="38">
        <v>252.33333333333343</v>
      </c>
      <c r="J40" s="38">
        <v>271.73333333333341</v>
      </c>
      <c r="K40" s="38">
        <v>275.66666666666669</v>
      </c>
      <c r="L40" s="38">
        <v>281.43333333333339</v>
      </c>
      <c r="M40" s="28">
        <v>269.89999999999998</v>
      </c>
      <c r="N40" s="28">
        <v>260.2</v>
      </c>
      <c r="O40" s="39">
        <v>27666000</v>
      </c>
      <c r="P40" s="40">
        <v>-8.1951345421694514E-3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147.80000000000001</v>
      </c>
      <c r="F41" s="37">
        <v>147.26666666666668</v>
      </c>
      <c r="G41" s="38">
        <v>142.88333333333335</v>
      </c>
      <c r="H41" s="38">
        <v>137.96666666666667</v>
      </c>
      <c r="I41" s="38">
        <v>133.58333333333334</v>
      </c>
      <c r="J41" s="38">
        <v>152.18333333333337</v>
      </c>
      <c r="K41" s="38">
        <v>156.56666666666669</v>
      </c>
      <c r="L41" s="38">
        <v>161.48333333333338</v>
      </c>
      <c r="M41" s="28">
        <v>151.65</v>
      </c>
      <c r="N41" s="28">
        <v>142.35</v>
      </c>
      <c r="O41" s="39">
        <v>121832100</v>
      </c>
      <c r="P41" s="40">
        <v>6.670533642691415E-3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1797.35</v>
      </c>
      <c r="F42" s="37">
        <v>1802</v>
      </c>
      <c r="G42" s="38">
        <v>1783</v>
      </c>
      <c r="H42" s="38">
        <v>1768.65</v>
      </c>
      <c r="I42" s="38">
        <v>1749.65</v>
      </c>
      <c r="J42" s="38">
        <v>1816.35</v>
      </c>
      <c r="K42" s="38">
        <v>1835.35</v>
      </c>
      <c r="L42" s="38">
        <v>1849.6999999999998</v>
      </c>
      <c r="M42" s="28">
        <v>1821</v>
      </c>
      <c r="N42" s="28">
        <v>1787.65</v>
      </c>
      <c r="O42" s="39">
        <v>1589500</v>
      </c>
      <c r="P42" s="40">
        <v>-5.5555555555555552E-2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105.3</v>
      </c>
      <c r="F43" s="37">
        <v>104.8</v>
      </c>
      <c r="G43" s="38">
        <v>104</v>
      </c>
      <c r="H43" s="38">
        <v>102.7</v>
      </c>
      <c r="I43" s="38">
        <v>101.9</v>
      </c>
      <c r="J43" s="38">
        <v>106.1</v>
      </c>
      <c r="K43" s="38">
        <v>106.89999999999998</v>
      </c>
      <c r="L43" s="38">
        <v>108.19999999999999</v>
      </c>
      <c r="M43" s="28">
        <v>105.6</v>
      </c>
      <c r="N43" s="28">
        <v>103.5</v>
      </c>
      <c r="O43" s="39">
        <v>87324000</v>
      </c>
      <c r="P43" s="40">
        <v>3.095558546433378E-2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583.35</v>
      </c>
      <c r="F44" s="37">
        <v>585.51666666666677</v>
      </c>
      <c r="G44" s="38">
        <v>579.08333333333348</v>
      </c>
      <c r="H44" s="38">
        <v>574.81666666666672</v>
      </c>
      <c r="I44" s="38">
        <v>568.38333333333344</v>
      </c>
      <c r="J44" s="38">
        <v>589.78333333333353</v>
      </c>
      <c r="K44" s="38">
        <v>596.2166666666667</v>
      </c>
      <c r="L44" s="38">
        <v>600.48333333333358</v>
      </c>
      <c r="M44" s="28">
        <v>591.95000000000005</v>
      </c>
      <c r="N44" s="28">
        <v>581.25</v>
      </c>
      <c r="O44" s="39">
        <v>9071700</v>
      </c>
      <c r="P44" s="40">
        <v>1.6892725030826141E-2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808.65</v>
      </c>
      <c r="F45" s="37">
        <v>800.30000000000007</v>
      </c>
      <c r="G45" s="38">
        <v>786.10000000000014</v>
      </c>
      <c r="H45" s="38">
        <v>763.55000000000007</v>
      </c>
      <c r="I45" s="38">
        <v>749.35000000000014</v>
      </c>
      <c r="J45" s="38">
        <v>822.85000000000014</v>
      </c>
      <c r="K45" s="38">
        <v>837.05000000000018</v>
      </c>
      <c r="L45" s="38">
        <v>859.60000000000014</v>
      </c>
      <c r="M45" s="28">
        <v>814.5</v>
      </c>
      <c r="N45" s="28">
        <v>777.75</v>
      </c>
      <c r="O45" s="39">
        <v>8656000</v>
      </c>
      <c r="P45" s="40">
        <v>4.4023640091665664E-2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798.6</v>
      </c>
      <c r="F46" s="37">
        <v>798.86666666666667</v>
      </c>
      <c r="G46" s="38">
        <v>794.88333333333333</v>
      </c>
      <c r="H46" s="38">
        <v>791.16666666666663</v>
      </c>
      <c r="I46" s="38">
        <v>787.18333333333328</v>
      </c>
      <c r="J46" s="38">
        <v>802.58333333333337</v>
      </c>
      <c r="K46" s="38">
        <v>806.56666666666672</v>
      </c>
      <c r="L46" s="38">
        <v>810.28333333333342</v>
      </c>
      <c r="M46" s="28">
        <v>802.85</v>
      </c>
      <c r="N46" s="28">
        <v>795.15</v>
      </c>
      <c r="O46" s="39">
        <v>44774450</v>
      </c>
      <c r="P46" s="40">
        <v>-4.5022592344943567E-2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71.099999999999994</v>
      </c>
      <c r="F47" s="37">
        <v>69.866666666666674</v>
      </c>
      <c r="G47" s="38">
        <v>67.783333333333346</v>
      </c>
      <c r="H47" s="38">
        <v>64.466666666666669</v>
      </c>
      <c r="I47" s="38">
        <v>62.38333333333334</v>
      </c>
      <c r="J47" s="38">
        <v>73.183333333333351</v>
      </c>
      <c r="K47" s="38">
        <v>75.266666666666666</v>
      </c>
      <c r="L47" s="38">
        <v>78.583333333333357</v>
      </c>
      <c r="M47" s="28">
        <v>71.95</v>
      </c>
      <c r="N47" s="28">
        <v>66.55</v>
      </c>
      <c r="O47" s="39">
        <v>148228500</v>
      </c>
      <c r="P47" s="40">
        <v>0.17838063439065108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272.14999999999998</v>
      </c>
      <c r="F48" s="37">
        <v>270.98333333333335</v>
      </c>
      <c r="G48" s="38">
        <v>268.16666666666669</v>
      </c>
      <c r="H48" s="38">
        <v>264.18333333333334</v>
      </c>
      <c r="I48" s="38">
        <v>261.36666666666667</v>
      </c>
      <c r="J48" s="38">
        <v>274.9666666666667</v>
      </c>
      <c r="K48" s="38">
        <v>277.7833333333333</v>
      </c>
      <c r="L48" s="38">
        <v>281.76666666666671</v>
      </c>
      <c r="M48" s="28">
        <v>273.8</v>
      </c>
      <c r="N48" s="28">
        <v>267</v>
      </c>
      <c r="O48" s="39">
        <v>25166600</v>
      </c>
      <c r="P48" s="40">
        <v>-2.1725525257040679E-2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15640.85</v>
      </c>
      <c r="F49" s="37">
        <v>15618.583333333334</v>
      </c>
      <c r="G49" s="38">
        <v>15522.216666666667</v>
      </c>
      <c r="H49" s="38">
        <v>15403.583333333334</v>
      </c>
      <c r="I49" s="38">
        <v>15307.216666666667</v>
      </c>
      <c r="J49" s="38">
        <v>15737.216666666667</v>
      </c>
      <c r="K49" s="38">
        <v>15833.583333333332</v>
      </c>
      <c r="L49" s="38">
        <v>15952.216666666667</v>
      </c>
      <c r="M49" s="28">
        <v>15714.95</v>
      </c>
      <c r="N49" s="28">
        <v>15499.95</v>
      </c>
      <c r="O49" s="39">
        <v>194300</v>
      </c>
      <c r="P49" s="40">
        <v>-3.8118811881188118E-2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303.7</v>
      </c>
      <c r="F50" s="37">
        <v>302.66666666666669</v>
      </c>
      <c r="G50" s="38">
        <v>299.23333333333335</v>
      </c>
      <c r="H50" s="38">
        <v>294.76666666666665</v>
      </c>
      <c r="I50" s="38">
        <v>291.33333333333331</v>
      </c>
      <c r="J50" s="38">
        <v>307.13333333333338</v>
      </c>
      <c r="K50" s="38">
        <v>310.56666666666666</v>
      </c>
      <c r="L50" s="38">
        <v>315.03333333333342</v>
      </c>
      <c r="M50" s="28">
        <v>306.10000000000002</v>
      </c>
      <c r="N50" s="28">
        <v>298.2</v>
      </c>
      <c r="O50" s="39">
        <v>19530000</v>
      </c>
      <c r="P50" s="40">
        <v>-3.7181648770964595E-2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3716.15</v>
      </c>
      <c r="F51" s="37">
        <v>3737.5</v>
      </c>
      <c r="G51" s="38">
        <v>3669.3</v>
      </c>
      <c r="H51" s="38">
        <v>3622.4500000000003</v>
      </c>
      <c r="I51" s="38">
        <v>3554.2500000000005</v>
      </c>
      <c r="J51" s="38">
        <v>3784.35</v>
      </c>
      <c r="K51" s="38">
        <v>3852.5499999999997</v>
      </c>
      <c r="L51" s="38">
        <v>3899.3999999999996</v>
      </c>
      <c r="M51" s="28">
        <v>3805.7</v>
      </c>
      <c r="N51" s="28">
        <v>3690.65</v>
      </c>
      <c r="O51" s="39">
        <v>1546600</v>
      </c>
      <c r="P51" s="40">
        <v>2.234267583289265E-2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273.8</v>
      </c>
      <c r="F52" s="37">
        <v>275.10000000000002</v>
      </c>
      <c r="G52" s="38">
        <v>270.10000000000002</v>
      </c>
      <c r="H52" s="38">
        <v>266.39999999999998</v>
      </c>
      <c r="I52" s="38">
        <v>261.39999999999998</v>
      </c>
      <c r="J52" s="38">
        <v>278.80000000000007</v>
      </c>
      <c r="K52" s="38">
        <v>283.80000000000007</v>
      </c>
      <c r="L52" s="38">
        <v>287.50000000000011</v>
      </c>
      <c r="M52" s="28">
        <v>280.10000000000002</v>
      </c>
      <c r="N52" s="28">
        <v>271.39999999999998</v>
      </c>
      <c r="O52" s="39">
        <v>9865700</v>
      </c>
      <c r="P52" s="40">
        <v>-4.0682414698162729E-3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284</v>
      </c>
      <c r="F53" s="37">
        <v>279.66666666666669</v>
      </c>
      <c r="G53" s="38">
        <v>271.13333333333338</v>
      </c>
      <c r="H53" s="38">
        <v>258.26666666666671</v>
      </c>
      <c r="I53" s="38">
        <v>249.73333333333341</v>
      </c>
      <c r="J53" s="38">
        <v>292.53333333333336</v>
      </c>
      <c r="K53" s="38">
        <v>301.06666666666666</v>
      </c>
      <c r="L53" s="38">
        <v>313.93333333333334</v>
      </c>
      <c r="M53" s="28">
        <v>288.2</v>
      </c>
      <c r="N53" s="28">
        <v>266.8</v>
      </c>
      <c r="O53" s="39">
        <v>50274000</v>
      </c>
      <c r="P53" s="40">
        <v>5.5495720197267728E-2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525.04999999999995</v>
      </c>
      <c r="F54" s="37">
        <v>522.34999999999991</v>
      </c>
      <c r="G54" s="38">
        <v>516.79999999999984</v>
      </c>
      <c r="H54" s="38">
        <v>508.54999999999995</v>
      </c>
      <c r="I54" s="38">
        <v>502.99999999999989</v>
      </c>
      <c r="J54" s="38">
        <v>530.5999999999998</v>
      </c>
      <c r="K54" s="38">
        <v>536.15</v>
      </c>
      <c r="L54" s="38">
        <v>544.39999999999975</v>
      </c>
      <c r="M54" s="28">
        <v>527.9</v>
      </c>
      <c r="N54" s="28">
        <v>514.1</v>
      </c>
      <c r="O54" s="39">
        <v>5187975</v>
      </c>
      <c r="P54" s="40">
        <v>-9.6604414261460103E-2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327.64999999999998</v>
      </c>
      <c r="F55" s="37">
        <v>328.7</v>
      </c>
      <c r="G55" s="38">
        <v>324.64999999999998</v>
      </c>
      <c r="H55" s="38">
        <v>321.64999999999998</v>
      </c>
      <c r="I55" s="38">
        <v>317.59999999999997</v>
      </c>
      <c r="J55" s="38">
        <v>331.7</v>
      </c>
      <c r="K55" s="38">
        <v>335.75000000000006</v>
      </c>
      <c r="L55" s="38">
        <v>338.75</v>
      </c>
      <c r="M55" s="28">
        <v>332.75</v>
      </c>
      <c r="N55" s="28">
        <v>325.7</v>
      </c>
      <c r="O55" s="39">
        <v>5868000</v>
      </c>
      <c r="P55" s="40">
        <v>-3.4550839091806514E-2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714.9</v>
      </c>
      <c r="F56" s="37">
        <v>715.25</v>
      </c>
      <c r="G56" s="38">
        <v>708.1</v>
      </c>
      <c r="H56" s="38">
        <v>701.30000000000007</v>
      </c>
      <c r="I56" s="38">
        <v>694.15000000000009</v>
      </c>
      <c r="J56" s="38">
        <v>722.05</v>
      </c>
      <c r="K56" s="38">
        <v>729.2</v>
      </c>
      <c r="L56" s="38">
        <v>735.99999999999989</v>
      </c>
      <c r="M56" s="28">
        <v>722.4</v>
      </c>
      <c r="N56" s="28">
        <v>708.45</v>
      </c>
      <c r="O56" s="39">
        <v>7655000</v>
      </c>
      <c r="P56" s="40">
        <v>1.2901091630830301E-2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1150.0999999999999</v>
      </c>
      <c r="F57" s="37">
        <v>1151.6000000000001</v>
      </c>
      <c r="G57" s="38">
        <v>1141.4500000000003</v>
      </c>
      <c r="H57" s="38">
        <v>1132.8000000000002</v>
      </c>
      <c r="I57" s="38">
        <v>1122.6500000000003</v>
      </c>
      <c r="J57" s="38">
        <v>1160.2500000000002</v>
      </c>
      <c r="K57" s="38">
        <v>1170.4000000000003</v>
      </c>
      <c r="L57" s="38">
        <v>1179.0500000000002</v>
      </c>
      <c r="M57" s="28">
        <v>1161.75</v>
      </c>
      <c r="N57" s="28">
        <v>1142.95</v>
      </c>
      <c r="O57" s="39">
        <v>8771100</v>
      </c>
      <c r="P57" s="40">
        <v>-6.7643197678435713E-2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240.55</v>
      </c>
      <c r="F58" s="37">
        <v>240.15</v>
      </c>
      <c r="G58" s="38">
        <v>238.60000000000002</v>
      </c>
      <c r="H58" s="38">
        <v>236.65</v>
      </c>
      <c r="I58" s="38">
        <v>235.10000000000002</v>
      </c>
      <c r="J58" s="38">
        <v>242.10000000000002</v>
      </c>
      <c r="K58" s="38">
        <v>243.65000000000003</v>
      </c>
      <c r="L58" s="38">
        <v>245.60000000000002</v>
      </c>
      <c r="M58" s="28">
        <v>241.7</v>
      </c>
      <c r="N58" s="28">
        <v>238.2</v>
      </c>
      <c r="O58" s="39">
        <v>28295400</v>
      </c>
      <c r="P58" s="40">
        <v>-3.5642713999427429E-2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3897.65</v>
      </c>
      <c r="F59" s="37">
        <v>3891.9666666666667</v>
      </c>
      <c r="G59" s="38">
        <v>3847.7833333333333</v>
      </c>
      <c r="H59" s="38">
        <v>3797.9166666666665</v>
      </c>
      <c r="I59" s="38">
        <v>3753.7333333333331</v>
      </c>
      <c r="J59" s="38">
        <v>3941.8333333333335</v>
      </c>
      <c r="K59" s="38">
        <v>3986.0166666666669</v>
      </c>
      <c r="L59" s="38">
        <v>4035.8833333333337</v>
      </c>
      <c r="M59" s="28">
        <v>3936.15</v>
      </c>
      <c r="N59" s="28">
        <v>3842.1</v>
      </c>
      <c r="O59" s="39">
        <v>793650</v>
      </c>
      <c r="P59" s="40">
        <v>-6.9468870911009492E-2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1617.65</v>
      </c>
      <c r="F60" s="37">
        <v>1611.6333333333332</v>
      </c>
      <c r="G60" s="38">
        <v>1601.4666666666665</v>
      </c>
      <c r="H60" s="38">
        <v>1585.2833333333333</v>
      </c>
      <c r="I60" s="38">
        <v>1575.1166666666666</v>
      </c>
      <c r="J60" s="38">
        <v>1627.8166666666664</v>
      </c>
      <c r="K60" s="38">
        <v>1637.9833333333333</v>
      </c>
      <c r="L60" s="38">
        <v>1654.1666666666663</v>
      </c>
      <c r="M60" s="28">
        <v>1621.8</v>
      </c>
      <c r="N60" s="28">
        <v>1595.45</v>
      </c>
      <c r="O60" s="39">
        <v>2286200</v>
      </c>
      <c r="P60" s="40">
        <v>-5.6205750614073111E-2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758.05</v>
      </c>
      <c r="F61" s="37">
        <v>756.66666666666663</v>
      </c>
      <c r="G61" s="38">
        <v>748.88333333333321</v>
      </c>
      <c r="H61" s="38">
        <v>739.71666666666658</v>
      </c>
      <c r="I61" s="38">
        <v>731.93333333333317</v>
      </c>
      <c r="J61" s="38">
        <v>765.83333333333326</v>
      </c>
      <c r="K61" s="38">
        <v>773.61666666666679</v>
      </c>
      <c r="L61" s="38">
        <v>782.7833333333333</v>
      </c>
      <c r="M61" s="28">
        <v>764.45</v>
      </c>
      <c r="N61" s="28">
        <v>747.5</v>
      </c>
      <c r="O61" s="39">
        <v>7380000</v>
      </c>
      <c r="P61" s="40">
        <v>-4.0312093628088429E-2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982.1</v>
      </c>
      <c r="F62" s="37">
        <v>989.51666666666677</v>
      </c>
      <c r="G62" s="38">
        <v>969.73333333333358</v>
      </c>
      <c r="H62" s="38">
        <v>957.36666666666679</v>
      </c>
      <c r="I62" s="38">
        <v>937.5833333333336</v>
      </c>
      <c r="J62" s="38">
        <v>1001.8833333333336</v>
      </c>
      <c r="K62" s="38">
        <v>1021.6666666666666</v>
      </c>
      <c r="L62" s="38">
        <v>1034.0333333333335</v>
      </c>
      <c r="M62" s="28">
        <v>1009.3</v>
      </c>
      <c r="N62" s="28">
        <v>977.15</v>
      </c>
      <c r="O62" s="39">
        <v>1117900</v>
      </c>
      <c r="P62" s="40">
        <v>-5.2225519287833831E-2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378.8</v>
      </c>
      <c r="F63" s="37">
        <v>376.68333333333334</v>
      </c>
      <c r="G63" s="38">
        <v>370.61666666666667</v>
      </c>
      <c r="H63" s="38">
        <v>362.43333333333334</v>
      </c>
      <c r="I63" s="38">
        <v>356.36666666666667</v>
      </c>
      <c r="J63" s="38">
        <v>384.86666666666667</v>
      </c>
      <c r="K63" s="38">
        <v>390.93333333333339</v>
      </c>
      <c r="L63" s="38">
        <v>399.11666666666667</v>
      </c>
      <c r="M63" s="28">
        <v>382.75</v>
      </c>
      <c r="N63" s="28">
        <v>368.5</v>
      </c>
      <c r="O63" s="39">
        <v>5266500</v>
      </c>
      <c r="P63" s="40">
        <v>-5.2617377226119803E-2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186.6</v>
      </c>
      <c r="F64" s="37">
        <v>186.58333333333334</v>
      </c>
      <c r="G64" s="38">
        <v>184.86666666666667</v>
      </c>
      <c r="H64" s="38">
        <v>183.13333333333333</v>
      </c>
      <c r="I64" s="38">
        <v>181.41666666666666</v>
      </c>
      <c r="J64" s="38">
        <v>188.31666666666669</v>
      </c>
      <c r="K64" s="38">
        <v>190.03333333333333</v>
      </c>
      <c r="L64" s="38">
        <v>191.76666666666671</v>
      </c>
      <c r="M64" s="28">
        <v>188.3</v>
      </c>
      <c r="N64" s="28">
        <v>184.85</v>
      </c>
      <c r="O64" s="39">
        <v>10445000</v>
      </c>
      <c r="P64" s="40">
        <v>-8.3369899078543225E-2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1224.8499999999999</v>
      </c>
      <c r="F65" s="37">
        <v>1213.2333333333333</v>
      </c>
      <c r="G65" s="38">
        <v>1195.2666666666667</v>
      </c>
      <c r="H65" s="38">
        <v>1165.6833333333334</v>
      </c>
      <c r="I65" s="38">
        <v>1147.7166666666667</v>
      </c>
      <c r="J65" s="38">
        <v>1242.8166666666666</v>
      </c>
      <c r="K65" s="38">
        <v>1260.7833333333333</v>
      </c>
      <c r="L65" s="38">
        <v>1290.3666666666666</v>
      </c>
      <c r="M65" s="28">
        <v>1231.2</v>
      </c>
      <c r="N65" s="28">
        <v>1183.6500000000001</v>
      </c>
      <c r="O65" s="39">
        <v>2879400</v>
      </c>
      <c r="P65" s="40">
        <v>-1.840867253016977E-2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533.25</v>
      </c>
      <c r="F66" s="37">
        <v>534.5333333333333</v>
      </c>
      <c r="G66" s="38">
        <v>530.46666666666658</v>
      </c>
      <c r="H66" s="38">
        <v>527.68333333333328</v>
      </c>
      <c r="I66" s="38">
        <v>523.61666666666656</v>
      </c>
      <c r="J66" s="38">
        <v>537.31666666666661</v>
      </c>
      <c r="K66" s="38">
        <v>541.38333333333321</v>
      </c>
      <c r="L66" s="38">
        <v>544.16666666666663</v>
      </c>
      <c r="M66" s="28">
        <v>538.6</v>
      </c>
      <c r="N66" s="28">
        <v>531.75</v>
      </c>
      <c r="O66" s="39">
        <v>14081250</v>
      </c>
      <c r="P66" s="40">
        <v>1.8075011296882059E-2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1533.8</v>
      </c>
      <c r="F67" s="37">
        <v>1543.3999999999999</v>
      </c>
      <c r="G67" s="38">
        <v>1514.4499999999998</v>
      </c>
      <c r="H67" s="38">
        <v>1495.1</v>
      </c>
      <c r="I67" s="38">
        <v>1466.1499999999999</v>
      </c>
      <c r="J67" s="38">
        <v>1562.7499999999998</v>
      </c>
      <c r="K67" s="38">
        <v>1591.7</v>
      </c>
      <c r="L67" s="38">
        <v>1611.0499999999997</v>
      </c>
      <c r="M67" s="28">
        <v>1572.35</v>
      </c>
      <c r="N67" s="28">
        <v>1524.05</v>
      </c>
      <c r="O67" s="39">
        <v>1395000</v>
      </c>
      <c r="P67" s="40">
        <v>-8.5245901639344257E-2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2253.35</v>
      </c>
      <c r="F68" s="37">
        <v>2246.9333333333329</v>
      </c>
      <c r="G68" s="38">
        <v>2231.266666666666</v>
      </c>
      <c r="H68" s="38">
        <v>2209.1833333333329</v>
      </c>
      <c r="I68" s="38">
        <v>2193.516666666666</v>
      </c>
      <c r="J68" s="38">
        <v>2269.016666666666</v>
      </c>
      <c r="K68" s="38">
        <v>2284.6833333333329</v>
      </c>
      <c r="L68" s="38">
        <v>2306.766666666666</v>
      </c>
      <c r="M68" s="28">
        <v>2262.6</v>
      </c>
      <c r="N68" s="28">
        <v>2224.85</v>
      </c>
      <c r="O68" s="39">
        <v>1659250</v>
      </c>
      <c r="P68" s="40">
        <v>-2.9110590988882388E-2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221.8</v>
      </c>
      <c r="F69" s="37">
        <v>223.66666666666666</v>
      </c>
      <c r="G69" s="38">
        <v>219.13333333333333</v>
      </c>
      <c r="H69" s="38">
        <v>216.46666666666667</v>
      </c>
      <c r="I69" s="38">
        <v>211.93333333333334</v>
      </c>
      <c r="J69" s="38">
        <v>226.33333333333331</v>
      </c>
      <c r="K69" s="38">
        <v>230.86666666666667</v>
      </c>
      <c r="L69" s="38">
        <v>233.5333333333333</v>
      </c>
      <c r="M69" s="28">
        <v>228.2</v>
      </c>
      <c r="N69" s="28">
        <v>221</v>
      </c>
      <c r="O69" s="39">
        <v>15755000</v>
      </c>
      <c r="P69" s="40">
        <v>-0.16676803308599927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3594.85</v>
      </c>
      <c r="F70" s="37">
        <v>3595.8000000000006</v>
      </c>
      <c r="G70" s="38">
        <v>3571.6000000000013</v>
      </c>
      <c r="H70" s="38">
        <v>3548.3500000000008</v>
      </c>
      <c r="I70" s="38">
        <v>3524.1500000000015</v>
      </c>
      <c r="J70" s="38">
        <v>3619.0500000000011</v>
      </c>
      <c r="K70" s="38">
        <v>3643.2500000000009</v>
      </c>
      <c r="L70" s="38">
        <v>3666.5000000000009</v>
      </c>
      <c r="M70" s="28">
        <v>3620</v>
      </c>
      <c r="N70" s="28">
        <v>3572.55</v>
      </c>
      <c r="O70" s="39">
        <v>2317050</v>
      </c>
      <c r="P70" s="40">
        <v>-1.2024304445155102E-2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4324.75</v>
      </c>
      <c r="F71" s="37">
        <v>4319.9666666666662</v>
      </c>
      <c r="G71" s="38">
        <v>4283.8833333333323</v>
      </c>
      <c r="H71" s="38">
        <v>4243.0166666666664</v>
      </c>
      <c r="I71" s="38">
        <v>4206.9333333333325</v>
      </c>
      <c r="J71" s="38">
        <v>4360.8333333333321</v>
      </c>
      <c r="K71" s="38">
        <v>4396.9166666666661</v>
      </c>
      <c r="L71" s="38">
        <v>4437.7833333333319</v>
      </c>
      <c r="M71" s="28">
        <v>4356.05</v>
      </c>
      <c r="N71" s="28">
        <v>4279.1000000000004</v>
      </c>
      <c r="O71" s="39">
        <v>549625</v>
      </c>
      <c r="P71" s="40">
        <v>-7.1383315733896516E-2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370.2</v>
      </c>
      <c r="F72" s="37">
        <v>371.11666666666662</v>
      </c>
      <c r="G72" s="38">
        <v>366.03333333333325</v>
      </c>
      <c r="H72" s="38">
        <v>361.86666666666662</v>
      </c>
      <c r="I72" s="38">
        <v>356.78333333333325</v>
      </c>
      <c r="J72" s="38">
        <v>375.28333333333325</v>
      </c>
      <c r="K72" s="38">
        <v>380.36666666666662</v>
      </c>
      <c r="L72" s="38">
        <v>384.53333333333325</v>
      </c>
      <c r="M72" s="28">
        <v>376.2</v>
      </c>
      <c r="N72" s="28">
        <v>366.95</v>
      </c>
      <c r="O72" s="39">
        <v>45924450</v>
      </c>
      <c r="P72" s="40">
        <v>-3.4347569649238456E-2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4451.75</v>
      </c>
      <c r="F73" s="37">
        <v>4433.7833333333338</v>
      </c>
      <c r="G73" s="38">
        <v>4379.5666666666675</v>
      </c>
      <c r="H73" s="38">
        <v>4307.3833333333341</v>
      </c>
      <c r="I73" s="38">
        <v>4253.1666666666679</v>
      </c>
      <c r="J73" s="38">
        <v>4505.9666666666672</v>
      </c>
      <c r="K73" s="38">
        <v>4560.1833333333325</v>
      </c>
      <c r="L73" s="38">
        <v>4632.3666666666668</v>
      </c>
      <c r="M73" s="28">
        <v>4488</v>
      </c>
      <c r="N73" s="28">
        <v>4361.6000000000004</v>
      </c>
      <c r="O73" s="39">
        <v>1594625</v>
      </c>
      <c r="P73" s="40">
        <v>-3.8006183545735615E-2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3709.6</v>
      </c>
      <c r="F74" s="37">
        <v>3694.3000000000006</v>
      </c>
      <c r="G74" s="38">
        <v>3664.3500000000013</v>
      </c>
      <c r="H74" s="38">
        <v>3619.1000000000008</v>
      </c>
      <c r="I74" s="38">
        <v>3589.1500000000015</v>
      </c>
      <c r="J74" s="38">
        <v>3739.5500000000011</v>
      </c>
      <c r="K74" s="38">
        <v>3769.5000000000009</v>
      </c>
      <c r="L74" s="38">
        <v>3814.7500000000009</v>
      </c>
      <c r="M74" s="28">
        <v>3724.25</v>
      </c>
      <c r="N74" s="28">
        <v>3649.05</v>
      </c>
      <c r="O74" s="39">
        <v>3068450</v>
      </c>
      <c r="P74" s="40">
        <v>-4.5612889179185719E-2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2000</v>
      </c>
      <c r="F75" s="37">
        <v>1997.1000000000001</v>
      </c>
      <c r="G75" s="38">
        <v>1980.0500000000002</v>
      </c>
      <c r="H75" s="38">
        <v>1960.1000000000001</v>
      </c>
      <c r="I75" s="38">
        <v>1943.0500000000002</v>
      </c>
      <c r="J75" s="38">
        <v>2017.0500000000002</v>
      </c>
      <c r="K75" s="38">
        <v>2034.1</v>
      </c>
      <c r="L75" s="38">
        <v>2054.0500000000002</v>
      </c>
      <c r="M75" s="28">
        <v>2014.15</v>
      </c>
      <c r="N75" s="28">
        <v>1977.15</v>
      </c>
      <c r="O75" s="39">
        <v>1101650</v>
      </c>
      <c r="P75" s="40">
        <v>-8.9064819396338438E-3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164.55</v>
      </c>
      <c r="F76" s="37">
        <v>163.46666666666667</v>
      </c>
      <c r="G76" s="38">
        <v>160.43333333333334</v>
      </c>
      <c r="H76" s="38">
        <v>156.31666666666666</v>
      </c>
      <c r="I76" s="38">
        <v>153.28333333333333</v>
      </c>
      <c r="J76" s="38">
        <v>167.58333333333334</v>
      </c>
      <c r="K76" s="38">
        <v>170.6166666666667</v>
      </c>
      <c r="L76" s="38">
        <v>174.73333333333335</v>
      </c>
      <c r="M76" s="28">
        <v>166.5</v>
      </c>
      <c r="N76" s="28">
        <v>159.35</v>
      </c>
      <c r="O76" s="39">
        <v>26866800</v>
      </c>
      <c r="P76" s="40">
        <v>-4.2591404746632457E-2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133.9</v>
      </c>
      <c r="F77" s="37">
        <v>133.86666666666665</v>
      </c>
      <c r="G77" s="38">
        <v>132.73333333333329</v>
      </c>
      <c r="H77" s="38">
        <v>131.56666666666663</v>
      </c>
      <c r="I77" s="38">
        <v>130.43333333333328</v>
      </c>
      <c r="J77" s="38">
        <v>135.0333333333333</v>
      </c>
      <c r="K77" s="38">
        <v>136.16666666666669</v>
      </c>
      <c r="L77" s="38">
        <v>137.33333333333331</v>
      </c>
      <c r="M77" s="28">
        <v>135</v>
      </c>
      <c r="N77" s="28">
        <v>132.69999999999999</v>
      </c>
      <c r="O77" s="39">
        <v>103100000</v>
      </c>
      <c r="P77" s="40">
        <v>-1.9394879751745539E-4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106.1</v>
      </c>
      <c r="F78" s="37">
        <v>105.7</v>
      </c>
      <c r="G78" s="38">
        <v>104.30000000000001</v>
      </c>
      <c r="H78" s="38">
        <v>102.50000000000001</v>
      </c>
      <c r="I78" s="38">
        <v>101.10000000000002</v>
      </c>
      <c r="J78" s="38">
        <v>107.5</v>
      </c>
      <c r="K78" s="38">
        <v>108.9</v>
      </c>
      <c r="L78" s="38">
        <v>110.69999999999999</v>
      </c>
      <c r="M78" s="28">
        <v>107.1</v>
      </c>
      <c r="N78" s="28">
        <v>103.9</v>
      </c>
      <c r="O78" s="39">
        <v>14991600</v>
      </c>
      <c r="P78" s="40">
        <v>-6.3961038961038955E-2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86.7</v>
      </c>
      <c r="F79" s="37">
        <v>86.84999999999998</v>
      </c>
      <c r="G79" s="38">
        <v>85.94999999999996</v>
      </c>
      <c r="H79" s="38">
        <v>85.199999999999974</v>
      </c>
      <c r="I79" s="38">
        <v>84.299999999999955</v>
      </c>
      <c r="J79" s="38">
        <v>87.599999999999966</v>
      </c>
      <c r="K79" s="38">
        <v>88.499999999999972</v>
      </c>
      <c r="L79" s="38">
        <v>89.249999999999972</v>
      </c>
      <c r="M79" s="28">
        <v>87.75</v>
      </c>
      <c r="N79" s="28">
        <v>86.1</v>
      </c>
      <c r="O79" s="39">
        <v>57937800</v>
      </c>
      <c r="P79" s="40">
        <v>-2.5996000615289956E-2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402.75</v>
      </c>
      <c r="F80" s="37">
        <v>402.81666666666661</v>
      </c>
      <c r="G80" s="38">
        <v>396.8333333333332</v>
      </c>
      <c r="H80" s="38">
        <v>390.91666666666657</v>
      </c>
      <c r="I80" s="38">
        <v>384.93333333333317</v>
      </c>
      <c r="J80" s="38">
        <v>408.73333333333323</v>
      </c>
      <c r="K80" s="38">
        <v>414.71666666666658</v>
      </c>
      <c r="L80" s="38">
        <v>420.63333333333327</v>
      </c>
      <c r="M80" s="28">
        <v>408.8</v>
      </c>
      <c r="N80" s="28">
        <v>396.9</v>
      </c>
      <c r="O80" s="39">
        <v>7869450</v>
      </c>
      <c r="P80" s="40">
        <v>-2.7844864327319221E-2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35.549999999999997</v>
      </c>
      <c r="F81" s="37">
        <v>35.31666666666667</v>
      </c>
      <c r="G81" s="38">
        <v>34.783333333333339</v>
      </c>
      <c r="H81" s="38">
        <v>34.016666666666666</v>
      </c>
      <c r="I81" s="38">
        <v>33.483333333333334</v>
      </c>
      <c r="J81" s="38">
        <v>36.083333333333343</v>
      </c>
      <c r="K81" s="38">
        <v>36.616666666666674</v>
      </c>
      <c r="L81" s="38">
        <v>37.383333333333347</v>
      </c>
      <c r="M81" s="28">
        <v>35.85</v>
      </c>
      <c r="N81" s="28">
        <v>34.549999999999997</v>
      </c>
      <c r="O81" s="39">
        <v>147937500</v>
      </c>
      <c r="P81" s="40">
        <v>3.2992930086410056E-2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722.45</v>
      </c>
      <c r="F82" s="37">
        <v>726.43333333333339</v>
      </c>
      <c r="G82" s="38">
        <v>716.86666666666679</v>
      </c>
      <c r="H82" s="38">
        <v>711.28333333333342</v>
      </c>
      <c r="I82" s="38">
        <v>701.71666666666681</v>
      </c>
      <c r="J82" s="38">
        <v>732.01666666666677</v>
      </c>
      <c r="K82" s="38">
        <v>741.58333333333337</v>
      </c>
      <c r="L82" s="38">
        <v>747.16666666666674</v>
      </c>
      <c r="M82" s="28">
        <v>736</v>
      </c>
      <c r="N82" s="28">
        <v>720.85</v>
      </c>
      <c r="O82" s="39">
        <v>5539300</v>
      </c>
      <c r="P82" s="40">
        <v>-1.1598237067965669E-2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822.05</v>
      </c>
      <c r="F83" s="37">
        <v>819.68333333333339</v>
      </c>
      <c r="G83" s="38">
        <v>815.36666666666679</v>
      </c>
      <c r="H83" s="38">
        <v>808.68333333333339</v>
      </c>
      <c r="I83" s="38">
        <v>804.36666666666679</v>
      </c>
      <c r="J83" s="38">
        <v>826.36666666666679</v>
      </c>
      <c r="K83" s="38">
        <v>830.68333333333339</v>
      </c>
      <c r="L83" s="38">
        <v>837.36666666666679</v>
      </c>
      <c r="M83" s="28">
        <v>824</v>
      </c>
      <c r="N83" s="28">
        <v>813</v>
      </c>
      <c r="O83" s="39">
        <v>6513000</v>
      </c>
      <c r="P83" s="40">
        <v>-4.2806910258370284E-3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1213.0999999999999</v>
      </c>
      <c r="F84" s="37">
        <v>1208.1166666666666</v>
      </c>
      <c r="G84" s="38">
        <v>1196.583333333333</v>
      </c>
      <c r="H84" s="38">
        <v>1180.0666666666664</v>
      </c>
      <c r="I84" s="38">
        <v>1168.5333333333328</v>
      </c>
      <c r="J84" s="38">
        <v>1224.6333333333332</v>
      </c>
      <c r="K84" s="38">
        <v>1236.1666666666665</v>
      </c>
      <c r="L84" s="38">
        <v>1252.6833333333334</v>
      </c>
      <c r="M84" s="28">
        <v>1219.6500000000001</v>
      </c>
      <c r="N84" s="28">
        <v>1191.5999999999999</v>
      </c>
      <c r="O84" s="39">
        <v>4648800</v>
      </c>
      <c r="P84" s="40">
        <v>-3.5793731041456014E-2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354.75</v>
      </c>
      <c r="F85" s="37">
        <v>352.0333333333333</v>
      </c>
      <c r="G85" s="38">
        <v>345.46666666666658</v>
      </c>
      <c r="H85" s="38">
        <v>336.18333333333328</v>
      </c>
      <c r="I85" s="38">
        <v>329.61666666666656</v>
      </c>
      <c r="J85" s="38">
        <v>361.31666666666661</v>
      </c>
      <c r="K85" s="38">
        <v>367.88333333333333</v>
      </c>
      <c r="L85" s="38">
        <v>377.16666666666663</v>
      </c>
      <c r="M85" s="28">
        <v>358.6</v>
      </c>
      <c r="N85" s="28">
        <v>342.75</v>
      </c>
      <c r="O85" s="39">
        <v>7994000</v>
      </c>
      <c r="P85" s="40">
        <v>-2.9618839524156348E-2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1718.15</v>
      </c>
      <c r="F86" s="37">
        <v>1715.8500000000001</v>
      </c>
      <c r="G86" s="38">
        <v>1700.7000000000003</v>
      </c>
      <c r="H86" s="38">
        <v>1683.2500000000002</v>
      </c>
      <c r="I86" s="38">
        <v>1668.1000000000004</v>
      </c>
      <c r="J86" s="38">
        <v>1733.3000000000002</v>
      </c>
      <c r="K86" s="38">
        <v>1748.4500000000003</v>
      </c>
      <c r="L86" s="38">
        <v>1765.9</v>
      </c>
      <c r="M86" s="28">
        <v>1731</v>
      </c>
      <c r="N86" s="28">
        <v>1698.4</v>
      </c>
      <c r="O86" s="39">
        <v>7464625</v>
      </c>
      <c r="P86" s="40">
        <v>1.9064911484339538E-2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219.4</v>
      </c>
      <c r="F87" s="37">
        <v>220.01666666666665</v>
      </c>
      <c r="G87" s="38">
        <v>217.58333333333331</v>
      </c>
      <c r="H87" s="38">
        <v>215.76666666666665</v>
      </c>
      <c r="I87" s="38">
        <v>213.33333333333331</v>
      </c>
      <c r="J87" s="38">
        <v>221.83333333333331</v>
      </c>
      <c r="K87" s="38">
        <v>224.26666666666665</v>
      </c>
      <c r="L87" s="38">
        <v>226.08333333333331</v>
      </c>
      <c r="M87" s="28">
        <v>222.45</v>
      </c>
      <c r="N87" s="28">
        <v>218.2</v>
      </c>
      <c r="O87" s="39">
        <v>5525000</v>
      </c>
      <c r="P87" s="40">
        <v>-2.2556390977443608E-2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517.29999999999995</v>
      </c>
      <c r="F88" s="37">
        <v>517.2833333333333</v>
      </c>
      <c r="G88" s="38">
        <v>505.01666666666665</v>
      </c>
      <c r="H88" s="38">
        <v>492.73333333333335</v>
      </c>
      <c r="I88" s="38">
        <v>480.4666666666667</v>
      </c>
      <c r="J88" s="38">
        <v>529.56666666666661</v>
      </c>
      <c r="K88" s="38">
        <v>541.83333333333326</v>
      </c>
      <c r="L88" s="38">
        <v>554.11666666666656</v>
      </c>
      <c r="M88" s="28">
        <v>529.54999999999995</v>
      </c>
      <c r="N88" s="28">
        <v>505</v>
      </c>
      <c r="O88" s="39">
        <v>5928750</v>
      </c>
      <c r="P88" s="40">
        <v>-5.0070098137392348E-2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2504.85</v>
      </c>
      <c r="F89" s="37">
        <v>2477.85</v>
      </c>
      <c r="G89" s="38">
        <v>2437.5499999999997</v>
      </c>
      <c r="H89" s="38">
        <v>2370.25</v>
      </c>
      <c r="I89" s="38">
        <v>2329.9499999999998</v>
      </c>
      <c r="J89" s="38">
        <v>2545.1499999999996</v>
      </c>
      <c r="K89" s="38">
        <v>2585.4499999999998</v>
      </c>
      <c r="L89" s="38">
        <v>2652.7499999999995</v>
      </c>
      <c r="M89" s="28">
        <v>2518.15</v>
      </c>
      <c r="N89" s="28">
        <v>2410.5500000000002</v>
      </c>
      <c r="O89" s="39">
        <v>4777075</v>
      </c>
      <c r="P89" s="40">
        <v>-3.7642397226349679E-3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1178.8</v>
      </c>
      <c r="F90" s="37">
        <v>1175.3666666666666</v>
      </c>
      <c r="G90" s="38">
        <v>1165.0333333333331</v>
      </c>
      <c r="H90" s="38">
        <v>1151.2666666666664</v>
      </c>
      <c r="I90" s="38">
        <v>1140.9333333333329</v>
      </c>
      <c r="J90" s="38">
        <v>1189.1333333333332</v>
      </c>
      <c r="K90" s="38">
        <v>1199.4666666666667</v>
      </c>
      <c r="L90" s="38">
        <v>1213.2333333333333</v>
      </c>
      <c r="M90" s="28">
        <v>1185.7</v>
      </c>
      <c r="N90" s="28">
        <v>1161.5999999999999</v>
      </c>
      <c r="O90" s="39">
        <v>4499000</v>
      </c>
      <c r="P90" s="40">
        <v>-4.9841605068637801E-2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1024.5999999999999</v>
      </c>
      <c r="F91" s="37">
        <v>1027.9333333333332</v>
      </c>
      <c r="G91" s="38">
        <v>1019.2666666666664</v>
      </c>
      <c r="H91" s="38">
        <v>1013.9333333333333</v>
      </c>
      <c r="I91" s="38">
        <v>1005.2666666666665</v>
      </c>
      <c r="J91" s="38">
        <v>1033.2666666666664</v>
      </c>
      <c r="K91" s="38">
        <v>1041.9333333333329</v>
      </c>
      <c r="L91" s="38">
        <v>1047.2666666666662</v>
      </c>
      <c r="M91" s="28">
        <v>1036.5999999999999</v>
      </c>
      <c r="N91" s="28">
        <v>1022.6</v>
      </c>
      <c r="O91" s="39">
        <v>17899700</v>
      </c>
      <c r="P91" s="40">
        <v>7.827482290321318E-4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2360.3000000000002</v>
      </c>
      <c r="F92" s="37">
        <v>2374.0500000000002</v>
      </c>
      <c r="G92" s="38">
        <v>2342.7000000000003</v>
      </c>
      <c r="H92" s="38">
        <v>2325.1</v>
      </c>
      <c r="I92" s="38">
        <v>2293.75</v>
      </c>
      <c r="J92" s="38">
        <v>2391.6500000000005</v>
      </c>
      <c r="K92" s="38">
        <v>2423.0000000000009</v>
      </c>
      <c r="L92" s="38">
        <v>2440.6000000000008</v>
      </c>
      <c r="M92" s="28">
        <v>2405.4</v>
      </c>
      <c r="N92" s="28">
        <v>2356.4499999999998</v>
      </c>
      <c r="O92" s="39">
        <v>19055700</v>
      </c>
      <c r="P92" s="40">
        <v>2.2339894738536318E-2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2061.9</v>
      </c>
      <c r="F93" s="37">
        <v>2059.65</v>
      </c>
      <c r="G93" s="38">
        <v>2042.3000000000002</v>
      </c>
      <c r="H93" s="38">
        <v>2022.7</v>
      </c>
      <c r="I93" s="38">
        <v>2005.3500000000001</v>
      </c>
      <c r="J93" s="38">
        <v>2079.25</v>
      </c>
      <c r="K93" s="38">
        <v>2096.5999999999995</v>
      </c>
      <c r="L93" s="38">
        <v>2116.2000000000003</v>
      </c>
      <c r="M93" s="28">
        <v>2077</v>
      </c>
      <c r="N93" s="28">
        <v>2040.05</v>
      </c>
      <c r="O93" s="39">
        <v>1971600</v>
      </c>
      <c r="P93" s="40">
        <v>-4.490626362447319E-2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1451.65</v>
      </c>
      <c r="F94" s="37">
        <v>1455.6499999999999</v>
      </c>
      <c r="G94" s="38">
        <v>1442.4999999999998</v>
      </c>
      <c r="H94" s="38">
        <v>1433.35</v>
      </c>
      <c r="I94" s="38">
        <v>1420.1999999999998</v>
      </c>
      <c r="J94" s="38">
        <v>1464.7999999999997</v>
      </c>
      <c r="K94" s="38">
        <v>1477.9499999999998</v>
      </c>
      <c r="L94" s="38">
        <v>1487.0999999999997</v>
      </c>
      <c r="M94" s="28">
        <v>1468.8</v>
      </c>
      <c r="N94" s="28">
        <v>1446.5</v>
      </c>
      <c r="O94" s="39">
        <v>64953900</v>
      </c>
      <c r="P94" s="40">
        <v>1.8296889011519626E-2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533.79999999999995</v>
      </c>
      <c r="F95" s="37">
        <v>536.63333333333333</v>
      </c>
      <c r="G95" s="38">
        <v>529.26666666666665</v>
      </c>
      <c r="H95" s="38">
        <v>524.73333333333335</v>
      </c>
      <c r="I95" s="38">
        <v>517.36666666666667</v>
      </c>
      <c r="J95" s="38">
        <v>541.16666666666663</v>
      </c>
      <c r="K95" s="38">
        <v>548.53333333333319</v>
      </c>
      <c r="L95" s="38">
        <v>553.06666666666661</v>
      </c>
      <c r="M95" s="28">
        <v>544</v>
      </c>
      <c r="N95" s="28">
        <v>532.1</v>
      </c>
      <c r="O95" s="39">
        <v>22089100</v>
      </c>
      <c r="P95" s="40">
        <v>2.131014138948225E-2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2587.9</v>
      </c>
      <c r="F96" s="37">
        <v>2583.4833333333336</v>
      </c>
      <c r="G96" s="38">
        <v>2568.5166666666673</v>
      </c>
      <c r="H96" s="38">
        <v>2549.1333333333337</v>
      </c>
      <c r="I96" s="38">
        <v>2534.1666666666674</v>
      </c>
      <c r="J96" s="38">
        <v>2602.8666666666672</v>
      </c>
      <c r="K96" s="38">
        <v>2617.8333333333335</v>
      </c>
      <c r="L96" s="38">
        <v>2637.2166666666672</v>
      </c>
      <c r="M96" s="28">
        <v>2598.4499999999998</v>
      </c>
      <c r="N96" s="28">
        <v>2564.1</v>
      </c>
      <c r="O96" s="39">
        <v>2826300</v>
      </c>
      <c r="P96" s="40">
        <v>-4.1021986970684036E-2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398.4</v>
      </c>
      <c r="F97" s="37">
        <v>397.48333333333335</v>
      </c>
      <c r="G97" s="38">
        <v>392.16666666666669</v>
      </c>
      <c r="H97" s="38">
        <v>385.93333333333334</v>
      </c>
      <c r="I97" s="38">
        <v>380.61666666666667</v>
      </c>
      <c r="J97" s="38">
        <v>403.7166666666667</v>
      </c>
      <c r="K97" s="38">
        <v>409.0333333333333</v>
      </c>
      <c r="L97" s="38">
        <v>415.26666666666671</v>
      </c>
      <c r="M97" s="28">
        <v>402.8</v>
      </c>
      <c r="N97" s="28">
        <v>391.25</v>
      </c>
      <c r="O97" s="39">
        <v>30712750</v>
      </c>
      <c r="P97" s="40">
        <v>7.7245952523720502E-3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106.15</v>
      </c>
      <c r="F98" s="37">
        <v>105.93333333333334</v>
      </c>
      <c r="G98" s="38">
        <v>104.36666666666667</v>
      </c>
      <c r="H98" s="38">
        <v>102.58333333333334</v>
      </c>
      <c r="I98" s="38">
        <v>101.01666666666668</v>
      </c>
      <c r="J98" s="38">
        <v>107.71666666666667</v>
      </c>
      <c r="K98" s="38">
        <v>109.28333333333333</v>
      </c>
      <c r="L98" s="38">
        <v>111.06666666666666</v>
      </c>
      <c r="M98" s="28">
        <v>107.5</v>
      </c>
      <c r="N98" s="28">
        <v>104.15</v>
      </c>
      <c r="O98" s="39">
        <v>18068600</v>
      </c>
      <c r="P98" s="40">
        <v>-7.3020075005515106E-2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209.6</v>
      </c>
      <c r="F99" s="37">
        <v>208.45000000000002</v>
      </c>
      <c r="G99" s="38">
        <v>206.30000000000004</v>
      </c>
      <c r="H99" s="38">
        <v>203.00000000000003</v>
      </c>
      <c r="I99" s="38">
        <v>200.85000000000005</v>
      </c>
      <c r="J99" s="38">
        <v>211.75000000000003</v>
      </c>
      <c r="K99" s="38">
        <v>213.9</v>
      </c>
      <c r="L99" s="38">
        <v>217.20000000000002</v>
      </c>
      <c r="M99" s="28">
        <v>210.6</v>
      </c>
      <c r="N99" s="28">
        <v>205.15</v>
      </c>
      <c r="O99" s="39">
        <v>20871000</v>
      </c>
      <c r="P99" s="40">
        <v>-4.9784880147510757E-2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2504.0500000000002</v>
      </c>
      <c r="F100" s="37">
        <v>2527.9</v>
      </c>
      <c r="G100" s="38">
        <v>2473.65</v>
      </c>
      <c r="H100" s="38">
        <v>2443.25</v>
      </c>
      <c r="I100" s="38">
        <v>2389</v>
      </c>
      <c r="J100" s="38">
        <v>2558.3000000000002</v>
      </c>
      <c r="K100" s="38">
        <v>2612.5500000000002</v>
      </c>
      <c r="L100" s="38">
        <v>2642.9500000000003</v>
      </c>
      <c r="M100" s="28">
        <v>2582.15</v>
      </c>
      <c r="N100" s="28">
        <v>2497.5</v>
      </c>
      <c r="O100" s="39">
        <v>8459100</v>
      </c>
      <c r="P100" s="40">
        <v>7.7372764786795042E-2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38114.949999999997</v>
      </c>
      <c r="F101" s="37">
        <v>38026.549999999996</v>
      </c>
      <c r="G101" s="38">
        <v>37483.749999999993</v>
      </c>
      <c r="H101" s="38">
        <v>36852.549999999996</v>
      </c>
      <c r="I101" s="38">
        <v>36309.749999999993</v>
      </c>
      <c r="J101" s="38">
        <v>38657.749999999993</v>
      </c>
      <c r="K101" s="38">
        <v>39200.549999999996</v>
      </c>
      <c r="L101" s="38">
        <v>39831.749999999993</v>
      </c>
      <c r="M101" s="28">
        <v>38569.35</v>
      </c>
      <c r="N101" s="28">
        <v>37395.35</v>
      </c>
      <c r="O101" s="39">
        <v>21060</v>
      </c>
      <c r="P101" s="40">
        <v>-7.9344262295081971E-2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127.15</v>
      </c>
      <c r="F102" s="37">
        <v>126.61666666666667</v>
      </c>
      <c r="G102" s="38">
        <v>123.63333333333335</v>
      </c>
      <c r="H102" s="38">
        <v>120.11666666666667</v>
      </c>
      <c r="I102" s="38">
        <v>117.13333333333335</v>
      </c>
      <c r="J102" s="38">
        <v>130.13333333333335</v>
      </c>
      <c r="K102" s="38">
        <v>133.1166666666667</v>
      </c>
      <c r="L102" s="38">
        <v>136.63333333333335</v>
      </c>
      <c r="M102" s="28">
        <v>129.6</v>
      </c>
      <c r="N102" s="28">
        <v>123.1</v>
      </c>
      <c r="O102" s="39">
        <v>40400000</v>
      </c>
      <c r="P102" s="40">
        <v>-4.2290915987104112E-2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925.15</v>
      </c>
      <c r="F103" s="37">
        <v>930.26666666666677</v>
      </c>
      <c r="G103" s="38">
        <v>918.38333333333355</v>
      </c>
      <c r="H103" s="38">
        <v>911.61666666666679</v>
      </c>
      <c r="I103" s="38">
        <v>899.73333333333358</v>
      </c>
      <c r="J103" s="38">
        <v>937.03333333333353</v>
      </c>
      <c r="K103" s="38">
        <v>948.91666666666674</v>
      </c>
      <c r="L103" s="38">
        <v>955.68333333333351</v>
      </c>
      <c r="M103" s="28">
        <v>942.15</v>
      </c>
      <c r="N103" s="28">
        <v>923.5</v>
      </c>
      <c r="O103" s="39">
        <v>82442250</v>
      </c>
      <c r="P103" s="40">
        <v>9.9380137447783318E-3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1148.5999999999999</v>
      </c>
      <c r="F104" s="37">
        <v>1151.4333333333334</v>
      </c>
      <c r="G104" s="38">
        <v>1142.1166666666668</v>
      </c>
      <c r="H104" s="38">
        <v>1135.6333333333334</v>
      </c>
      <c r="I104" s="38">
        <v>1126.3166666666668</v>
      </c>
      <c r="J104" s="38">
        <v>1157.9166666666667</v>
      </c>
      <c r="K104" s="38">
        <v>1167.2333333333333</v>
      </c>
      <c r="L104" s="38">
        <v>1173.7166666666667</v>
      </c>
      <c r="M104" s="28">
        <v>1160.75</v>
      </c>
      <c r="N104" s="28">
        <v>1144.95</v>
      </c>
      <c r="O104" s="39">
        <v>5139525</v>
      </c>
      <c r="P104" s="40">
        <v>-9.8546403279910544E-2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505.15</v>
      </c>
      <c r="F105" s="37">
        <v>506.06666666666666</v>
      </c>
      <c r="G105" s="38">
        <v>501.13333333333333</v>
      </c>
      <c r="H105" s="38">
        <v>497.11666666666667</v>
      </c>
      <c r="I105" s="38">
        <v>492.18333333333334</v>
      </c>
      <c r="J105" s="38">
        <v>510.08333333333331</v>
      </c>
      <c r="K105" s="38">
        <v>515.01666666666665</v>
      </c>
      <c r="L105" s="38">
        <v>519.0333333333333</v>
      </c>
      <c r="M105" s="28">
        <v>511</v>
      </c>
      <c r="N105" s="28">
        <v>502.05</v>
      </c>
      <c r="O105" s="39">
        <v>7200000</v>
      </c>
      <c r="P105" s="40">
        <v>-2.7355623100303952E-2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8.65</v>
      </c>
      <c r="F106" s="37">
        <v>8.6666666666666679</v>
      </c>
      <c r="G106" s="38">
        <v>8.533333333333335</v>
      </c>
      <c r="H106" s="38">
        <v>8.4166666666666679</v>
      </c>
      <c r="I106" s="38">
        <v>8.283333333333335</v>
      </c>
      <c r="J106" s="38">
        <v>8.783333333333335</v>
      </c>
      <c r="K106" s="38">
        <v>8.9166666666666679</v>
      </c>
      <c r="L106" s="38">
        <v>9.033333333333335</v>
      </c>
      <c r="M106" s="28">
        <v>8.8000000000000007</v>
      </c>
      <c r="N106" s="28">
        <v>8.5500000000000007</v>
      </c>
      <c r="O106" s="39">
        <v>621180000</v>
      </c>
      <c r="P106" s="40">
        <v>-2.910284463894967E-2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76.2</v>
      </c>
      <c r="F107" s="37">
        <v>77.166666666666671</v>
      </c>
      <c r="G107" s="38">
        <v>75.033333333333346</v>
      </c>
      <c r="H107" s="38">
        <v>73.866666666666674</v>
      </c>
      <c r="I107" s="38">
        <v>71.733333333333348</v>
      </c>
      <c r="J107" s="38">
        <v>78.333333333333343</v>
      </c>
      <c r="K107" s="38">
        <v>80.466666666666669</v>
      </c>
      <c r="L107" s="38">
        <v>81.63333333333334</v>
      </c>
      <c r="M107" s="28">
        <v>79.3</v>
      </c>
      <c r="N107" s="28">
        <v>76</v>
      </c>
      <c r="O107" s="39">
        <v>129240000</v>
      </c>
      <c r="P107" s="40">
        <v>4.2342124364868138E-2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56.4</v>
      </c>
      <c r="F108" s="37">
        <v>56.933333333333337</v>
      </c>
      <c r="G108" s="38">
        <v>55.616666666666674</v>
      </c>
      <c r="H108" s="38">
        <v>54.833333333333336</v>
      </c>
      <c r="I108" s="38">
        <v>53.516666666666673</v>
      </c>
      <c r="J108" s="38">
        <v>57.716666666666676</v>
      </c>
      <c r="K108" s="38">
        <v>59.033333333333339</v>
      </c>
      <c r="L108" s="38">
        <v>59.816666666666677</v>
      </c>
      <c r="M108" s="28">
        <v>58.25</v>
      </c>
      <c r="N108" s="28">
        <v>56.15</v>
      </c>
      <c r="O108" s="39">
        <v>199395000</v>
      </c>
      <c r="P108" s="40">
        <v>-0.13434488147955195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139.15</v>
      </c>
      <c r="F109" s="37">
        <v>137.68333333333334</v>
      </c>
      <c r="G109" s="38">
        <v>135.26666666666668</v>
      </c>
      <c r="H109" s="38">
        <v>131.38333333333335</v>
      </c>
      <c r="I109" s="38">
        <v>128.9666666666667</v>
      </c>
      <c r="J109" s="38">
        <v>141.56666666666666</v>
      </c>
      <c r="K109" s="38">
        <v>143.98333333333329</v>
      </c>
      <c r="L109" s="38">
        <v>147.86666666666665</v>
      </c>
      <c r="M109" s="28">
        <v>140.1</v>
      </c>
      <c r="N109" s="28">
        <v>133.80000000000001</v>
      </c>
      <c r="O109" s="39">
        <v>51345000</v>
      </c>
      <c r="P109" s="40">
        <v>-3.9023020774845589E-2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407.45</v>
      </c>
      <c r="F110" s="37">
        <v>399.88333333333338</v>
      </c>
      <c r="G110" s="38">
        <v>387.21666666666675</v>
      </c>
      <c r="H110" s="38">
        <v>366.98333333333335</v>
      </c>
      <c r="I110" s="38">
        <v>354.31666666666672</v>
      </c>
      <c r="J110" s="38">
        <v>420.11666666666679</v>
      </c>
      <c r="K110" s="38">
        <v>432.78333333333342</v>
      </c>
      <c r="L110" s="38">
        <v>453.01666666666682</v>
      </c>
      <c r="M110" s="28">
        <v>412.55</v>
      </c>
      <c r="N110" s="28">
        <v>379.65</v>
      </c>
      <c r="O110" s="39">
        <v>12368125</v>
      </c>
      <c r="P110" s="40">
        <v>-0.1026536312849162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319.5</v>
      </c>
      <c r="F111" s="37">
        <v>318.58333333333331</v>
      </c>
      <c r="G111" s="38">
        <v>315.81666666666661</v>
      </c>
      <c r="H111" s="38">
        <v>312.13333333333327</v>
      </c>
      <c r="I111" s="38">
        <v>309.36666666666656</v>
      </c>
      <c r="J111" s="38">
        <v>322.26666666666665</v>
      </c>
      <c r="K111" s="38">
        <v>325.03333333333342</v>
      </c>
      <c r="L111" s="38">
        <v>328.7166666666667</v>
      </c>
      <c r="M111" s="28">
        <v>321.35000000000002</v>
      </c>
      <c r="N111" s="28">
        <v>314.89999999999998</v>
      </c>
      <c r="O111" s="39">
        <v>28833718</v>
      </c>
      <c r="P111" s="40">
        <v>-4.7055695866010896E-2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241.4</v>
      </c>
      <c r="F112" s="37">
        <v>240.38333333333333</v>
      </c>
      <c r="G112" s="38">
        <v>234.91666666666666</v>
      </c>
      <c r="H112" s="38">
        <v>228.43333333333334</v>
      </c>
      <c r="I112" s="38">
        <v>222.96666666666667</v>
      </c>
      <c r="J112" s="38">
        <v>246.86666666666665</v>
      </c>
      <c r="K112" s="38">
        <v>252.33333333333334</v>
      </c>
      <c r="L112" s="38">
        <v>258.81666666666661</v>
      </c>
      <c r="M112" s="28">
        <v>245.85</v>
      </c>
      <c r="N112" s="28">
        <v>233.9</v>
      </c>
      <c r="O112" s="39">
        <v>12133600</v>
      </c>
      <c r="P112" s="40">
        <v>-0.10445205479452055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4384.8999999999996</v>
      </c>
      <c r="F113" s="37">
        <v>4385.2833333333328</v>
      </c>
      <c r="G113" s="38">
        <v>4329.6666666666661</v>
      </c>
      <c r="H113" s="38">
        <v>4274.4333333333334</v>
      </c>
      <c r="I113" s="38">
        <v>4218.8166666666666</v>
      </c>
      <c r="J113" s="38">
        <v>4440.5166666666655</v>
      </c>
      <c r="K113" s="38">
        <v>4496.1333333333323</v>
      </c>
      <c r="L113" s="38">
        <v>4551.366666666665</v>
      </c>
      <c r="M113" s="28">
        <v>4440.8999999999996</v>
      </c>
      <c r="N113" s="28">
        <v>4330.05</v>
      </c>
      <c r="O113" s="39">
        <v>277650</v>
      </c>
      <c r="P113" s="40">
        <v>-0.14503464203233257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1771.4</v>
      </c>
      <c r="F114" s="37">
        <v>1779.2666666666667</v>
      </c>
      <c r="G114" s="38">
        <v>1757.5333333333333</v>
      </c>
      <c r="H114" s="38">
        <v>1743.6666666666667</v>
      </c>
      <c r="I114" s="38">
        <v>1721.9333333333334</v>
      </c>
      <c r="J114" s="38">
        <v>1793.1333333333332</v>
      </c>
      <c r="K114" s="38">
        <v>1814.8666666666663</v>
      </c>
      <c r="L114" s="38">
        <v>1828.7333333333331</v>
      </c>
      <c r="M114" s="28">
        <v>1801</v>
      </c>
      <c r="N114" s="28">
        <v>1765.4</v>
      </c>
      <c r="O114" s="39">
        <v>4018200</v>
      </c>
      <c r="P114" s="40">
        <v>5.5559933800929939E-2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1137.05</v>
      </c>
      <c r="F115" s="37">
        <v>1136.9833333333333</v>
      </c>
      <c r="G115" s="38">
        <v>1122.4666666666667</v>
      </c>
      <c r="H115" s="38">
        <v>1107.8833333333334</v>
      </c>
      <c r="I115" s="38">
        <v>1093.3666666666668</v>
      </c>
      <c r="J115" s="38">
        <v>1151.5666666666666</v>
      </c>
      <c r="K115" s="38">
        <v>1166.0833333333335</v>
      </c>
      <c r="L115" s="38">
        <v>1180.6666666666665</v>
      </c>
      <c r="M115" s="28">
        <v>1151.5</v>
      </c>
      <c r="N115" s="28">
        <v>1122.4000000000001</v>
      </c>
      <c r="O115" s="39">
        <v>30063600</v>
      </c>
      <c r="P115" s="40">
        <v>4.948317572025511E-2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187.85</v>
      </c>
      <c r="F116" s="37">
        <v>189.95000000000002</v>
      </c>
      <c r="G116" s="38">
        <v>185.00000000000003</v>
      </c>
      <c r="H116" s="38">
        <v>182.15</v>
      </c>
      <c r="I116" s="38">
        <v>177.20000000000002</v>
      </c>
      <c r="J116" s="38">
        <v>192.80000000000004</v>
      </c>
      <c r="K116" s="38">
        <v>197.75000000000003</v>
      </c>
      <c r="L116" s="38">
        <v>200.60000000000005</v>
      </c>
      <c r="M116" s="28">
        <v>194.9</v>
      </c>
      <c r="N116" s="28">
        <v>187.1</v>
      </c>
      <c r="O116" s="39">
        <v>17096800</v>
      </c>
      <c r="P116" s="40">
        <v>7.5378654455794294E-2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1513.15</v>
      </c>
      <c r="F117" s="37">
        <v>1512.4166666666667</v>
      </c>
      <c r="G117" s="38">
        <v>1507.1333333333334</v>
      </c>
      <c r="H117" s="38">
        <v>1501.1166666666668</v>
      </c>
      <c r="I117" s="38">
        <v>1495.8333333333335</v>
      </c>
      <c r="J117" s="38">
        <v>1518.4333333333334</v>
      </c>
      <c r="K117" s="38">
        <v>1523.7166666666667</v>
      </c>
      <c r="L117" s="38">
        <v>1529.7333333333333</v>
      </c>
      <c r="M117" s="28">
        <v>1517.7</v>
      </c>
      <c r="N117" s="28">
        <v>1506.4</v>
      </c>
      <c r="O117" s="39">
        <v>35960100</v>
      </c>
      <c r="P117" s="40">
        <v>2.1151370240941694E-3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500.7</v>
      </c>
      <c r="F118" s="37">
        <v>504.18333333333334</v>
      </c>
      <c r="G118" s="38">
        <v>495.26666666666665</v>
      </c>
      <c r="H118" s="38">
        <v>489.83333333333331</v>
      </c>
      <c r="I118" s="38">
        <v>480.91666666666663</v>
      </c>
      <c r="J118" s="38">
        <v>509.61666666666667</v>
      </c>
      <c r="K118" s="38">
        <v>518.5333333333333</v>
      </c>
      <c r="L118" s="38">
        <v>523.9666666666667</v>
      </c>
      <c r="M118" s="28">
        <v>513.1</v>
      </c>
      <c r="N118" s="28">
        <v>498.75</v>
      </c>
      <c r="O118" s="39">
        <v>1878000</v>
      </c>
      <c r="P118" s="40">
        <v>-3.2831208960988796E-2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68.150000000000006</v>
      </c>
      <c r="F119" s="37">
        <v>67.916666666666671</v>
      </c>
      <c r="G119" s="38">
        <v>67.333333333333343</v>
      </c>
      <c r="H119" s="38">
        <v>66.516666666666666</v>
      </c>
      <c r="I119" s="38">
        <v>65.933333333333337</v>
      </c>
      <c r="J119" s="38">
        <v>68.733333333333348</v>
      </c>
      <c r="K119" s="38">
        <v>69.316666666666691</v>
      </c>
      <c r="L119" s="38">
        <v>70.133333333333354</v>
      </c>
      <c r="M119" s="28">
        <v>68.5</v>
      </c>
      <c r="N119" s="28">
        <v>67.099999999999994</v>
      </c>
      <c r="O119" s="39">
        <v>90109500</v>
      </c>
      <c r="P119" s="40">
        <v>-6.5237180135531508E-2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933.75</v>
      </c>
      <c r="F120" s="37">
        <v>921.41666666666663</v>
      </c>
      <c r="G120" s="38">
        <v>902.43333333333328</v>
      </c>
      <c r="H120" s="38">
        <v>871.11666666666667</v>
      </c>
      <c r="I120" s="38">
        <v>852.13333333333333</v>
      </c>
      <c r="J120" s="38">
        <v>952.73333333333323</v>
      </c>
      <c r="K120" s="38">
        <v>971.71666666666658</v>
      </c>
      <c r="L120" s="38">
        <v>1003.0333333333332</v>
      </c>
      <c r="M120" s="28">
        <v>940.4</v>
      </c>
      <c r="N120" s="28">
        <v>890.1</v>
      </c>
      <c r="O120" s="39">
        <v>1255150</v>
      </c>
      <c r="P120" s="40">
        <v>-6.8050193050193053E-2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742.05</v>
      </c>
      <c r="F121" s="37">
        <v>741.35</v>
      </c>
      <c r="G121" s="38">
        <v>735.65000000000009</v>
      </c>
      <c r="H121" s="38">
        <v>729.25000000000011</v>
      </c>
      <c r="I121" s="38">
        <v>723.55000000000018</v>
      </c>
      <c r="J121" s="38">
        <v>747.75</v>
      </c>
      <c r="K121" s="38">
        <v>753.45</v>
      </c>
      <c r="L121" s="38">
        <v>759.84999999999991</v>
      </c>
      <c r="M121" s="28">
        <v>747.05</v>
      </c>
      <c r="N121" s="28">
        <v>734.95</v>
      </c>
      <c r="O121" s="39">
        <v>15234625</v>
      </c>
      <c r="P121" s="40">
        <v>-4.8319212899699371E-2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345.6</v>
      </c>
      <c r="F122" s="37">
        <v>346.36666666666662</v>
      </c>
      <c r="G122" s="38">
        <v>343.23333333333323</v>
      </c>
      <c r="H122" s="38">
        <v>340.86666666666662</v>
      </c>
      <c r="I122" s="38">
        <v>337.73333333333323</v>
      </c>
      <c r="J122" s="38">
        <v>348.73333333333323</v>
      </c>
      <c r="K122" s="38">
        <v>351.86666666666656</v>
      </c>
      <c r="L122" s="38">
        <v>354.23333333333323</v>
      </c>
      <c r="M122" s="28">
        <v>349.5</v>
      </c>
      <c r="N122" s="28">
        <v>344</v>
      </c>
      <c r="O122" s="39">
        <v>80640000</v>
      </c>
      <c r="P122" s="40">
        <v>1.3908205841446453E-3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451.4</v>
      </c>
      <c r="F123" s="37">
        <v>448.0333333333333</v>
      </c>
      <c r="G123" s="38">
        <v>439.21666666666658</v>
      </c>
      <c r="H123" s="38">
        <v>427.0333333333333</v>
      </c>
      <c r="I123" s="38">
        <v>418.21666666666658</v>
      </c>
      <c r="J123" s="38">
        <v>460.21666666666658</v>
      </c>
      <c r="K123" s="38">
        <v>469.0333333333333</v>
      </c>
      <c r="L123" s="38">
        <v>481.21666666666658</v>
      </c>
      <c r="M123" s="28">
        <v>456.85</v>
      </c>
      <c r="N123" s="28">
        <v>435.85</v>
      </c>
      <c r="O123" s="39">
        <v>28753750</v>
      </c>
      <c r="P123" s="40">
        <v>3.2682379349046019E-2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2637.1</v>
      </c>
      <c r="F124" s="37">
        <v>2659.0499999999997</v>
      </c>
      <c r="G124" s="38">
        <v>2584.7499999999995</v>
      </c>
      <c r="H124" s="38">
        <v>2532.3999999999996</v>
      </c>
      <c r="I124" s="38">
        <v>2458.0999999999995</v>
      </c>
      <c r="J124" s="38">
        <v>2711.3999999999996</v>
      </c>
      <c r="K124" s="38">
        <v>2785.7</v>
      </c>
      <c r="L124" s="38">
        <v>2838.0499999999997</v>
      </c>
      <c r="M124" s="28">
        <v>2733.35</v>
      </c>
      <c r="N124" s="28">
        <v>2606.6999999999998</v>
      </c>
      <c r="O124" s="39">
        <v>406250</v>
      </c>
      <c r="P124" s="40">
        <v>4.568854568854569E-2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646.20000000000005</v>
      </c>
      <c r="F125" s="37">
        <v>641.43333333333339</v>
      </c>
      <c r="G125" s="38">
        <v>630.36666666666679</v>
      </c>
      <c r="H125" s="38">
        <v>614.53333333333342</v>
      </c>
      <c r="I125" s="38">
        <v>603.46666666666681</v>
      </c>
      <c r="J125" s="38">
        <v>657.26666666666677</v>
      </c>
      <c r="K125" s="38">
        <v>668.33333333333337</v>
      </c>
      <c r="L125" s="38">
        <v>684.16666666666674</v>
      </c>
      <c r="M125" s="28">
        <v>652.5</v>
      </c>
      <c r="N125" s="28">
        <v>625.6</v>
      </c>
      <c r="O125" s="39">
        <v>28404000</v>
      </c>
      <c r="P125" s="40">
        <v>-5.0498668712487024E-2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593.35</v>
      </c>
      <c r="F126" s="37">
        <v>592.38333333333333</v>
      </c>
      <c r="G126" s="38">
        <v>585.61666666666667</v>
      </c>
      <c r="H126" s="38">
        <v>577.88333333333333</v>
      </c>
      <c r="I126" s="38">
        <v>571.11666666666667</v>
      </c>
      <c r="J126" s="38">
        <v>600.11666666666667</v>
      </c>
      <c r="K126" s="38">
        <v>606.88333333333333</v>
      </c>
      <c r="L126" s="38">
        <v>614.61666666666667</v>
      </c>
      <c r="M126" s="28">
        <v>599.15</v>
      </c>
      <c r="N126" s="28">
        <v>584.65</v>
      </c>
      <c r="O126" s="39">
        <v>11506250</v>
      </c>
      <c r="P126" s="40">
        <v>-0.11998087954110899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1851.1</v>
      </c>
      <c r="F127" s="37">
        <v>1869.5833333333333</v>
      </c>
      <c r="G127" s="38">
        <v>1826.7666666666664</v>
      </c>
      <c r="H127" s="38">
        <v>1802.4333333333332</v>
      </c>
      <c r="I127" s="38">
        <v>1759.6166666666663</v>
      </c>
      <c r="J127" s="38">
        <v>1893.9166666666665</v>
      </c>
      <c r="K127" s="38">
        <v>1936.7333333333336</v>
      </c>
      <c r="L127" s="38">
        <v>1961.0666666666666</v>
      </c>
      <c r="M127" s="28">
        <v>1912.4</v>
      </c>
      <c r="N127" s="28">
        <v>1845.25</v>
      </c>
      <c r="O127" s="39">
        <v>24010000</v>
      </c>
      <c r="P127" s="40">
        <v>3.8225374037879442E-2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80.25</v>
      </c>
      <c r="F128" s="37">
        <v>80.316666666666663</v>
      </c>
      <c r="G128" s="38">
        <v>78.98333333333332</v>
      </c>
      <c r="H128" s="38">
        <v>77.716666666666654</v>
      </c>
      <c r="I128" s="38">
        <v>76.383333333333312</v>
      </c>
      <c r="J128" s="38">
        <v>81.583333333333329</v>
      </c>
      <c r="K128" s="38">
        <v>82.916666666666671</v>
      </c>
      <c r="L128" s="38">
        <v>84.183333333333337</v>
      </c>
      <c r="M128" s="28">
        <v>81.650000000000006</v>
      </c>
      <c r="N128" s="28">
        <v>79.05</v>
      </c>
      <c r="O128" s="39">
        <v>56631704</v>
      </c>
      <c r="P128" s="40">
        <v>-5.0284346004190364E-2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2598</v>
      </c>
      <c r="F129" s="37">
        <v>2591.1666666666665</v>
      </c>
      <c r="G129" s="38">
        <v>2570.083333333333</v>
      </c>
      <c r="H129" s="38">
        <v>2542.1666666666665</v>
      </c>
      <c r="I129" s="38">
        <v>2521.083333333333</v>
      </c>
      <c r="J129" s="38">
        <v>2619.083333333333</v>
      </c>
      <c r="K129" s="38">
        <v>2640.1666666666661</v>
      </c>
      <c r="L129" s="38">
        <v>2668.083333333333</v>
      </c>
      <c r="M129" s="28">
        <v>2612.25</v>
      </c>
      <c r="N129" s="28">
        <v>2563.25</v>
      </c>
      <c r="O129" s="39">
        <v>1049500</v>
      </c>
      <c r="P129" s="40">
        <v>-3.6492999770484279E-2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453.6</v>
      </c>
      <c r="F130" s="37">
        <v>462.13333333333338</v>
      </c>
      <c r="G130" s="38">
        <v>442.26666666666677</v>
      </c>
      <c r="H130" s="38">
        <v>430.93333333333339</v>
      </c>
      <c r="I130" s="38">
        <v>411.06666666666678</v>
      </c>
      <c r="J130" s="38">
        <v>473.46666666666675</v>
      </c>
      <c r="K130" s="38">
        <v>493.33333333333343</v>
      </c>
      <c r="L130" s="38">
        <v>504.66666666666674</v>
      </c>
      <c r="M130" s="28">
        <v>482</v>
      </c>
      <c r="N130" s="28">
        <v>450.8</v>
      </c>
      <c r="O130" s="39">
        <v>7589700</v>
      </c>
      <c r="P130" s="40">
        <v>4.6148120580573132E-2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420.65</v>
      </c>
      <c r="F131" s="37">
        <v>419.13333333333338</v>
      </c>
      <c r="G131" s="38">
        <v>413.96666666666675</v>
      </c>
      <c r="H131" s="38">
        <v>407.28333333333336</v>
      </c>
      <c r="I131" s="38">
        <v>402.11666666666673</v>
      </c>
      <c r="J131" s="38">
        <v>425.81666666666678</v>
      </c>
      <c r="K131" s="38">
        <v>430.98333333333341</v>
      </c>
      <c r="L131" s="38">
        <v>437.6666666666668</v>
      </c>
      <c r="M131" s="28">
        <v>424.3</v>
      </c>
      <c r="N131" s="28">
        <v>412.45</v>
      </c>
      <c r="O131" s="39">
        <v>13562000</v>
      </c>
      <c r="P131" s="40">
        <v>2.1542633323290147E-2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1946.85</v>
      </c>
      <c r="F132" s="37">
        <v>1931.6833333333334</v>
      </c>
      <c r="G132" s="38">
        <v>1910.3666666666668</v>
      </c>
      <c r="H132" s="38">
        <v>1873.8833333333334</v>
      </c>
      <c r="I132" s="38">
        <v>1852.5666666666668</v>
      </c>
      <c r="J132" s="38">
        <v>1968.1666666666667</v>
      </c>
      <c r="K132" s="38">
        <v>1989.4833333333333</v>
      </c>
      <c r="L132" s="38">
        <v>2025.9666666666667</v>
      </c>
      <c r="M132" s="28">
        <v>1953</v>
      </c>
      <c r="N132" s="28">
        <v>1895.2</v>
      </c>
      <c r="O132" s="39">
        <v>9397800</v>
      </c>
      <c r="P132" s="40">
        <v>2.0789885297184566E-2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4813.25</v>
      </c>
      <c r="F133" s="37">
        <v>4788.583333333333</v>
      </c>
      <c r="G133" s="38">
        <v>4746.1666666666661</v>
      </c>
      <c r="H133" s="38">
        <v>4679.083333333333</v>
      </c>
      <c r="I133" s="38">
        <v>4636.6666666666661</v>
      </c>
      <c r="J133" s="38">
        <v>4855.6666666666661</v>
      </c>
      <c r="K133" s="38">
        <v>4898.0833333333321</v>
      </c>
      <c r="L133" s="38">
        <v>4965.1666666666661</v>
      </c>
      <c r="M133" s="28">
        <v>4831</v>
      </c>
      <c r="N133" s="28">
        <v>4721.5</v>
      </c>
      <c r="O133" s="39">
        <v>1149450</v>
      </c>
      <c r="P133" s="40">
        <v>-1.4278363776691536E-2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3556.2</v>
      </c>
      <c r="F134" s="37">
        <v>3535.7833333333333</v>
      </c>
      <c r="G134" s="38">
        <v>3489.9166666666665</v>
      </c>
      <c r="H134" s="38">
        <v>3423.6333333333332</v>
      </c>
      <c r="I134" s="38">
        <v>3377.7666666666664</v>
      </c>
      <c r="J134" s="38">
        <v>3602.0666666666666</v>
      </c>
      <c r="K134" s="38">
        <v>3647.9333333333334</v>
      </c>
      <c r="L134" s="38">
        <v>3714.2166666666667</v>
      </c>
      <c r="M134" s="28">
        <v>3581.65</v>
      </c>
      <c r="N134" s="28">
        <v>3469.5</v>
      </c>
      <c r="O134" s="39">
        <v>1144200</v>
      </c>
      <c r="P134" s="40">
        <v>-0.1011783189316575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686.6</v>
      </c>
      <c r="F135" s="37">
        <v>684.55000000000007</v>
      </c>
      <c r="G135" s="38">
        <v>678.95000000000016</v>
      </c>
      <c r="H135" s="38">
        <v>671.30000000000007</v>
      </c>
      <c r="I135" s="38">
        <v>665.70000000000016</v>
      </c>
      <c r="J135" s="38">
        <v>692.20000000000016</v>
      </c>
      <c r="K135" s="38">
        <v>697.80000000000007</v>
      </c>
      <c r="L135" s="38">
        <v>705.45000000000016</v>
      </c>
      <c r="M135" s="28">
        <v>690.15</v>
      </c>
      <c r="N135" s="28">
        <v>676.9</v>
      </c>
      <c r="O135" s="39">
        <v>7033750</v>
      </c>
      <c r="P135" s="40">
        <v>-6.0299795593913241E-2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1277.8</v>
      </c>
      <c r="F136" s="37">
        <v>1274.55</v>
      </c>
      <c r="G136" s="38">
        <v>1264.3</v>
      </c>
      <c r="H136" s="38">
        <v>1250.8</v>
      </c>
      <c r="I136" s="38">
        <v>1240.55</v>
      </c>
      <c r="J136" s="38">
        <v>1288.05</v>
      </c>
      <c r="K136" s="38">
        <v>1298.3</v>
      </c>
      <c r="L136" s="38">
        <v>1311.8</v>
      </c>
      <c r="M136" s="28">
        <v>1284.8</v>
      </c>
      <c r="N136" s="28">
        <v>1261.05</v>
      </c>
      <c r="O136" s="39">
        <v>10854900</v>
      </c>
      <c r="P136" s="40">
        <v>-2.1084527491951267E-2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204.25</v>
      </c>
      <c r="F137" s="37">
        <v>204.15</v>
      </c>
      <c r="G137" s="38">
        <v>201.10000000000002</v>
      </c>
      <c r="H137" s="38">
        <v>197.95000000000002</v>
      </c>
      <c r="I137" s="38">
        <v>194.90000000000003</v>
      </c>
      <c r="J137" s="38">
        <v>207.3</v>
      </c>
      <c r="K137" s="38">
        <v>210.35000000000002</v>
      </c>
      <c r="L137" s="38">
        <v>213.5</v>
      </c>
      <c r="M137" s="28">
        <v>207.2</v>
      </c>
      <c r="N137" s="28">
        <v>201</v>
      </c>
      <c r="O137" s="39">
        <v>19552000</v>
      </c>
      <c r="P137" s="40">
        <v>-3.7984648691202522E-2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103.8</v>
      </c>
      <c r="F138" s="37">
        <v>103.95</v>
      </c>
      <c r="G138" s="38">
        <v>102.75</v>
      </c>
      <c r="H138" s="38">
        <v>101.7</v>
      </c>
      <c r="I138" s="38">
        <v>100.5</v>
      </c>
      <c r="J138" s="38">
        <v>105</v>
      </c>
      <c r="K138" s="38">
        <v>106.20000000000002</v>
      </c>
      <c r="L138" s="38">
        <v>107.25</v>
      </c>
      <c r="M138" s="28">
        <v>105.15</v>
      </c>
      <c r="N138" s="28">
        <v>102.9</v>
      </c>
      <c r="O138" s="39">
        <v>25986000</v>
      </c>
      <c r="P138" s="40">
        <v>-1.8803806071590393E-2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516.15</v>
      </c>
      <c r="F139" s="37">
        <v>517.75</v>
      </c>
      <c r="G139" s="38">
        <v>512.54999999999995</v>
      </c>
      <c r="H139" s="38">
        <v>508.94999999999993</v>
      </c>
      <c r="I139" s="38">
        <v>503.74999999999989</v>
      </c>
      <c r="J139" s="38">
        <v>521.35</v>
      </c>
      <c r="K139" s="38">
        <v>526.55000000000007</v>
      </c>
      <c r="L139" s="38">
        <v>530.15000000000009</v>
      </c>
      <c r="M139" s="28">
        <v>522.95000000000005</v>
      </c>
      <c r="N139" s="28">
        <v>514.15</v>
      </c>
      <c r="O139" s="39">
        <v>9111600</v>
      </c>
      <c r="P139" s="40">
        <v>-2.3659508808023661E-2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8987.9500000000007</v>
      </c>
      <c r="F140" s="37">
        <v>8929.9666666666672</v>
      </c>
      <c r="G140" s="38">
        <v>8857.9333333333343</v>
      </c>
      <c r="H140" s="38">
        <v>8727.9166666666679</v>
      </c>
      <c r="I140" s="38">
        <v>8655.883333333335</v>
      </c>
      <c r="J140" s="38">
        <v>9059.9833333333336</v>
      </c>
      <c r="K140" s="38">
        <v>9132.0166666666664</v>
      </c>
      <c r="L140" s="38">
        <v>9262.0333333333328</v>
      </c>
      <c r="M140" s="28">
        <v>9002</v>
      </c>
      <c r="N140" s="28">
        <v>8799.9500000000007</v>
      </c>
      <c r="O140" s="39">
        <v>3073100</v>
      </c>
      <c r="P140" s="40">
        <v>3.25510237296963E-4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863.6</v>
      </c>
      <c r="F141" s="37">
        <v>857.73333333333346</v>
      </c>
      <c r="G141" s="38">
        <v>841.51666666666688</v>
      </c>
      <c r="H141" s="38">
        <v>819.43333333333339</v>
      </c>
      <c r="I141" s="38">
        <v>803.21666666666681</v>
      </c>
      <c r="J141" s="38">
        <v>879.81666666666695</v>
      </c>
      <c r="K141" s="38">
        <v>896.03333333333342</v>
      </c>
      <c r="L141" s="38">
        <v>918.11666666666702</v>
      </c>
      <c r="M141" s="28">
        <v>873.95</v>
      </c>
      <c r="N141" s="28">
        <v>835.65</v>
      </c>
      <c r="O141" s="39">
        <v>19693125</v>
      </c>
      <c r="P141" s="40">
        <v>-7.6524032825322386E-2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1494.4</v>
      </c>
      <c r="F142" s="37">
        <v>1460.4166666666667</v>
      </c>
      <c r="G142" s="38">
        <v>1419.9833333333336</v>
      </c>
      <c r="H142" s="38">
        <v>1345.5666666666668</v>
      </c>
      <c r="I142" s="38">
        <v>1305.1333333333337</v>
      </c>
      <c r="J142" s="38">
        <v>1534.8333333333335</v>
      </c>
      <c r="K142" s="38">
        <v>1575.2666666666664</v>
      </c>
      <c r="L142" s="38">
        <v>1649.6833333333334</v>
      </c>
      <c r="M142" s="28">
        <v>1500.85</v>
      </c>
      <c r="N142" s="28">
        <v>1386</v>
      </c>
      <c r="O142" s="39">
        <v>2706800</v>
      </c>
      <c r="P142" s="40">
        <v>6.2490186842518447E-2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1631.45</v>
      </c>
      <c r="F143" s="37">
        <v>1627.2333333333333</v>
      </c>
      <c r="G143" s="38">
        <v>1597.7666666666667</v>
      </c>
      <c r="H143" s="38">
        <v>1564.0833333333333</v>
      </c>
      <c r="I143" s="38">
        <v>1534.6166666666666</v>
      </c>
      <c r="J143" s="38">
        <v>1660.9166666666667</v>
      </c>
      <c r="K143" s="38">
        <v>1690.3833333333334</v>
      </c>
      <c r="L143" s="38">
        <v>1724.0666666666668</v>
      </c>
      <c r="M143" s="28">
        <v>1656.7</v>
      </c>
      <c r="N143" s="28">
        <v>1593.55</v>
      </c>
      <c r="O143" s="39">
        <v>636900</v>
      </c>
      <c r="P143" s="40">
        <v>-0.12597776862906546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682</v>
      </c>
      <c r="F144" s="37">
        <v>687.65</v>
      </c>
      <c r="G144" s="38">
        <v>671.65</v>
      </c>
      <c r="H144" s="38">
        <v>661.3</v>
      </c>
      <c r="I144" s="38">
        <v>645.29999999999995</v>
      </c>
      <c r="J144" s="38">
        <v>698</v>
      </c>
      <c r="K144" s="38">
        <v>714</v>
      </c>
      <c r="L144" s="38">
        <v>724.35</v>
      </c>
      <c r="M144" s="28">
        <v>703.65</v>
      </c>
      <c r="N144" s="28">
        <v>677.3</v>
      </c>
      <c r="O144" s="39">
        <v>2495350</v>
      </c>
      <c r="P144" s="40">
        <v>-9.9037784557615582E-2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839.9</v>
      </c>
      <c r="F145" s="37">
        <v>822</v>
      </c>
      <c r="G145" s="38">
        <v>801.7</v>
      </c>
      <c r="H145" s="38">
        <v>763.5</v>
      </c>
      <c r="I145" s="38">
        <v>743.2</v>
      </c>
      <c r="J145" s="38">
        <v>860.2</v>
      </c>
      <c r="K145" s="38">
        <v>880.5</v>
      </c>
      <c r="L145" s="38">
        <v>918.7</v>
      </c>
      <c r="M145" s="28">
        <v>842.3</v>
      </c>
      <c r="N145" s="28">
        <v>783.8</v>
      </c>
      <c r="O145" s="39">
        <v>3779200</v>
      </c>
      <c r="P145" s="40">
        <v>-4.4257112750263434E-3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3470.25</v>
      </c>
      <c r="F146" s="37">
        <v>3455.4666666666667</v>
      </c>
      <c r="G146" s="38">
        <v>3418.4333333333334</v>
      </c>
      <c r="H146" s="38">
        <v>3366.6166666666668</v>
      </c>
      <c r="I146" s="38">
        <v>3329.5833333333335</v>
      </c>
      <c r="J146" s="38">
        <v>3507.2833333333333</v>
      </c>
      <c r="K146" s="38">
        <v>3544.3166666666671</v>
      </c>
      <c r="L146" s="38">
        <v>3596.1333333333332</v>
      </c>
      <c r="M146" s="28">
        <v>3492.5</v>
      </c>
      <c r="N146" s="28">
        <v>3403.65</v>
      </c>
      <c r="O146" s="39">
        <v>2751000</v>
      </c>
      <c r="P146" s="40">
        <v>6.2179956108266276E-3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62.15</v>
      </c>
      <c r="F147" s="37">
        <v>62.316666666666663</v>
      </c>
      <c r="G147" s="38">
        <v>61.633333333333326</v>
      </c>
      <c r="H147" s="38">
        <v>61.11666666666666</v>
      </c>
      <c r="I147" s="38">
        <v>60.433333333333323</v>
      </c>
      <c r="J147" s="38">
        <v>62.833333333333329</v>
      </c>
      <c r="K147" s="38">
        <v>63.516666666666666</v>
      </c>
      <c r="L147" s="38">
        <v>64.033333333333331</v>
      </c>
      <c r="M147" s="28">
        <v>63</v>
      </c>
      <c r="N147" s="28">
        <v>61.8</v>
      </c>
      <c r="O147" s="39">
        <v>106359750</v>
      </c>
      <c r="P147" s="40">
        <v>9.287002358163407E-2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2039.6</v>
      </c>
      <c r="F148" s="37">
        <v>2039.5500000000002</v>
      </c>
      <c r="G148" s="38">
        <v>2019.1000000000004</v>
      </c>
      <c r="H148" s="38">
        <v>1998.6000000000001</v>
      </c>
      <c r="I148" s="38">
        <v>1978.1500000000003</v>
      </c>
      <c r="J148" s="38">
        <v>2060.0500000000002</v>
      </c>
      <c r="K148" s="38">
        <v>2080.5</v>
      </c>
      <c r="L148" s="38">
        <v>2101.0000000000005</v>
      </c>
      <c r="M148" s="28">
        <v>2060</v>
      </c>
      <c r="N148" s="28">
        <v>2019.05</v>
      </c>
      <c r="O148" s="39">
        <v>2183125</v>
      </c>
      <c r="P148" s="40">
        <v>-3.2570763861961997E-2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87284.75</v>
      </c>
      <c r="F149" s="37">
        <v>86979.5</v>
      </c>
      <c r="G149" s="38">
        <v>86397.8</v>
      </c>
      <c r="H149" s="38">
        <v>85510.85</v>
      </c>
      <c r="I149" s="38">
        <v>84929.150000000009</v>
      </c>
      <c r="J149" s="38">
        <v>87866.45</v>
      </c>
      <c r="K149" s="38">
        <v>88448.150000000009</v>
      </c>
      <c r="L149" s="38">
        <v>89335.099999999991</v>
      </c>
      <c r="M149" s="28">
        <v>87561.2</v>
      </c>
      <c r="N149" s="28">
        <v>86092.55</v>
      </c>
      <c r="O149" s="39">
        <v>52720</v>
      </c>
      <c r="P149" s="40">
        <v>-0.13389190077213733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1055.75</v>
      </c>
      <c r="F150" s="37">
        <v>1050.8499999999999</v>
      </c>
      <c r="G150" s="38">
        <v>1037.4999999999998</v>
      </c>
      <c r="H150" s="38">
        <v>1019.2499999999998</v>
      </c>
      <c r="I150" s="38">
        <v>1005.8999999999996</v>
      </c>
      <c r="J150" s="38">
        <v>1069.0999999999999</v>
      </c>
      <c r="K150" s="38">
        <v>1082.4500000000003</v>
      </c>
      <c r="L150" s="38">
        <v>1100.7</v>
      </c>
      <c r="M150" s="28">
        <v>1064.2</v>
      </c>
      <c r="N150" s="28">
        <v>1032.5999999999999</v>
      </c>
      <c r="O150" s="39">
        <v>7087875</v>
      </c>
      <c r="P150" s="40">
        <v>2.5222390974180952E-2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69.8</v>
      </c>
      <c r="F151" s="37">
        <v>69.916666666666671</v>
      </c>
      <c r="G151" s="38">
        <v>69.433333333333337</v>
      </c>
      <c r="H151" s="38">
        <v>69.066666666666663</v>
      </c>
      <c r="I151" s="38">
        <v>68.583333333333329</v>
      </c>
      <c r="J151" s="38">
        <v>70.283333333333346</v>
      </c>
      <c r="K151" s="38">
        <v>70.766666666666666</v>
      </c>
      <c r="L151" s="38">
        <v>71.133333333333354</v>
      </c>
      <c r="M151" s="28">
        <v>70.400000000000006</v>
      </c>
      <c r="N151" s="28">
        <v>69.55</v>
      </c>
      <c r="O151" s="39">
        <v>76580750</v>
      </c>
      <c r="P151" s="40">
        <v>-5.1331999578814361E-2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3813</v>
      </c>
      <c r="F152" s="37">
        <v>3842.9</v>
      </c>
      <c r="G152" s="38">
        <v>3770.8500000000004</v>
      </c>
      <c r="H152" s="38">
        <v>3728.7000000000003</v>
      </c>
      <c r="I152" s="38">
        <v>3656.6500000000005</v>
      </c>
      <c r="J152" s="38">
        <v>3885.05</v>
      </c>
      <c r="K152" s="38">
        <v>3957.1000000000004</v>
      </c>
      <c r="L152" s="38">
        <v>3999.25</v>
      </c>
      <c r="M152" s="28">
        <v>3914.95</v>
      </c>
      <c r="N152" s="28">
        <v>3800.75</v>
      </c>
      <c r="O152" s="39">
        <v>1827375</v>
      </c>
      <c r="P152" s="40">
        <v>5.2635368663594473E-2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4441</v>
      </c>
      <c r="F153" s="37">
        <v>4427.8499999999995</v>
      </c>
      <c r="G153" s="38">
        <v>4380.9499999999989</v>
      </c>
      <c r="H153" s="38">
        <v>4320.8999999999996</v>
      </c>
      <c r="I153" s="38">
        <v>4273.9999999999991</v>
      </c>
      <c r="J153" s="38">
        <v>4487.8999999999987</v>
      </c>
      <c r="K153" s="38">
        <v>4534.7999999999984</v>
      </c>
      <c r="L153" s="38">
        <v>4594.8499999999985</v>
      </c>
      <c r="M153" s="28">
        <v>4474.75</v>
      </c>
      <c r="N153" s="28">
        <v>4367.8</v>
      </c>
      <c r="O153" s="39">
        <v>545175</v>
      </c>
      <c r="P153" s="40">
        <v>-6.5561126108754336E-2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20282.7</v>
      </c>
      <c r="F154" s="37">
        <v>20519.350000000002</v>
      </c>
      <c r="G154" s="38">
        <v>19985.100000000006</v>
      </c>
      <c r="H154" s="38">
        <v>19687.500000000004</v>
      </c>
      <c r="I154" s="38">
        <v>19153.250000000007</v>
      </c>
      <c r="J154" s="38">
        <v>20816.950000000004</v>
      </c>
      <c r="K154" s="38">
        <v>21351.199999999997</v>
      </c>
      <c r="L154" s="38">
        <v>21648.800000000003</v>
      </c>
      <c r="M154" s="28">
        <v>21053.599999999999</v>
      </c>
      <c r="N154" s="28">
        <v>20221.75</v>
      </c>
      <c r="O154" s="39">
        <v>261400</v>
      </c>
      <c r="P154" s="40">
        <v>-8.4349166316379426E-2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130.75</v>
      </c>
      <c r="F155" s="37">
        <v>130.46666666666667</v>
      </c>
      <c r="G155" s="38">
        <v>128.43333333333334</v>
      </c>
      <c r="H155" s="38">
        <v>126.11666666666667</v>
      </c>
      <c r="I155" s="38">
        <v>124.08333333333334</v>
      </c>
      <c r="J155" s="38">
        <v>132.78333333333333</v>
      </c>
      <c r="K155" s="38">
        <v>134.81666666666669</v>
      </c>
      <c r="L155" s="38">
        <v>137.13333333333333</v>
      </c>
      <c r="M155" s="28">
        <v>132.5</v>
      </c>
      <c r="N155" s="28">
        <v>128.15</v>
      </c>
      <c r="O155" s="39">
        <v>23426550</v>
      </c>
      <c r="P155" s="40">
        <v>-0.4205336426914153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169.25</v>
      </c>
      <c r="F156" s="37">
        <v>168.23333333333335</v>
      </c>
      <c r="G156" s="38">
        <v>166.91666666666669</v>
      </c>
      <c r="H156" s="38">
        <v>164.58333333333334</v>
      </c>
      <c r="I156" s="38">
        <v>163.26666666666668</v>
      </c>
      <c r="J156" s="38">
        <v>170.56666666666669</v>
      </c>
      <c r="K156" s="38">
        <v>171.88333333333335</v>
      </c>
      <c r="L156" s="38">
        <v>174.2166666666667</v>
      </c>
      <c r="M156" s="28">
        <v>169.55</v>
      </c>
      <c r="N156" s="28">
        <v>165.9</v>
      </c>
      <c r="O156" s="39">
        <v>61588500</v>
      </c>
      <c r="P156" s="40">
        <v>-3.6729963448337344E-2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865.3</v>
      </c>
      <c r="F157" s="37">
        <v>864.9</v>
      </c>
      <c r="G157" s="38">
        <v>856.9</v>
      </c>
      <c r="H157" s="38">
        <v>848.5</v>
      </c>
      <c r="I157" s="38">
        <v>840.5</v>
      </c>
      <c r="J157" s="38">
        <v>873.3</v>
      </c>
      <c r="K157" s="38">
        <v>881.3</v>
      </c>
      <c r="L157" s="38">
        <v>889.69999999999993</v>
      </c>
      <c r="M157" s="28">
        <v>872.9</v>
      </c>
      <c r="N157" s="28">
        <v>856.5</v>
      </c>
      <c r="O157" s="39">
        <v>6309100</v>
      </c>
      <c r="P157" s="40">
        <v>-1.529553151972031E-2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2918.35</v>
      </c>
      <c r="F158" s="37">
        <v>2920.0499999999997</v>
      </c>
      <c r="G158" s="38">
        <v>2909.3999999999996</v>
      </c>
      <c r="H158" s="38">
        <v>2900.45</v>
      </c>
      <c r="I158" s="38">
        <v>2889.7999999999997</v>
      </c>
      <c r="J158" s="38">
        <v>2928.9999999999995</v>
      </c>
      <c r="K158" s="38">
        <v>2939.65</v>
      </c>
      <c r="L158" s="38">
        <v>2948.5999999999995</v>
      </c>
      <c r="M158" s="28">
        <v>2930.7</v>
      </c>
      <c r="N158" s="28">
        <v>2911.1</v>
      </c>
      <c r="O158" s="39">
        <v>590400</v>
      </c>
      <c r="P158" s="40">
        <v>-2.0283975659229209E-3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131.1</v>
      </c>
      <c r="F159" s="37">
        <v>131.46666666666667</v>
      </c>
      <c r="G159" s="38">
        <v>129.68333333333334</v>
      </c>
      <c r="H159" s="38">
        <v>128.26666666666668</v>
      </c>
      <c r="I159" s="38">
        <v>126.48333333333335</v>
      </c>
      <c r="J159" s="38">
        <v>132.88333333333333</v>
      </c>
      <c r="K159" s="38">
        <v>134.66666666666669</v>
      </c>
      <c r="L159" s="38">
        <v>136.08333333333331</v>
      </c>
      <c r="M159" s="28">
        <v>133.25</v>
      </c>
      <c r="N159" s="28">
        <v>130.05000000000001</v>
      </c>
      <c r="O159" s="39">
        <v>42280700</v>
      </c>
      <c r="P159" s="40">
        <v>2.606745772213398E-2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52132.7</v>
      </c>
      <c r="F160" s="37">
        <v>52589.266666666663</v>
      </c>
      <c r="G160" s="38">
        <v>51377.133333333324</v>
      </c>
      <c r="H160" s="38">
        <v>50621.566666666658</v>
      </c>
      <c r="I160" s="38">
        <v>49409.43333333332</v>
      </c>
      <c r="J160" s="38">
        <v>53344.833333333328</v>
      </c>
      <c r="K160" s="38">
        <v>54556.96666666666</v>
      </c>
      <c r="L160" s="38">
        <v>55312.533333333333</v>
      </c>
      <c r="M160" s="28">
        <v>53801.4</v>
      </c>
      <c r="N160" s="28">
        <v>51833.7</v>
      </c>
      <c r="O160" s="39">
        <v>83820</v>
      </c>
      <c r="P160" s="40">
        <v>-2.0508326029798421E-2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833</v>
      </c>
      <c r="F161" s="37">
        <v>835.81666666666661</v>
      </c>
      <c r="G161" s="38">
        <v>825.58333333333326</v>
      </c>
      <c r="H161" s="38">
        <v>818.16666666666663</v>
      </c>
      <c r="I161" s="38">
        <v>807.93333333333328</v>
      </c>
      <c r="J161" s="38">
        <v>843.23333333333323</v>
      </c>
      <c r="K161" s="38">
        <v>853.46666666666658</v>
      </c>
      <c r="L161" s="38">
        <v>860.88333333333321</v>
      </c>
      <c r="M161" s="28">
        <v>846.05</v>
      </c>
      <c r="N161" s="28">
        <v>828.4</v>
      </c>
      <c r="O161" s="39">
        <v>5308050</v>
      </c>
      <c r="P161" s="40">
        <v>-1.9057783198658331E-2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3828.8</v>
      </c>
      <c r="F162" s="37">
        <v>3797.6</v>
      </c>
      <c r="G162" s="38">
        <v>3733.2</v>
      </c>
      <c r="H162" s="38">
        <v>3637.6</v>
      </c>
      <c r="I162" s="38">
        <v>3573.2</v>
      </c>
      <c r="J162" s="38">
        <v>3893.2</v>
      </c>
      <c r="K162" s="38">
        <v>3957.6000000000004</v>
      </c>
      <c r="L162" s="38">
        <v>4053.2</v>
      </c>
      <c r="M162" s="28">
        <v>3862</v>
      </c>
      <c r="N162" s="28">
        <v>3702</v>
      </c>
      <c r="O162" s="39">
        <v>577050</v>
      </c>
      <c r="P162" s="40">
        <v>-5.71078431372549E-2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203.5</v>
      </c>
      <c r="F163" s="37">
        <v>202.79999999999998</v>
      </c>
      <c r="G163" s="38">
        <v>200.89999999999998</v>
      </c>
      <c r="H163" s="38">
        <v>198.29999999999998</v>
      </c>
      <c r="I163" s="38">
        <v>196.39999999999998</v>
      </c>
      <c r="J163" s="38">
        <v>205.39999999999998</v>
      </c>
      <c r="K163" s="38">
        <v>207.3</v>
      </c>
      <c r="L163" s="38">
        <v>209.89999999999998</v>
      </c>
      <c r="M163" s="28">
        <v>204.7</v>
      </c>
      <c r="N163" s="28">
        <v>200.2</v>
      </c>
      <c r="O163" s="39">
        <v>14472000</v>
      </c>
      <c r="P163" s="40">
        <v>-2.2096087573484694E-2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106.3</v>
      </c>
      <c r="F164" s="37">
        <v>106.01666666666667</v>
      </c>
      <c r="G164" s="38">
        <v>105.33333333333333</v>
      </c>
      <c r="H164" s="38">
        <v>104.36666666666666</v>
      </c>
      <c r="I164" s="38">
        <v>103.68333333333332</v>
      </c>
      <c r="J164" s="38">
        <v>106.98333333333333</v>
      </c>
      <c r="K164" s="38">
        <v>107.66666666666667</v>
      </c>
      <c r="L164" s="38">
        <v>108.63333333333334</v>
      </c>
      <c r="M164" s="28">
        <v>106.7</v>
      </c>
      <c r="N164" s="28">
        <v>105.05</v>
      </c>
      <c r="O164" s="39">
        <v>75082000</v>
      </c>
      <c r="P164" s="40">
        <v>-3.4213254645506022E-2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2619.65</v>
      </c>
      <c r="F165" s="37">
        <v>2616.2000000000003</v>
      </c>
      <c r="G165" s="38">
        <v>2602.5000000000005</v>
      </c>
      <c r="H165" s="38">
        <v>2585.3500000000004</v>
      </c>
      <c r="I165" s="38">
        <v>2571.6500000000005</v>
      </c>
      <c r="J165" s="38">
        <v>2633.3500000000004</v>
      </c>
      <c r="K165" s="38">
        <v>2647.05</v>
      </c>
      <c r="L165" s="38">
        <v>2664.2000000000003</v>
      </c>
      <c r="M165" s="28">
        <v>2629.9</v>
      </c>
      <c r="N165" s="28">
        <v>2599.0500000000002</v>
      </c>
      <c r="O165" s="39">
        <v>3061250</v>
      </c>
      <c r="P165" s="40">
        <v>-2.7865989202921562E-2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3119.35</v>
      </c>
      <c r="F166" s="37">
        <v>3122.9166666666665</v>
      </c>
      <c r="G166" s="38">
        <v>3098.8833333333332</v>
      </c>
      <c r="H166" s="38">
        <v>3078.4166666666665</v>
      </c>
      <c r="I166" s="38">
        <v>3054.3833333333332</v>
      </c>
      <c r="J166" s="38">
        <v>3143.3833333333332</v>
      </c>
      <c r="K166" s="38">
        <v>3167.416666666667</v>
      </c>
      <c r="L166" s="38">
        <v>3187.8833333333332</v>
      </c>
      <c r="M166" s="28">
        <v>3146.95</v>
      </c>
      <c r="N166" s="28">
        <v>3102.45</v>
      </c>
      <c r="O166" s="39">
        <v>1656500</v>
      </c>
      <c r="P166" s="40">
        <v>-3.7897488020908962E-2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43.3</v>
      </c>
      <c r="F167" s="37">
        <v>42.633333333333333</v>
      </c>
      <c r="G167" s="38">
        <v>41.166666666666664</v>
      </c>
      <c r="H167" s="38">
        <v>39.033333333333331</v>
      </c>
      <c r="I167" s="38">
        <v>37.566666666666663</v>
      </c>
      <c r="J167" s="38">
        <v>44.766666666666666</v>
      </c>
      <c r="K167" s="38">
        <v>46.233333333333334</v>
      </c>
      <c r="L167" s="38">
        <v>48.366666666666667</v>
      </c>
      <c r="M167" s="28">
        <v>44.1</v>
      </c>
      <c r="N167" s="28">
        <v>40.5</v>
      </c>
      <c r="O167" s="39">
        <v>318016000</v>
      </c>
      <c r="P167" s="40">
        <v>5.6278896742307488E-2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2769.5</v>
      </c>
      <c r="F168" s="37">
        <v>2750.4333333333329</v>
      </c>
      <c r="G168" s="38">
        <v>2706.8666666666659</v>
      </c>
      <c r="H168" s="38">
        <v>2644.2333333333331</v>
      </c>
      <c r="I168" s="38">
        <v>2600.6666666666661</v>
      </c>
      <c r="J168" s="38">
        <v>2813.0666666666657</v>
      </c>
      <c r="K168" s="38">
        <v>2856.6333333333323</v>
      </c>
      <c r="L168" s="38">
        <v>2919.2666666666655</v>
      </c>
      <c r="M168" s="28">
        <v>2794</v>
      </c>
      <c r="N168" s="28">
        <v>2687.8</v>
      </c>
      <c r="O168" s="39">
        <v>834000</v>
      </c>
      <c r="P168" s="40">
        <v>-0.1371818746120422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218.95</v>
      </c>
      <c r="F169" s="37">
        <v>217.85</v>
      </c>
      <c r="G169" s="38">
        <v>215.95</v>
      </c>
      <c r="H169" s="38">
        <v>212.95</v>
      </c>
      <c r="I169" s="38">
        <v>211.04999999999998</v>
      </c>
      <c r="J169" s="38">
        <v>220.85</v>
      </c>
      <c r="K169" s="38">
        <v>222.75000000000003</v>
      </c>
      <c r="L169" s="38">
        <v>225.75</v>
      </c>
      <c r="M169" s="28">
        <v>219.75</v>
      </c>
      <c r="N169" s="28">
        <v>214.85</v>
      </c>
      <c r="O169" s="39">
        <v>38626200</v>
      </c>
      <c r="P169" s="40">
        <v>-9.8721098721098716E-2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1726.05</v>
      </c>
      <c r="F170" s="37">
        <v>1726.75</v>
      </c>
      <c r="G170" s="38">
        <v>1699.3</v>
      </c>
      <c r="H170" s="38">
        <v>1672.55</v>
      </c>
      <c r="I170" s="38">
        <v>1645.1</v>
      </c>
      <c r="J170" s="38">
        <v>1753.5</v>
      </c>
      <c r="K170" s="38">
        <v>1780.9499999999998</v>
      </c>
      <c r="L170" s="38">
        <v>1807.7</v>
      </c>
      <c r="M170" s="28">
        <v>1754.2</v>
      </c>
      <c r="N170" s="28">
        <v>1700</v>
      </c>
      <c r="O170" s="39">
        <v>3134714</v>
      </c>
      <c r="P170" s="40">
        <v>-8.7008060692271225E-2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164.05</v>
      </c>
      <c r="F171" s="37">
        <v>164.38333333333333</v>
      </c>
      <c r="G171" s="38">
        <v>161.76666666666665</v>
      </c>
      <c r="H171" s="38">
        <v>159.48333333333332</v>
      </c>
      <c r="I171" s="38">
        <v>156.86666666666665</v>
      </c>
      <c r="J171" s="38">
        <v>166.66666666666666</v>
      </c>
      <c r="K171" s="38">
        <v>169.28333333333333</v>
      </c>
      <c r="L171" s="38">
        <v>171.56666666666666</v>
      </c>
      <c r="M171" s="28">
        <v>167</v>
      </c>
      <c r="N171" s="28">
        <v>162.1</v>
      </c>
      <c r="O171" s="39">
        <v>11756500</v>
      </c>
      <c r="P171" s="40">
        <v>-4.0833809251856083E-2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711.95</v>
      </c>
      <c r="F172" s="37">
        <v>709.48333333333323</v>
      </c>
      <c r="G172" s="38">
        <v>704.96666666666647</v>
      </c>
      <c r="H172" s="38">
        <v>697.98333333333323</v>
      </c>
      <c r="I172" s="38">
        <v>693.46666666666647</v>
      </c>
      <c r="J172" s="38">
        <v>716.46666666666647</v>
      </c>
      <c r="K172" s="38">
        <v>720.98333333333312</v>
      </c>
      <c r="L172" s="38">
        <v>727.96666666666647</v>
      </c>
      <c r="M172" s="28">
        <v>714</v>
      </c>
      <c r="N172" s="28">
        <v>702.5</v>
      </c>
      <c r="O172" s="39">
        <v>3133950</v>
      </c>
      <c r="P172" s="40">
        <v>-7.128463476070529E-2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124.1</v>
      </c>
      <c r="F173" s="37">
        <v>123.73333333333333</v>
      </c>
      <c r="G173" s="38">
        <v>119.86666666666667</v>
      </c>
      <c r="H173" s="38">
        <v>115.63333333333334</v>
      </c>
      <c r="I173" s="38">
        <v>111.76666666666668</v>
      </c>
      <c r="J173" s="38">
        <v>127.96666666666667</v>
      </c>
      <c r="K173" s="38">
        <v>131.83333333333331</v>
      </c>
      <c r="L173" s="38">
        <v>136.06666666666666</v>
      </c>
      <c r="M173" s="28">
        <v>127.6</v>
      </c>
      <c r="N173" s="28">
        <v>119.5</v>
      </c>
      <c r="O173" s="39">
        <v>50260000</v>
      </c>
      <c r="P173" s="40">
        <v>2.4564264600958109E-2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94.65</v>
      </c>
      <c r="F174" s="37">
        <v>94.333333333333329</v>
      </c>
      <c r="G174" s="38">
        <v>93.666666666666657</v>
      </c>
      <c r="H174" s="38">
        <v>92.683333333333323</v>
      </c>
      <c r="I174" s="38">
        <v>92.016666666666652</v>
      </c>
      <c r="J174" s="38">
        <v>95.316666666666663</v>
      </c>
      <c r="K174" s="38">
        <v>95.98333333333332</v>
      </c>
      <c r="L174" s="38">
        <v>96.966666666666669</v>
      </c>
      <c r="M174" s="28">
        <v>95</v>
      </c>
      <c r="N174" s="28">
        <v>93.35</v>
      </c>
      <c r="O174" s="39">
        <v>52288000</v>
      </c>
      <c r="P174" s="40">
        <v>-1.6403310759969904E-2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2443.75</v>
      </c>
      <c r="F175" s="37">
        <v>2460.15</v>
      </c>
      <c r="G175" s="38">
        <v>2423.5500000000002</v>
      </c>
      <c r="H175" s="38">
        <v>2403.35</v>
      </c>
      <c r="I175" s="38">
        <v>2366.75</v>
      </c>
      <c r="J175" s="38">
        <v>2480.3500000000004</v>
      </c>
      <c r="K175" s="38">
        <v>2516.9499999999998</v>
      </c>
      <c r="L175" s="38">
        <v>2537.1500000000005</v>
      </c>
      <c r="M175" s="28">
        <v>2496.75</v>
      </c>
      <c r="N175" s="28">
        <v>2439.9499999999998</v>
      </c>
      <c r="O175" s="39">
        <v>34284500</v>
      </c>
      <c r="P175" s="40">
        <v>2.5162216308345545E-2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79.55</v>
      </c>
      <c r="F176" s="37">
        <v>79.116666666666674</v>
      </c>
      <c r="G176" s="38">
        <v>77.983333333333348</v>
      </c>
      <c r="H176" s="38">
        <v>76.416666666666671</v>
      </c>
      <c r="I176" s="38">
        <v>75.283333333333346</v>
      </c>
      <c r="J176" s="38">
        <v>80.683333333333351</v>
      </c>
      <c r="K176" s="38">
        <v>81.816666666666677</v>
      </c>
      <c r="L176" s="38">
        <v>83.383333333333354</v>
      </c>
      <c r="M176" s="28">
        <v>80.25</v>
      </c>
      <c r="N176" s="28">
        <v>77.55</v>
      </c>
      <c r="O176" s="39">
        <v>105972000</v>
      </c>
      <c r="P176" s="40">
        <v>-1.6208990140923522E-2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843.45</v>
      </c>
      <c r="F177" s="37">
        <v>843.86666666666667</v>
      </c>
      <c r="G177" s="38">
        <v>834.43333333333339</v>
      </c>
      <c r="H177" s="38">
        <v>825.41666666666674</v>
      </c>
      <c r="I177" s="38">
        <v>815.98333333333346</v>
      </c>
      <c r="J177" s="38">
        <v>852.88333333333333</v>
      </c>
      <c r="K177" s="38">
        <v>862.31666666666649</v>
      </c>
      <c r="L177" s="38">
        <v>871.33333333333326</v>
      </c>
      <c r="M177" s="28">
        <v>853.3</v>
      </c>
      <c r="N177" s="28">
        <v>834.85</v>
      </c>
      <c r="O177" s="39">
        <v>6451200</v>
      </c>
      <c r="P177" s="40">
        <v>5.6465347831783044E-2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1252.45</v>
      </c>
      <c r="F178" s="37">
        <v>1257.7333333333333</v>
      </c>
      <c r="G178" s="38">
        <v>1236.7666666666667</v>
      </c>
      <c r="H178" s="38">
        <v>1221.0833333333333</v>
      </c>
      <c r="I178" s="38">
        <v>1200.1166666666666</v>
      </c>
      <c r="J178" s="38">
        <v>1273.4166666666667</v>
      </c>
      <c r="K178" s="38">
        <v>1294.3833333333334</v>
      </c>
      <c r="L178" s="38">
        <v>1310.0666666666668</v>
      </c>
      <c r="M178" s="28">
        <v>1278.7</v>
      </c>
      <c r="N178" s="28">
        <v>1242.05</v>
      </c>
      <c r="O178" s="39">
        <v>5448000</v>
      </c>
      <c r="P178" s="40">
        <v>-8.8353413654618476E-2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579.29999999999995</v>
      </c>
      <c r="F179" s="37">
        <v>578.04999999999995</v>
      </c>
      <c r="G179" s="38">
        <v>569.69999999999993</v>
      </c>
      <c r="H179" s="38">
        <v>560.1</v>
      </c>
      <c r="I179" s="38">
        <v>551.75</v>
      </c>
      <c r="J179" s="38">
        <v>587.64999999999986</v>
      </c>
      <c r="K179" s="38">
        <v>595.99999999999977</v>
      </c>
      <c r="L179" s="38">
        <v>605.5999999999998</v>
      </c>
      <c r="M179" s="28">
        <v>586.4</v>
      </c>
      <c r="N179" s="28">
        <v>568.45000000000005</v>
      </c>
      <c r="O179" s="39">
        <v>63072000</v>
      </c>
      <c r="P179" s="40">
        <v>6.8238402520197139E-2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21357.85</v>
      </c>
      <c r="F180" s="37">
        <v>21267.65</v>
      </c>
      <c r="G180" s="38">
        <v>21145.850000000002</v>
      </c>
      <c r="H180" s="38">
        <v>20933.850000000002</v>
      </c>
      <c r="I180" s="38">
        <v>20812.050000000003</v>
      </c>
      <c r="J180" s="38">
        <v>21479.65</v>
      </c>
      <c r="K180" s="38">
        <v>21601.450000000004</v>
      </c>
      <c r="L180" s="38">
        <v>21813.45</v>
      </c>
      <c r="M180" s="28">
        <v>21389.45</v>
      </c>
      <c r="N180" s="28">
        <v>21055.65</v>
      </c>
      <c r="O180" s="39">
        <v>355475</v>
      </c>
      <c r="P180" s="40">
        <v>-0.1508510002985966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2836.5</v>
      </c>
      <c r="F181" s="37">
        <v>2829.3166666666671</v>
      </c>
      <c r="G181" s="38">
        <v>2809.6333333333341</v>
      </c>
      <c r="H181" s="38">
        <v>2782.7666666666669</v>
      </c>
      <c r="I181" s="38">
        <v>2763.0833333333339</v>
      </c>
      <c r="J181" s="38">
        <v>2856.1833333333343</v>
      </c>
      <c r="K181" s="38">
        <v>2875.8666666666677</v>
      </c>
      <c r="L181" s="38">
        <v>2902.7333333333345</v>
      </c>
      <c r="M181" s="28">
        <v>2849</v>
      </c>
      <c r="N181" s="28">
        <v>2802.45</v>
      </c>
      <c r="O181" s="39">
        <v>1461075</v>
      </c>
      <c r="P181" s="40">
        <v>-1.171875E-2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2504.6999999999998</v>
      </c>
      <c r="F182" s="37">
        <v>2518.5666666666666</v>
      </c>
      <c r="G182" s="38">
        <v>2486.1333333333332</v>
      </c>
      <c r="H182" s="38">
        <v>2467.5666666666666</v>
      </c>
      <c r="I182" s="38">
        <v>2435.1333333333332</v>
      </c>
      <c r="J182" s="38">
        <v>2537.1333333333332</v>
      </c>
      <c r="K182" s="38">
        <v>2569.5666666666666</v>
      </c>
      <c r="L182" s="38">
        <v>2588.1333333333332</v>
      </c>
      <c r="M182" s="28">
        <v>2551</v>
      </c>
      <c r="N182" s="28">
        <v>2500</v>
      </c>
      <c r="O182" s="39">
        <v>3769875</v>
      </c>
      <c r="P182" s="40">
        <v>-4.6385885031303357E-2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1220.55</v>
      </c>
      <c r="F183" s="37">
        <v>1216.4499999999998</v>
      </c>
      <c r="G183" s="38">
        <v>1189.5499999999997</v>
      </c>
      <c r="H183" s="38">
        <v>1158.55</v>
      </c>
      <c r="I183" s="38">
        <v>1131.6499999999999</v>
      </c>
      <c r="J183" s="38">
        <v>1247.4499999999996</v>
      </c>
      <c r="K183" s="38">
        <v>1274.3499999999997</v>
      </c>
      <c r="L183" s="38">
        <v>1305.3499999999995</v>
      </c>
      <c r="M183" s="28">
        <v>1243.3499999999999</v>
      </c>
      <c r="N183" s="28">
        <v>1185.45</v>
      </c>
      <c r="O183" s="39">
        <v>4091400</v>
      </c>
      <c r="P183" s="40">
        <v>-0.10169938084573837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989.75</v>
      </c>
      <c r="F184" s="37">
        <v>989.5333333333333</v>
      </c>
      <c r="G184" s="38">
        <v>983.51666666666665</v>
      </c>
      <c r="H184" s="38">
        <v>977.2833333333333</v>
      </c>
      <c r="I184" s="38">
        <v>971.26666666666665</v>
      </c>
      <c r="J184" s="38">
        <v>995.76666666666665</v>
      </c>
      <c r="K184" s="38">
        <v>1001.7833333333333</v>
      </c>
      <c r="L184" s="38">
        <v>1008.0166666666667</v>
      </c>
      <c r="M184" s="28">
        <v>995.55</v>
      </c>
      <c r="N184" s="28">
        <v>983.3</v>
      </c>
      <c r="O184" s="39">
        <v>21192500</v>
      </c>
      <c r="P184" s="40">
        <v>9.5704948646125124E-3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524.70000000000005</v>
      </c>
      <c r="F185" s="37">
        <v>523.7166666666667</v>
      </c>
      <c r="G185" s="38">
        <v>518.43333333333339</v>
      </c>
      <c r="H185" s="38">
        <v>512.16666666666674</v>
      </c>
      <c r="I185" s="38">
        <v>506.88333333333344</v>
      </c>
      <c r="J185" s="38">
        <v>529.98333333333335</v>
      </c>
      <c r="K185" s="38">
        <v>535.26666666666665</v>
      </c>
      <c r="L185" s="38">
        <v>541.5333333333333</v>
      </c>
      <c r="M185" s="28">
        <v>529</v>
      </c>
      <c r="N185" s="28">
        <v>517.45000000000005</v>
      </c>
      <c r="O185" s="39">
        <v>10239000</v>
      </c>
      <c r="P185" s="40">
        <v>1.4264487369985141E-2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587.70000000000005</v>
      </c>
      <c r="F186" s="37">
        <v>584.9</v>
      </c>
      <c r="G186" s="38">
        <v>577.79999999999995</v>
      </c>
      <c r="H186" s="38">
        <v>567.9</v>
      </c>
      <c r="I186" s="38">
        <v>560.79999999999995</v>
      </c>
      <c r="J186" s="38">
        <v>594.79999999999995</v>
      </c>
      <c r="K186" s="38">
        <v>601.90000000000009</v>
      </c>
      <c r="L186" s="38">
        <v>611.79999999999995</v>
      </c>
      <c r="M186" s="28">
        <v>592</v>
      </c>
      <c r="N186" s="28">
        <v>575</v>
      </c>
      <c r="O186" s="39">
        <v>2679000</v>
      </c>
      <c r="P186" s="40">
        <v>-7.4291637871458191E-2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1181.25</v>
      </c>
      <c r="F187" s="37">
        <v>1173.75</v>
      </c>
      <c r="G187" s="38">
        <v>1159.5</v>
      </c>
      <c r="H187" s="38">
        <v>1137.75</v>
      </c>
      <c r="I187" s="38">
        <v>1123.5</v>
      </c>
      <c r="J187" s="38">
        <v>1195.5</v>
      </c>
      <c r="K187" s="38">
        <v>1209.75</v>
      </c>
      <c r="L187" s="38">
        <v>1231.5</v>
      </c>
      <c r="M187" s="28">
        <v>1188</v>
      </c>
      <c r="N187" s="28">
        <v>1152</v>
      </c>
      <c r="O187" s="39">
        <v>8714000</v>
      </c>
      <c r="P187" s="40">
        <v>1.4081228907250087E-2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1232.7</v>
      </c>
      <c r="F188" s="37">
        <v>1230.0500000000002</v>
      </c>
      <c r="G188" s="38">
        <v>1214.2000000000003</v>
      </c>
      <c r="H188" s="38">
        <v>1195.7</v>
      </c>
      <c r="I188" s="38">
        <v>1179.8500000000001</v>
      </c>
      <c r="J188" s="38">
        <v>1248.5500000000004</v>
      </c>
      <c r="K188" s="38">
        <v>1264.4000000000003</v>
      </c>
      <c r="L188" s="38">
        <v>1282.9000000000005</v>
      </c>
      <c r="M188" s="28">
        <v>1245.9000000000001</v>
      </c>
      <c r="N188" s="28">
        <v>1211.55</v>
      </c>
      <c r="O188" s="39">
        <v>2703500</v>
      </c>
      <c r="P188" s="40">
        <v>-2.7168046059733716E-2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768.85</v>
      </c>
      <c r="F189" s="37">
        <v>771.11666666666667</v>
      </c>
      <c r="G189" s="38">
        <v>764.08333333333337</v>
      </c>
      <c r="H189" s="38">
        <v>759.31666666666672</v>
      </c>
      <c r="I189" s="38">
        <v>752.28333333333342</v>
      </c>
      <c r="J189" s="38">
        <v>775.88333333333333</v>
      </c>
      <c r="K189" s="38">
        <v>782.91666666666663</v>
      </c>
      <c r="L189" s="38">
        <v>787.68333333333328</v>
      </c>
      <c r="M189" s="28">
        <v>778.15</v>
      </c>
      <c r="N189" s="28">
        <v>766.35</v>
      </c>
      <c r="O189" s="39">
        <v>8775900</v>
      </c>
      <c r="P189" s="40">
        <v>-6.6218418907905462E-3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405.7</v>
      </c>
      <c r="F190" s="37">
        <v>406.81666666666666</v>
      </c>
      <c r="G190" s="38">
        <v>402.33333333333331</v>
      </c>
      <c r="H190" s="38">
        <v>398.96666666666664</v>
      </c>
      <c r="I190" s="38">
        <v>394.48333333333329</v>
      </c>
      <c r="J190" s="38">
        <v>410.18333333333334</v>
      </c>
      <c r="K190" s="38">
        <v>414.66666666666669</v>
      </c>
      <c r="L190" s="38">
        <v>418.03333333333336</v>
      </c>
      <c r="M190" s="28">
        <v>411.3</v>
      </c>
      <c r="N190" s="28">
        <v>403.45</v>
      </c>
      <c r="O190" s="39">
        <v>70984950</v>
      </c>
      <c r="P190" s="40">
        <v>-2.1585842515663974E-2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220.9</v>
      </c>
      <c r="F191" s="37">
        <v>220.71666666666667</v>
      </c>
      <c r="G191" s="38">
        <v>217.93333333333334</v>
      </c>
      <c r="H191" s="38">
        <v>214.96666666666667</v>
      </c>
      <c r="I191" s="38">
        <v>212.18333333333334</v>
      </c>
      <c r="J191" s="38">
        <v>223.68333333333334</v>
      </c>
      <c r="K191" s="38">
        <v>226.4666666666667</v>
      </c>
      <c r="L191" s="38">
        <v>229.43333333333334</v>
      </c>
      <c r="M191" s="28">
        <v>223.5</v>
      </c>
      <c r="N191" s="28">
        <v>217.75</v>
      </c>
      <c r="O191" s="39">
        <v>97702875</v>
      </c>
      <c r="P191" s="40">
        <v>-4.6789594995060912E-2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101.35</v>
      </c>
      <c r="F192" s="37">
        <v>101.53333333333335</v>
      </c>
      <c r="G192" s="38">
        <v>100.36666666666669</v>
      </c>
      <c r="H192" s="38">
        <v>99.38333333333334</v>
      </c>
      <c r="I192" s="38">
        <v>98.216666666666683</v>
      </c>
      <c r="J192" s="38">
        <v>102.51666666666669</v>
      </c>
      <c r="K192" s="38">
        <v>103.68333333333335</v>
      </c>
      <c r="L192" s="38">
        <v>104.6666666666667</v>
      </c>
      <c r="M192" s="28">
        <v>102.7</v>
      </c>
      <c r="N192" s="28">
        <v>100.55</v>
      </c>
      <c r="O192" s="39">
        <v>216014750</v>
      </c>
      <c r="P192" s="40">
        <v>8.8325195506331628E-3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3168.55</v>
      </c>
      <c r="F193" s="37">
        <v>3168.7833333333333</v>
      </c>
      <c r="G193" s="38">
        <v>3157.5666666666666</v>
      </c>
      <c r="H193" s="38">
        <v>3146.5833333333335</v>
      </c>
      <c r="I193" s="38">
        <v>3135.3666666666668</v>
      </c>
      <c r="J193" s="38">
        <v>3179.7666666666664</v>
      </c>
      <c r="K193" s="38">
        <v>3190.9833333333327</v>
      </c>
      <c r="L193" s="38">
        <v>3201.9666666666662</v>
      </c>
      <c r="M193" s="28">
        <v>3180</v>
      </c>
      <c r="N193" s="28">
        <v>3157.8</v>
      </c>
      <c r="O193" s="39">
        <v>11123700</v>
      </c>
      <c r="P193" s="40">
        <v>-1.9372413154728058E-2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1082.2</v>
      </c>
      <c r="F194" s="37">
        <v>1073.8833333333334</v>
      </c>
      <c r="G194" s="38">
        <v>1059.9666666666669</v>
      </c>
      <c r="H194" s="38">
        <v>1037.7333333333336</v>
      </c>
      <c r="I194" s="38">
        <v>1023.8166666666671</v>
      </c>
      <c r="J194" s="38">
        <v>1096.1166666666668</v>
      </c>
      <c r="K194" s="38">
        <v>1110.0333333333333</v>
      </c>
      <c r="L194" s="38">
        <v>1132.2666666666667</v>
      </c>
      <c r="M194" s="28">
        <v>1087.8</v>
      </c>
      <c r="N194" s="28">
        <v>1051.6500000000001</v>
      </c>
      <c r="O194" s="39">
        <v>16064400</v>
      </c>
      <c r="P194" s="40">
        <v>-5.0836642087351107E-2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2678.4</v>
      </c>
      <c r="F195" s="37">
        <v>2678.6166666666663</v>
      </c>
      <c r="G195" s="38">
        <v>2665.7333333333327</v>
      </c>
      <c r="H195" s="38">
        <v>2653.0666666666662</v>
      </c>
      <c r="I195" s="38">
        <v>2640.1833333333325</v>
      </c>
      <c r="J195" s="38">
        <v>2691.2833333333328</v>
      </c>
      <c r="K195" s="38">
        <v>2704.166666666667</v>
      </c>
      <c r="L195" s="38">
        <v>2716.833333333333</v>
      </c>
      <c r="M195" s="28">
        <v>2691.5</v>
      </c>
      <c r="N195" s="28">
        <v>2665.95</v>
      </c>
      <c r="O195" s="39">
        <v>4903500</v>
      </c>
      <c r="P195" s="40">
        <v>-3.0761248239567118E-2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1582.85</v>
      </c>
      <c r="F196" s="37">
        <v>1579.6333333333332</v>
      </c>
      <c r="G196" s="38">
        <v>1569.9166666666665</v>
      </c>
      <c r="H196" s="38">
        <v>1556.9833333333333</v>
      </c>
      <c r="I196" s="38">
        <v>1547.2666666666667</v>
      </c>
      <c r="J196" s="38">
        <v>1592.5666666666664</v>
      </c>
      <c r="K196" s="38">
        <v>1602.2833333333331</v>
      </c>
      <c r="L196" s="38">
        <v>1615.2166666666662</v>
      </c>
      <c r="M196" s="28">
        <v>1589.35</v>
      </c>
      <c r="N196" s="28">
        <v>1566.7</v>
      </c>
      <c r="O196" s="39">
        <v>1595500</v>
      </c>
      <c r="P196" s="40">
        <v>-1.6034535923527597E-2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508.25</v>
      </c>
      <c r="F197" s="37">
        <v>500.95</v>
      </c>
      <c r="G197" s="38">
        <v>492.7</v>
      </c>
      <c r="H197" s="38">
        <v>477.15</v>
      </c>
      <c r="I197" s="38">
        <v>468.9</v>
      </c>
      <c r="J197" s="38">
        <v>516.5</v>
      </c>
      <c r="K197" s="38">
        <v>524.75</v>
      </c>
      <c r="L197" s="38">
        <v>540.29999999999995</v>
      </c>
      <c r="M197" s="28">
        <v>509.2</v>
      </c>
      <c r="N197" s="28">
        <v>485.4</v>
      </c>
      <c r="O197" s="39">
        <v>4414500</v>
      </c>
      <c r="P197" s="40">
        <v>-8.8572313409724379E-2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1433.95</v>
      </c>
      <c r="F198" s="37">
        <v>1431.2333333333333</v>
      </c>
      <c r="G198" s="38">
        <v>1420.9166666666667</v>
      </c>
      <c r="H198" s="38">
        <v>1407.8833333333334</v>
      </c>
      <c r="I198" s="38">
        <v>1397.5666666666668</v>
      </c>
      <c r="J198" s="38">
        <v>1444.2666666666667</v>
      </c>
      <c r="K198" s="38">
        <v>1454.5833333333333</v>
      </c>
      <c r="L198" s="38">
        <v>1467.6166666666666</v>
      </c>
      <c r="M198" s="28">
        <v>1441.55</v>
      </c>
      <c r="N198" s="28">
        <v>1418.2</v>
      </c>
      <c r="O198" s="39">
        <v>4342025</v>
      </c>
      <c r="P198" s="40">
        <v>-4.8005086631696073E-2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1153.95</v>
      </c>
      <c r="F199" s="37">
        <v>1151.6333333333334</v>
      </c>
      <c r="G199" s="38">
        <v>1144.666666666667</v>
      </c>
      <c r="H199" s="38">
        <v>1135.3833333333334</v>
      </c>
      <c r="I199" s="38">
        <v>1128.416666666667</v>
      </c>
      <c r="J199" s="38">
        <v>1160.916666666667</v>
      </c>
      <c r="K199" s="38">
        <v>1167.8833333333337</v>
      </c>
      <c r="L199" s="38">
        <v>1177.166666666667</v>
      </c>
      <c r="M199" s="28">
        <v>1158.5999999999999</v>
      </c>
      <c r="N199" s="28">
        <v>1142.3499999999999</v>
      </c>
      <c r="O199" s="39">
        <v>7397600</v>
      </c>
      <c r="P199" s="40">
        <v>2.7615713730066122E-2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1618.1</v>
      </c>
      <c r="F200" s="37">
        <v>1613.3</v>
      </c>
      <c r="G200" s="38">
        <v>1600.1999999999998</v>
      </c>
      <c r="H200" s="38">
        <v>1582.3</v>
      </c>
      <c r="I200" s="38">
        <v>1569.1999999999998</v>
      </c>
      <c r="J200" s="38">
        <v>1631.1999999999998</v>
      </c>
      <c r="K200" s="38">
        <v>1644.2999999999997</v>
      </c>
      <c r="L200" s="38">
        <v>1662.1999999999998</v>
      </c>
      <c r="M200" s="28">
        <v>1626.4</v>
      </c>
      <c r="N200" s="28">
        <v>1595.4</v>
      </c>
      <c r="O200" s="39">
        <v>1144400</v>
      </c>
      <c r="P200" s="40">
        <v>-0.15902410346854792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6410.85</v>
      </c>
      <c r="F201" s="37">
        <v>6427.05</v>
      </c>
      <c r="G201" s="38">
        <v>6375.3</v>
      </c>
      <c r="H201" s="38">
        <v>6339.75</v>
      </c>
      <c r="I201" s="38">
        <v>6288</v>
      </c>
      <c r="J201" s="38">
        <v>6462.6</v>
      </c>
      <c r="K201" s="38">
        <v>6514.35</v>
      </c>
      <c r="L201" s="38">
        <v>6549.9000000000005</v>
      </c>
      <c r="M201" s="28">
        <v>6478.8</v>
      </c>
      <c r="N201" s="28">
        <v>6391.5</v>
      </c>
      <c r="O201" s="39">
        <v>2093400</v>
      </c>
      <c r="P201" s="40">
        <v>-3.3473382889330071E-2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694.85</v>
      </c>
      <c r="F202" s="37">
        <v>697.9</v>
      </c>
      <c r="G202" s="38">
        <v>688.9</v>
      </c>
      <c r="H202" s="38">
        <v>682.95</v>
      </c>
      <c r="I202" s="38">
        <v>673.95</v>
      </c>
      <c r="J202" s="38">
        <v>703.84999999999991</v>
      </c>
      <c r="K202" s="38">
        <v>712.84999999999991</v>
      </c>
      <c r="L202" s="38">
        <v>718.79999999999984</v>
      </c>
      <c r="M202" s="28">
        <v>706.9</v>
      </c>
      <c r="N202" s="28">
        <v>691.95</v>
      </c>
      <c r="O202" s="39">
        <v>23852400</v>
      </c>
      <c r="P202" s="40">
        <v>-2.9360418981114109E-2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280.75</v>
      </c>
      <c r="F203" s="37">
        <v>280.8</v>
      </c>
      <c r="G203" s="38">
        <v>278.75</v>
      </c>
      <c r="H203" s="38">
        <v>276.75</v>
      </c>
      <c r="I203" s="38">
        <v>274.7</v>
      </c>
      <c r="J203" s="38">
        <v>282.8</v>
      </c>
      <c r="K203" s="38">
        <v>284.85000000000008</v>
      </c>
      <c r="L203" s="38">
        <v>286.85000000000002</v>
      </c>
      <c r="M203" s="28">
        <v>282.85000000000002</v>
      </c>
      <c r="N203" s="28">
        <v>278.8</v>
      </c>
      <c r="O203" s="39">
        <v>31252650</v>
      </c>
      <c r="P203" s="40">
        <v>4.4836347332237337E-3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870.1</v>
      </c>
      <c r="F204" s="37">
        <v>869.81666666666661</v>
      </c>
      <c r="G204" s="38">
        <v>862.58333333333326</v>
      </c>
      <c r="H204" s="38">
        <v>855.06666666666661</v>
      </c>
      <c r="I204" s="38">
        <v>847.83333333333326</v>
      </c>
      <c r="J204" s="38">
        <v>877.33333333333326</v>
      </c>
      <c r="K204" s="38">
        <v>884.56666666666661</v>
      </c>
      <c r="L204" s="38">
        <v>892.08333333333326</v>
      </c>
      <c r="M204" s="28">
        <v>877.05</v>
      </c>
      <c r="N204" s="28">
        <v>862.3</v>
      </c>
      <c r="O204" s="39">
        <v>4138000</v>
      </c>
      <c r="P204" s="40">
        <v>-5.2872510872053101E-2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1562.85</v>
      </c>
      <c r="F205" s="37">
        <v>1569.0833333333333</v>
      </c>
      <c r="G205" s="38">
        <v>1535.8166666666666</v>
      </c>
      <c r="H205" s="38">
        <v>1508.7833333333333</v>
      </c>
      <c r="I205" s="38">
        <v>1475.5166666666667</v>
      </c>
      <c r="J205" s="38">
        <v>1596.1166666666666</v>
      </c>
      <c r="K205" s="38">
        <v>1629.3833333333334</v>
      </c>
      <c r="L205" s="38">
        <v>1656.4166666666665</v>
      </c>
      <c r="M205" s="28">
        <v>1602.35</v>
      </c>
      <c r="N205" s="28">
        <v>1542.05</v>
      </c>
      <c r="O205" s="39">
        <v>616000</v>
      </c>
      <c r="P205" s="40">
        <v>5.1399200456881781E-3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384.75</v>
      </c>
      <c r="F206" s="37">
        <v>384.91666666666669</v>
      </c>
      <c r="G206" s="38">
        <v>383.63333333333338</v>
      </c>
      <c r="H206" s="38">
        <v>382.51666666666671</v>
      </c>
      <c r="I206" s="38">
        <v>381.23333333333341</v>
      </c>
      <c r="J206" s="38">
        <v>386.03333333333336</v>
      </c>
      <c r="K206" s="38">
        <v>387.31666666666666</v>
      </c>
      <c r="L206" s="38">
        <v>388.43333333333334</v>
      </c>
      <c r="M206" s="28">
        <v>386.2</v>
      </c>
      <c r="N206" s="28">
        <v>383.8</v>
      </c>
      <c r="O206" s="39">
        <v>43969000</v>
      </c>
      <c r="P206" s="40">
        <v>-1.5428366698016033E-2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263.3</v>
      </c>
      <c r="F207" s="37">
        <v>265.56666666666666</v>
      </c>
      <c r="G207" s="38">
        <v>260.43333333333334</v>
      </c>
      <c r="H207" s="38">
        <v>257.56666666666666</v>
      </c>
      <c r="I207" s="38">
        <v>252.43333333333334</v>
      </c>
      <c r="J207" s="38">
        <v>268.43333333333334</v>
      </c>
      <c r="K207" s="38">
        <v>273.56666666666666</v>
      </c>
      <c r="L207" s="38">
        <v>276.43333333333334</v>
      </c>
      <c r="M207" s="28">
        <v>270.7</v>
      </c>
      <c r="N207" s="28">
        <v>262.7</v>
      </c>
      <c r="O207" s="39">
        <v>89073000</v>
      </c>
      <c r="P207" s="40">
        <v>-4.7785510406978607E-2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418.05</v>
      </c>
      <c r="F208" s="37">
        <v>416.81666666666661</v>
      </c>
      <c r="G208" s="38">
        <v>412.63333333333321</v>
      </c>
      <c r="H208" s="38">
        <v>407.21666666666658</v>
      </c>
      <c r="I208" s="38">
        <v>403.03333333333319</v>
      </c>
      <c r="J208" s="38">
        <v>422.23333333333323</v>
      </c>
      <c r="K208" s="38">
        <v>426.41666666666663</v>
      </c>
      <c r="L208" s="38">
        <v>431.83333333333326</v>
      </c>
      <c r="M208" s="28">
        <v>421</v>
      </c>
      <c r="N208" s="28">
        <v>411.4</v>
      </c>
      <c r="O208" s="39">
        <v>12164400</v>
      </c>
      <c r="P208" s="40">
        <v>-1.6732140258984431E-2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4" t="s">
        <v>16</v>
      </c>
      <c r="B8" s="406"/>
      <c r="C8" s="410" t="s">
        <v>20</v>
      </c>
      <c r="D8" s="410" t="s">
        <v>21</v>
      </c>
      <c r="E8" s="401" t="s">
        <v>22</v>
      </c>
      <c r="F8" s="402"/>
      <c r="G8" s="403"/>
      <c r="H8" s="401" t="s">
        <v>23</v>
      </c>
      <c r="I8" s="402"/>
      <c r="J8" s="403"/>
      <c r="K8" s="23"/>
      <c r="L8" s="50"/>
      <c r="M8" s="50"/>
      <c r="N8" s="1"/>
      <c r="O8" s="1"/>
    </row>
    <row r="9" spans="1:15" ht="36" customHeight="1">
      <c r="A9" s="408"/>
      <c r="B9" s="409"/>
      <c r="C9" s="409"/>
      <c r="D9" s="40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0" t="s">
        <v>230</v>
      </c>
      <c r="C10" s="330">
        <v>17656.349999999999</v>
      </c>
      <c r="D10" s="330">
        <v>17701.616666666665</v>
      </c>
      <c r="E10" s="330">
        <v>17591.73333333333</v>
      </c>
      <c r="F10" s="330">
        <v>17527.116666666665</v>
      </c>
      <c r="G10" s="330">
        <v>17417.23333333333</v>
      </c>
      <c r="H10" s="330">
        <v>17766.23333333333</v>
      </c>
      <c r="I10" s="330">
        <v>17876.116666666669</v>
      </c>
      <c r="J10" s="330">
        <v>17940.73333333333</v>
      </c>
      <c r="K10" s="330">
        <v>17811.5</v>
      </c>
      <c r="L10" s="330">
        <v>17637</v>
      </c>
      <c r="M10" s="331"/>
      <c r="N10" s="1"/>
      <c r="O10" s="1"/>
    </row>
    <row r="11" spans="1:15" ht="12.75" customHeight="1">
      <c r="A11" s="227">
        <v>2</v>
      </c>
      <c r="B11" s="340" t="s">
        <v>231</v>
      </c>
      <c r="C11" s="330">
        <v>41122.75</v>
      </c>
      <c r="D11" s="330">
        <v>41224.949999999997</v>
      </c>
      <c r="E11" s="330">
        <v>40919.249999999993</v>
      </c>
      <c r="F11" s="330">
        <v>40715.749999999993</v>
      </c>
      <c r="G11" s="330">
        <v>40410.049999999988</v>
      </c>
      <c r="H11" s="330">
        <v>41428.449999999997</v>
      </c>
      <c r="I11" s="330">
        <v>41734.150000000009</v>
      </c>
      <c r="J11" s="330">
        <v>41937.65</v>
      </c>
      <c r="K11" s="330">
        <v>41530.65</v>
      </c>
      <c r="L11" s="330">
        <v>41021.449999999997</v>
      </c>
      <c r="M11" s="331"/>
      <c r="N11" s="1"/>
      <c r="O11" s="1"/>
    </row>
    <row r="12" spans="1:15" ht="12.75" customHeight="1">
      <c r="A12" s="227">
        <v>3</v>
      </c>
      <c r="B12" s="259" t="s">
        <v>232</v>
      </c>
      <c r="C12" s="260">
        <v>2735.25</v>
      </c>
      <c r="D12" s="260">
        <v>2725.3166666666671</v>
      </c>
      <c r="E12" s="260">
        <v>2711.3333333333339</v>
      </c>
      <c r="F12" s="260">
        <v>2687.416666666667</v>
      </c>
      <c r="G12" s="260">
        <v>2673.4333333333338</v>
      </c>
      <c r="H12" s="260">
        <v>2749.233333333334</v>
      </c>
      <c r="I12" s="260">
        <v>2763.2166666666667</v>
      </c>
      <c r="J12" s="260">
        <v>2787.1333333333341</v>
      </c>
      <c r="K12" s="260">
        <v>2739.3</v>
      </c>
      <c r="L12" s="260">
        <v>2701.4</v>
      </c>
      <c r="M12" s="331"/>
      <c r="N12" s="1"/>
      <c r="O12" s="1"/>
    </row>
    <row r="13" spans="1:15" ht="12.75" customHeight="1">
      <c r="A13" s="227">
        <v>4</v>
      </c>
      <c r="B13" s="259" t="s">
        <v>233</v>
      </c>
      <c r="C13" s="260">
        <v>5058.8500000000004</v>
      </c>
      <c r="D13" s="260">
        <v>5056.75</v>
      </c>
      <c r="E13" s="260">
        <v>5041.8</v>
      </c>
      <c r="F13" s="260">
        <v>5024.75</v>
      </c>
      <c r="G13" s="260">
        <v>5009.8</v>
      </c>
      <c r="H13" s="260">
        <v>5073.8</v>
      </c>
      <c r="I13" s="260">
        <v>5088.7500000000009</v>
      </c>
      <c r="J13" s="260">
        <v>5105.8</v>
      </c>
      <c r="K13" s="260">
        <v>5071.7</v>
      </c>
      <c r="L13" s="260">
        <v>5039.7</v>
      </c>
      <c r="M13" s="331"/>
      <c r="N13" s="1"/>
      <c r="O13" s="1"/>
    </row>
    <row r="14" spans="1:15" ht="12.75" customHeight="1">
      <c r="A14" s="227">
        <v>5</v>
      </c>
      <c r="B14" s="259" t="s">
        <v>234</v>
      </c>
      <c r="C14" s="260">
        <v>28722.85</v>
      </c>
      <c r="D14" s="260">
        <v>28695.883333333331</v>
      </c>
      <c r="E14" s="260">
        <v>28571.616666666661</v>
      </c>
      <c r="F14" s="260">
        <v>28420.383333333331</v>
      </c>
      <c r="G14" s="260">
        <v>28296.116666666661</v>
      </c>
      <c r="H14" s="260">
        <v>28847.116666666661</v>
      </c>
      <c r="I14" s="260">
        <v>28971.383333333331</v>
      </c>
      <c r="J14" s="260">
        <v>29122.616666666661</v>
      </c>
      <c r="K14" s="260">
        <v>28820.15</v>
      </c>
      <c r="L14" s="260">
        <v>28544.65</v>
      </c>
      <c r="M14" s="331"/>
      <c r="N14" s="1"/>
      <c r="O14" s="1"/>
    </row>
    <row r="15" spans="1:15" ht="12.75" customHeight="1">
      <c r="A15" s="227">
        <v>6</v>
      </c>
      <c r="B15" s="259" t="s">
        <v>235</v>
      </c>
      <c r="C15" s="260">
        <v>4170.8999999999996</v>
      </c>
      <c r="D15" s="260">
        <v>4153.8833333333341</v>
      </c>
      <c r="E15" s="260">
        <v>4130.9666666666681</v>
      </c>
      <c r="F15" s="260">
        <v>4091.0333333333338</v>
      </c>
      <c r="G15" s="260">
        <v>4068.1166666666677</v>
      </c>
      <c r="H15" s="260">
        <v>4193.8166666666684</v>
      </c>
      <c r="I15" s="260">
        <v>4216.7333333333345</v>
      </c>
      <c r="J15" s="260">
        <v>4256.6666666666688</v>
      </c>
      <c r="K15" s="260">
        <v>4176.8</v>
      </c>
      <c r="L15" s="260">
        <v>4113.95</v>
      </c>
      <c r="M15" s="331"/>
      <c r="N15" s="1"/>
      <c r="O15" s="1"/>
    </row>
    <row r="16" spans="1:15" ht="12.75" customHeight="1">
      <c r="A16" s="227">
        <v>7</v>
      </c>
      <c r="B16" s="259" t="s">
        <v>236</v>
      </c>
      <c r="C16" s="260">
        <v>8537.0499999999993</v>
      </c>
      <c r="D16" s="260">
        <v>8511.1</v>
      </c>
      <c r="E16" s="260">
        <v>8459.9500000000007</v>
      </c>
      <c r="F16" s="260">
        <v>8382.85</v>
      </c>
      <c r="G16" s="260">
        <v>8331.7000000000007</v>
      </c>
      <c r="H16" s="260">
        <v>8588.2000000000007</v>
      </c>
      <c r="I16" s="260">
        <v>8639.3499999999985</v>
      </c>
      <c r="J16" s="260">
        <v>8716.4500000000007</v>
      </c>
      <c r="K16" s="260">
        <v>8562.25</v>
      </c>
      <c r="L16" s="260">
        <v>8434</v>
      </c>
      <c r="M16" s="331"/>
      <c r="N16" s="1"/>
      <c r="O16" s="1"/>
    </row>
    <row r="17" spans="1:15" ht="12.75" customHeight="1">
      <c r="A17" s="227">
        <v>8</v>
      </c>
      <c r="B17" s="269" t="s">
        <v>288</v>
      </c>
      <c r="C17" s="259">
        <v>3055.25</v>
      </c>
      <c r="D17" s="260">
        <v>3054.0333333333333</v>
      </c>
      <c r="E17" s="260">
        <v>3021.8166666666666</v>
      </c>
      <c r="F17" s="260">
        <v>2988.3833333333332</v>
      </c>
      <c r="G17" s="260">
        <v>2956.1666666666665</v>
      </c>
      <c r="H17" s="260">
        <v>3087.4666666666667</v>
      </c>
      <c r="I17" s="260">
        <v>3119.6833333333329</v>
      </c>
      <c r="J17" s="260">
        <v>3153.1166666666668</v>
      </c>
      <c r="K17" s="259">
        <v>3086.25</v>
      </c>
      <c r="L17" s="259">
        <v>3020.6</v>
      </c>
      <c r="M17" s="259">
        <v>2.6309100000000001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2247.5</v>
      </c>
      <c r="D18" s="260">
        <v>2256.4</v>
      </c>
      <c r="E18" s="260">
        <v>2233.9</v>
      </c>
      <c r="F18" s="260">
        <v>2220.3000000000002</v>
      </c>
      <c r="G18" s="260">
        <v>2197.8000000000002</v>
      </c>
      <c r="H18" s="260">
        <v>2270</v>
      </c>
      <c r="I18" s="260">
        <v>2292.5</v>
      </c>
      <c r="J18" s="260">
        <v>2306.1</v>
      </c>
      <c r="K18" s="259">
        <v>2278.9</v>
      </c>
      <c r="L18" s="259">
        <v>2242.8000000000002</v>
      </c>
      <c r="M18" s="259">
        <v>3.83657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574.9</v>
      </c>
      <c r="D19" s="260">
        <v>574.7166666666667</v>
      </c>
      <c r="E19" s="260">
        <v>567.68333333333339</v>
      </c>
      <c r="F19" s="260">
        <v>560.4666666666667</v>
      </c>
      <c r="G19" s="260">
        <v>553.43333333333339</v>
      </c>
      <c r="H19" s="260">
        <v>581.93333333333339</v>
      </c>
      <c r="I19" s="260">
        <v>588.9666666666667</v>
      </c>
      <c r="J19" s="260">
        <v>596.18333333333339</v>
      </c>
      <c r="K19" s="259">
        <v>581.75</v>
      </c>
      <c r="L19" s="259">
        <v>567.5</v>
      </c>
      <c r="M19" s="259">
        <v>14.69741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18478.599999999999</v>
      </c>
      <c r="D20" s="260">
        <v>18507.533333333333</v>
      </c>
      <c r="E20" s="260">
        <v>18232.716666666667</v>
      </c>
      <c r="F20" s="260">
        <v>17986.833333333336</v>
      </c>
      <c r="G20" s="260">
        <v>17712.01666666667</v>
      </c>
      <c r="H20" s="260">
        <v>18753.416666666664</v>
      </c>
      <c r="I20" s="260">
        <v>19028.23333333333</v>
      </c>
      <c r="J20" s="260">
        <v>19274.116666666661</v>
      </c>
      <c r="K20" s="259">
        <v>18782.349999999999</v>
      </c>
      <c r="L20" s="259">
        <v>18261.650000000001</v>
      </c>
      <c r="M20" s="259">
        <v>0.12937000000000001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3300.5</v>
      </c>
      <c r="D21" s="260">
        <v>3313.1666666666665</v>
      </c>
      <c r="E21" s="260">
        <v>3281.333333333333</v>
      </c>
      <c r="F21" s="260">
        <v>3262.1666666666665</v>
      </c>
      <c r="G21" s="260">
        <v>3230.333333333333</v>
      </c>
      <c r="H21" s="260">
        <v>3332.333333333333</v>
      </c>
      <c r="I21" s="260">
        <v>3364.1666666666661</v>
      </c>
      <c r="J21" s="260">
        <v>3383.333333333333</v>
      </c>
      <c r="K21" s="259">
        <v>3345</v>
      </c>
      <c r="L21" s="259">
        <v>3294</v>
      </c>
      <c r="M21" s="259">
        <v>8.7942400000000003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2079.9</v>
      </c>
      <c r="D22" s="260">
        <v>2097.4499999999998</v>
      </c>
      <c r="E22" s="260">
        <v>2053.6499999999996</v>
      </c>
      <c r="F22" s="260">
        <v>2027.3999999999996</v>
      </c>
      <c r="G22" s="260">
        <v>1983.5999999999995</v>
      </c>
      <c r="H22" s="260">
        <v>2123.6999999999998</v>
      </c>
      <c r="I22" s="260">
        <v>2167.5</v>
      </c>
      <c r="J22" s="260">
        <v>2193.75</v>
      </c>
      <c r="K22" s="259">
        <v>2141.25</v>
      </c>
      <c r="L22" s="259">
        <v>2071.1999999999998</v>
      </c>
      <c r="M22" s="259">
        <v>9.6092200000000005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800.35</v>
      </c>
      <c r="D23" s="260">
        <v>803.4</v>
      </c>
      <c r="E23" s="260">
        <v>794.05</v>
      </c>
      <c r="F23" s="260">
        <v>787.75</v>
      </c>
      <c r="G23" s="260">
        <v>778.4</v>
      </c>
      <c r="H23" s="260">
        <v>809.69999999999993</v>
      </c>
      <c r="I23" s="260">
        <v>819.05000000000007</v>
      </c>
      <c r="J23" s="260">
        <v>825.34999999999991</v>
      </c>
      <c r="K23" s="259">
        <v>812.75</v>
      </c>
      <c r="L23" s="259">
        <v>797.1</v>
      </c>
      <c r="M23" s="259">
        <v>44.850499999999997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3382.95</v>
      </c>
      <c r="D24" s="260">
        <v>3355.9666666666667</v>
      </c>
      <c r="E24" s="260">
        <v>3277.9833333333336</v>
      </c>
      <c r="F24" s="260">
        <v>3173.0166666666669</v>
      </c>
      <c r="G24" s="260">
        <v>3095.0333333333338</v>
      </c>
      <c r="H24" s="260">
        <v>3460.9333333333334</v>
      </c>
      <c r="I24" s="260">
        <v>3538.9166666666661</v>
      </c>
      <c r="J24" s="260">
        <v>3643.8833333333332</v>
      </c>
      <c r="K24" s="259">
        <v>3433.95</v>
      </c>
      <c r="L24" s="259">
        <v>3251</v>
      </c>
      <c r="M24" s="259">
        <v>2.1633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3188.45</v>
      </c>
      <c r="D25" s="260">
        <v>3221.1333333333332</v>
      </c>
      <c r="E25" s="260">
        <v>3117.3166666666666</v>
      </c>
      <c r="F25" s="260">
        <v>3046.1833333333334</v>
      </c>
      <c r="G25" s="260">
        <v>2942.3666666666668</v>
      </c>
      <c r="H25" s="260">
        <v>3292.2666666666664</v>
      </c>
      <c r="I25" s="260">
        <v>3396.083333333333</v>
      </c>
      <c r="J25" s="260">
        <v>3467.2166666666662</v>
      </c>
      <c r="K25" s="259">
        <v>3324.95</v>
      </c>
      <c r="L25" s="259">
        <v>3150</v>
      </c>
      <c r="M25" s="259">
        <v>5.41744</v>
      </c>
      <c r="N25" s="1"/>
      <c r="O25" s="1"/>
    </row>
    <row r="26" spans="1:15" ht="12.75" customHeight="1">
      <c r="A26" s="227">
        <v>17</v>
      </c>
      <c r="B26" s="269" t="s">
        <v>957</v>
      </c>
      <c r="C26" s="259">
        <v>678.4</v>
      </c>
      <c r="D26" s="260">
        <v>680.81666666666672</v>
      </c>
      <c r="E26" s="260">
        <v>672.63333333333344</v>
      </c>
      <c r="F26" s="260">
        <v>666.86666666666667</v>
      </c>
      <c r="G26" s="260">
        <v>658.68333333333339</v>
      </c>
      <c r="H26" s="260">
        <v>686.58333333333348</v>
      </c>
      <c r="I26" s="260">
        <v>694.76666666666665</v>
      </c>
      <c r="J26" s="260">
        <v>700.53333333333353</v>
      </c>
      <c r="K26" s="259">
        <v>689</v>
      </c>
      <c r="L26" s="259">
        <v>675.05</v>
      </c>
      <c r="M26" s="259">
        <v>10.750830000000001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115.9</v>
      </c>
      <c r="D27" s="260">
        <v>115.2</v>
      </c>
      <c r="E27" s="260">
        <v>113.60000000000001</v>
      </c>
      <c r="F27" s="260">
        <v>111.30000000000001</v>
      </c>
      <c r="G27" s="260">
        <v>109.70000000000002</v>
      </c>
      <c r="H27" s="260">
        <v>117.5</v>
      </c>
      <c r="I27" s="260">
        <v>119.1</v>
      </c>
      <c r="J27" s="260">
        <v>121.39999999999999</v>
      </c>
      <c r="K27" s="259">
        <v>116.8</v>
      </c>
      <c r="L27" s="259">
        <v>112.9</v>
      </c>
      <c r="M27" s="259">
        <v>31.391929999999999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338.45</v>
      </c>
      <c r="D28" s="260">
        <v>336.96666666666664</v>
      </c>
      <c r="E28" s="260">
        <v>333.2833333333333</v>
      </c>
      <c r="F28" s="260">
        <v>328.11666666666667</v>
      </c>
      <c r="G28" s="260">
        <v>324.43333333333334</v>
      </c>
      <c r="H28" s="260">
        <v>342.13333333333327</v>
      </c>
      <c r="I28" s="260">
        <v>345.81666666666655</v>
      </c>
      <c r="J28" s="260">
        <v>350.98333333333323</v>
      </c>
      <c r="K28" s="259">
        <v>340.65</v>
      </c>
      <c r="L28" s="259">
        <v>331.8</v>
      </c>
      <c r="M28" s="259">
        <v>13.897349999999999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3121.1</v>
      </c>
      <c r="D29" s="260">
        <v>3118.9666666666672</v>
      </c>
      <c r="E29" s="260">
        <v>3086.1833333333343</v>
      </c>
      <c r="F29" s="260">
        <v>3051.2666666666673</v>
      </c>
      <c r="G29" s="260">
        <v>3018.4833333333345</v>
      </c>
      <c r="H29" s="260">
        <v>3153.8833333333341</v>
      </c>
      <c r="I29" s="260">
        <v>3186.666666666667</v>
      </c>
      <c r="J29" s="260">
        <v>3221.5833333333339</v>
      </c>
      <c r="K29" s="259">
        <v>3151.75</v>
      </c>
      <c r="L29" s="259">
        <v>3084.05</v>
      </c>
      <c r="M29" s="259">
        <v>1.2478800000000001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513.1</v>
      </c>
      <c r="D30" s="260">
        <v>515.51666666666677</v>
      </c>
      <c r="E30" s="260">
        <v>509.23333333333358</v>
      </c>
      <c r="F30" s="260">
        <v>505.36666666666679</v>
      </c>
      <c r="G30" s="260">
        <v>499.0833333333336</v>
      </c>
      <c r="H30" s="260">
        <v>519.38333333333355</v>
      </c>
      <c r="I30" s="260">
        <v>525.66666666666663</v>
      </c>
      <c r="J30" s="260">
        <v>529.53333333333353</v>
      </c>
      <c r="K30" s="259">
        <v>521.79999999999995</v>
      </c>
      <c r="L30" s="259">
        <v>511.65</v>
      </c>
      <c r="M30" s="259">
        <v>50.079239999999999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4404.05</v>
      </c>
      <c r="D31" s="260">
        <v>4408.6500000000005</v>
      </c>
      <c r="E31" s="260">
        <v>4367.4000000000015</v>
      </c>
      <c r="F31" s="260">
        <v>4330.7500000000009</v>
      </c>
      <c r="G31" s="260">
        <v>4289.5000000000018</v>
      </c>
      <c r="H31" s="260">
        <v>4445.3000000000011</v>
      </c>
      <c r="I31" s="260">
        <v>4486.5499999999993</v>
      </c>
      <c r="J31" s="260">
        <v>4523.2000000000007</v>
      </c>
      <c r="K31" s="259">
        <v>4449.8999999999996</v>
      </c>
      <c r="L31" s="259">
        <v>4372</v>
      </c>
      <c r="M31" s="259">
        <v>4.7436400000000001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147.25</v>
      </c>
      <c r="D32" s="260">
        <v>145.86666666666667</v>
      </c>
      <c r="E32" s="260">
        <v>143.73333333333335</v>
      </c>
      <c r="F32" s="260">
        <v>140.21666666666667</v>
      </c>
      <c r="G32" s="260">
        <v>138.08333333333334</v>
      </c>
      <c r="H32" s="260">
        <v>149.38333333333335</v>
      </c>
      <c r="I32" s="260">
        <v>151.51666666666668</v>
      </c>
      <c r="J32" s="260">
        <v>155.03333333333336</v>
      </c>
      <c r="K32" s="259">
        <v>148</v>
      </c>
      <c r="L32" s="259">
        <v>142.35</v>
      </c>
      <c r="M32" s="259">
        <v>101.44571000000001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3084.9</v>
      </c>
      <c r="D33" s="260">
        <v>3099.9333333333329</v>
      </c>
      <c r="E33" s="260">
        <v>3064.8666666666659</v>
      </c>
      <c r="F33" s="260">
        <v>3044.833333333333</v>
      </c>
      <c r="G33" s="260">
        <v>3009.766666666666</v>
      </c>
      <c r="H33" s="260">
        <v>3119.9666666666658</v>
      </c>
      <c r="I33" s="260">
        <v>3155.0333333333324</v>
      </c>
      <c r="J33" s="260">
        <v>3175.0666666666657</v>
      </c>
      <c r="K33" s="259">
        <v>3135</v>
      </c>
      <c r="L33" s="259">
        <v>3079.9</v>
      </c>
      <c r="M33" s="259">
        <v>10.16316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1986.65</v>
      </c>
      <c r="D34" s="260">
        <v>1998.6499999999999</v>
      </c>
      <c r="E34" s="260">
        <v>1969.2999999999997</v>
      </c>
      <c r="F34" s="260">
        <v>1951.9499999999998</v>
      </c>
      <c r="G34" s="260">
        <v>1922.5999999999997</v>
      </c>
      <c r="H34" s="260">
        <v>2015.9999999999998</v>
      </c>
      <c r="I34" s="260">
        <v>2045.3499999999997</v>
      </c>
      <c r="J34" s="260">
        <v>2062.6999999999998</v>
      </c>
      <c r="K34" s="259">
        <v>2028</v>
      </c>
      <c r="L34" s="259">
        <v>1981.3</v>
      </c>
      <c r="M34" s="259">
        <v>2.6726000000000001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519.9</v>
      </c>
      <c r="D35" s="260">
        <v>521.38333333333333</v>
      </c>
      <c r="E35" s="260">
        <v>516.86666666666667</v>
      </c>
      <c r="F35" s="260">
        <v>513.83333333333337</v>
      </c>
      <c r="G35" s="260">
        <v>509.31666666666672</v>
      </c>
      <c r="H35" s="260">
        <v>524.41666666666663</v>
      </c>
      <c r="I35" s="260">
        <v>528.93333333333328</v>
      </c>
      <c r="J35" s="260">
        <v>531.96666666666658</v>
      </c>
      <c r="K35" s="259">
        <v>525.9</v>
      </c>
      <c r="L35" s="259">
        <v>518.35</v>
      </c>
      <c r="M35" s="259">
        <v>7.4733700000000001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4235.6000000000004</v>
      </c>
      <c r="D36" s="260">
        <v>4216.7</v>
      </c>
      <c r="E36" s="260">
        <v>4183.8999999999996</v>
      </c>
      <c r="F36" s="260">
        <v>4132.2</v>
      </c>
      <c r="G36" s="260">
        <v>4099.3999999999996</v>
      </c>
      <c r="H36" s="260">
        <v>4268.3999999999996</v>
      </c>
      <c r="I36" s="260">
        <v>4301.2000000000007</v>
      </c>
      <c r="J36" s="260">
        <v>4352.8999999999996</v>
      </c>
      <c r="K36" s="259">
        <v>4249.5</v>
      </c>
      <c r="L36" s="259">
        <v>4165</v>
      </c>
      <c r="M36" s="259">
        <v>1.60107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902.85</v>
      </c>
      <c r="D37" s="260">
        <v>901.68333333333339</v>
      </c>
      <c r="E37" s="260">
        <v>892.76666666666677</v>
      </c>
      <c r="F37" s="260">
        <v>882.68333333333339</v>
      </c>
      <c r="G37" s="260">
        <v>873.76666666666677</v>
      </c>
      <c r="H37" s="260">
        <v>911.76666666666677</v>
      </c>
      <c r="I37" s="260">
        <v>920.68333333333328</v>
      </c>
      <c r="J37" s="260">
        <v>930.76666666666677</v>
      </c>
      <c r="K37" s="259">
        <v>910.6</v>
      </c>
      <c r="L37" s="259">
        <v>891.6</v>
      </c>
      <c r="M37" s="259">
        <v>131.87307999999999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3654.1</v>
      </c>
      <c r="D38" s="260">
        <v>3675.0333333333333</v>
      </c>
      <c r="E38" s="260">
        <v>3623.0666666666666</v>
      </c>
      <c r="F38" s="260">
        <v>3592.0333333333333</v>
      </c>
      <c r="G38" s="260">
        <v>3540.0666666666666</v>
      </c>
      <c r="H38" s="260">
        <v>3706.0666666666666</v>
      </c>
      <c r="I38" s="260">
        <v>3758.0333333333328</v>
      </c>
      <c r="J38" s="260">
        <v>3789.0666666666666</v>
      </c>
      <c r="K38" s="259">
        <v>3727</v>
      </c>
      <c r="L38" s="259">
        <v>3644</v>
      </c>
      <c r="M38" s="259">
        <v>3.5145599999999999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7102.9</v>
      </c>
      <c r="D39" s="260">
        <v>7145.1500000000005</v>
      </c>
      <c r="E39" s="260">
        <v>7047.7500000000009</v>
      </c>
      <c r="F39" s="260">
        <v>6992.6</v>
      </c>
      <c r="G39" s="260">
        <v>6895.2000000000007</v>
      </c>
      <c r="H39" s="260">
        <v>7200.3000000000011</v>
      </c>
      <c r="I39" s="260">
        <v>7297.7000000000007</v>
      </c>
      <c r="J39" s="260">
        <v>7352.8500000000013</v>
      </c>
      <c r="K39" s="259">
        <v>7242.55</v>
      </c>
      <c r="L39" s="259">
        <v>7090</v>
      </c>
      <c r="M39" s="259">
        <v>9.0989900000000006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1658.55</v>
      </c>
      <c r="D40" s="260">
        <v>1671.4833333333333</v>
      </c>
      <c r="E40" s="260">
        <v>1642.0666666666666</v>
      </c>
      <c r="F40" s="260">
        <v>1625.5833333333333</v>
      </c>
      <c r="G40" s="260">
        <v>1596.1666666666665</v>
      </c>
      <c r="H40" s="260">
        <v>1687.9666666666667</v>
      </c>
      <c r="I40" s="260">
        <v>1717.3833333333332</v>
      </c>
      <c r="J40" s="260">
        <v>1733.8666666666668</v>
      </c>
      <c r="K40" s="259">
        <v>1700.9</v>
      </c>
      <c r="L40" s="259">
        <v>1655</v>
      </c>
      <c r="M40" s="259">
        <v>18.70289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6497.45</v>
      </c>
      <c r="D41" s="260">
        <v>6497.5333333333328</v>
      </c>
      <c r="E41" s="260">
        <v>6420.0666666666657</v>
      </c>
      <c r="F41" s="260">
        <v>6342.6833333333325</v>
      </c>
      <c r="G41" s="260">
        <v>6265.2166666666653</v>
      </c>
      <c r="H41" s="260">
        <v>6574.9166666666661</v>
      </c>
      <c r="I41" s="260">
        <v>6652.3833333333332</v>
      </c>
      <c r="J41" s="260">
        <v>6729.7666666666664</v>
      </c>
      <c r="K41" s="259">
        <v>6575</v>
      </c>
      <c r="L41" s="259">
        <v>6420.15</v>
      </c>
      <c r="M41" s="259">
        <v>1.2860199999999999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1947.2</v>
      </c>
      <c r="D42" s="260">
        <v>1940.0833333333333</v>
      </c>
      <c r="E42" s="260">
        <v>1925.1666666666665</v>
      </c>
      <c r="F42" s="260">
        <v>1903.1333333333332</v>
      </c>
      <c r="G42" s="260">
        <v>1888.2166666666665</v>
      </c>
      <c r="H42" s="260">
        <v>1962.1166666666666</v>
      </c>
      <c r="I42" s="260">
        <v>1977.0333333333331</v>
      </c>
      <c r="J42" s="260">
        <v>1999.0666666666666</v>
      </c>
      <c r="K42" s="259">
        <v>1955</v>
      </c>
      <c r="L42" s="259">
        <v>1918.05</v>
      </c>
      <c r="M42" s="259">
        <v>2.3013599999999999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267.75</v>
      </c>
      <c r="D43" s="260">
        <v>265.8</v>
      </c>
      <c r="E43" s="260">
        <v>262.20000000000005</v>
      </c>
      <c r="F43" s="260">
        <v>256.65000000000003</v>
      </c>
      <c r="G43" s="260">
        <v>253.05000000000007</v>
      </c>
      <c r="H43" s="260">
        <v>271.35000000000002</v>
      </c>
      <c r="I43" s="260">
        <v>274.95000000000005</v>
      </c>
      <c r="J43" s="260">
        <v>280.5</v>
      </c>
      <c r="K43" s="259">
        <v>269.39999999999998</v>
      </c>
      <c r="L43" s="259">
        <v>260.25</v>
      </c>
      <c r="M43" s="259">
        <v>69.662450000000007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148.35</v>
      </c>
      <c r="D44" s="260">
        <v>147.48333333333332</v>
      </c>
      <c r="E44" s="260">
        <v>143.36666666666665</v>
      </c>
      <c r="F44" s="260">
        <v>138.38333333333333</v>
      </c>
      <c r="G44" s="260">
        <v>134.26666666666665</v>
      </c>
      <c r="H44" s="260">
        <v>152.46666666666664</v>
      </c>
      <c r="I44" s="260">
        <v>156.58333333333331</v>
      </c>
      <c r="J44" s="260">
        <v>161.56666666666663</v>
      </c>
      <c r="K44" s="259">
        <v>151.6</v>
      </c>
      <c r="L44" s="259">
        <v>142.5</v>
      </c>
      <c r="M44" s="259">
        <v>427.82168999999999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56.45</v>
      </c>
      <c r="D45" s="260">
        <v>54.833333333333336</v>
      </c>
      <c r="E45" s="260">
        <v>52.116666666666674</v>
      </c>
      <c r="F45" s="260">
        <v>47.783333333333339</v>
      </c>
      <c r="G45" s="260">
        <v>45.066666666666677</v>
      </c>
      <c r="H45" s="260">
        <v>59.166666666666671</v>
      </c>
      <c r="I45" s="260">
        <v>61.883333333333326</v>
      </c>
      <c r="J45" s="260">
        <v>66.216666666666669</v>
      </c>
      <c r="K45" s="259">
        <v>57.55</v>
      </c>
      <c r="L45" s="259">
        <v>50.5</v>
      </c>
      <c r="M45" s="259">
        <v>337.92077999999998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1804.2</v>
      </c>
      <c r="D46" s="260">
        <v>1805.0333333333335</v>
      </c>
      <c r="E46" s="260">
        <v>1791.2166666666672</v>
      </c>
      <c r="F46" s="260">
        <v>1778.2333333333336</v>
      </c>
      <c r="G46" s="260">
        <v>1764.4166666666672</v>
      </c>
      <c r="H46" s="260">
        <v>1818.0166666666671</v>
      </c>
      <c r="I46" s="260">
        <v>1831.8333333333333</v>
      </c>
      <c r="J46" s="260">
        <v>1844.8166666666671</v>
      </c>
      <c r="K46" s="259">
        <v>1818.85</v>
      </c>
      <c r="L46" s="259">
        <v>1792.05</v>
      </c>
      <c r="M46" s="259">
        <v>1.4964599999999999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583.35</v>
      </c>
      <c r="D47" s="260">
        <v>586.75</v>
      </c>
      <c r="E47" s="260">
        <v>578.6</v>
      </c>
      <c r="F47" s="260">
        <v>573.85</v>
      </c>
      <c r="G47" s="260">
        <v>565.70000000000005</v>
      </c>
      <c r="H47" s="260">
        <v>591.5</v>
      </c>
      <c r="I47" s="260">
        <v>599.65000000000009</v>
      </c>
      <c r="J47" s="260">
        <v>604.4</v>
      </c>
      <c r="K47" s="259">
        <v>594.9</v>
      </c>
      <c r="L47" s="259">
        <v>582</v>
      </c>
      <c r="M47" s="259">
        <v>7.5424699999999998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105.05</v>
      </c>
      <c r="D48" s="260">
        <v>104.7</v>
      </c>
      <c r="E48" s="260">
        <v>103.9</v>
      </c>
      <c r="F48" s="260">
        <v>102.75</v>
      </c>
      <c r="G48" s="260">
        <v>101.95</v>
      </c>
      <c r="H48" s="260">
        <v>105.85000000000001</v>
      </c>
      <c r="I48" s="260">
        <v>106.64999999999999</v>
      </c>
      <c r="J48" s="260">
        <v>107.80000000000001</v>
      </c>
      <c r="K48" s="259">
        <v>105.5</v>
      </c>
      <c r="L48" s="259">
        <v>103.55</v>
      </c>
      <c r="M48" s="259">
        <v>132.17298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806.65</v>
      </c>
      <c r="D49" s="260">
        <v>798.26666666666654</v>
      </c>
      <c r="E49" s="260">
        <v>783.73333333333312</v>
      </c>
      <c r="F49" s="260">
        <v>760.81666666666661</v>
      </c>
      <c r="G49" s="260">
        <v>746.28333333333319</v>
      </c>
      <c r="H49" s="260">
        <v>821.18333333333305</v>
      </c>
      <c r="I49" s="260">
        <v>835.71666666666658</v>
      </c>
      <c r="J49" s="260">
        <v>858.63333333333298</v>
      </c>
      <c r="K49" s="259">
        <v>812.8</v>
      </c>
      <c r="L49" s="259">
        <v>775.35</v>
      </c>
      <c r="M49" s="259">
        <v>30.21828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71.099999999999994</v>
      </c>
      <c r="D50" s="260">
        <v>69.783333333333331</v>
      </c>
      <c r="E50" s="260">
        <v>67.816666666666663</v>
      </c>
      <c r="F50" s="260">
        <v>64.533333333333331</v>
      </c>
      <c r="G50" s="260">
        <v>62.566666666666663</v>
      </c>
      <c r="H50" s="260">
        <v>73.066666666666663</v>
      </c>
      <c r="I50" s="260">
        <v>75.033333333333331</v>
      </c>
      <c r="J50" s="260">
        <v>78.316666666666663</v>
      </c>
      <c r="K50" s="259">
        <v>71.75</v>
      </c>
      <c r="L50" s="259">
        <v>66.5</v>
      </c>
      <c r="M50" s="259">
        <v>1332.72405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302.60000000000002</v>
      </c>
      <c r="D51" s="260">
        <v>301.65000000000003</v>
      </c>
      <c r="E51" s="260">
        <v>298.30000000000007</v>
      </c>
      <c r="F51" s="260">
        <v>294.00000000000006</v>
      </c>
      <c r="G51" s="260">
        <v>290.65000000000009</v>
      </c>
      <c r="H51" s="260">
        <v>305.95000000000005</v>
      </c>
      <c r="I51" s="260">
        <v>309.30000000000007</v>
      </c>
      <c r="J51" s="260">
        <v>313.60000000000002</v>
      </c>
      <c r="K51" s="259">
        <v>305</v>
      </c>
      <c r="L51" s="259">
        <v>297.35000000000002</v>
      </c>
      <c r="M51" s="259">
        <v>28.423310000000001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802.3</v>
      </c>
      <c r="D52" s="260">
        <v>802.45000000000016</v>
      </c>
      <c r="E52" s="260">
        <v>798.5500000000003</v>
      </c>
      <c r="F52" s="260">
        <v>794.80000000000018</v>
      </c>
      <c r="G52" s="260">
        <v>790.90000000000032</v>
      </c>
      <c r="H52" s="260">
        <v>806.20000000000027</v>
      </c>
      <c r="I52" s="260">
        <v>810.10000000000014</v>
      </c>
      <c r="J52" s="260">
        <v>813.85000000000025</v>
      </c>
      <c r="K52" s="259">
        <v>806.35</v>
      </c>
      <c r="L52" s="259">
        <v>798.7</v>
      </c>
      <c r="M52" s="259">
        <v>31.842770000000002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272</v>
      </c>
      <c r="D53" s="260">
        <v>270.98333333333329</v>
      </c>
      <c r="E53" s="260">
        <v>268.16666666666657</v>
      </c>
      <c r="F53" s="260">
        <v>264.33333333333326</v>
      </c>
      <c r="G53" s="260">
        <v>261.51666666666654</v>
      </c>
      <c r="H53" s="260">
        <v>274.81666666666661</v>
      </c>
      <c r="I53" s="260">
        <v>277.63333333333333</v>
      </c>
      <c r="J53" s="260">
        <v>281.46666666666664</v>
      </c>
      <c r="K53" s="259">
        <v>273.8</v>
      </c>
      <c r="L53" s="259">
        <v>267.14999999999998</v>
      </c>
      <c r="M53" s="259">
        <v>19.414100000000001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15646.35</v>
      </c>
      <c r="D54" s="260">
        <v>15624.783333333333</v>
      </c>
      <c r="E54" s="260">
        <v>15564.566666666666</v>
      </c>
      <c r="F54" s="260">
        <v>15482.783333333333</v>
      </c>
      <c r="G54" s="260">
        <v>15422.566666666666</v>
      </c>
      <c r="H54" s="260">
        <v>15706.566666666666</v>
      </c>
      <c r="I54" s="260">
        <v>15766.783333333333</v>
      </c>
      <c r="J54" s="260">
        <v>15848.566666666666</v>
      </c>
      <c r="K54" s="259">
        <v>15685</v>
      </c>
      <c r="L54" s="259">
        <v>15543</v>
      </c>
      <c r="M54" s="259">
        <v>8.0649999999999999E-2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3713.1</v>
      </c>
      <c r="D55" s="260">
        <v>3736</v>
      </c>
      <c r="E55" s="260">
        <v>3667.1</v>
      </c>
      <c r="F55" s="260">
        <v>3621.1</v>
      </c>
      <c r="G55" s="260">
        <v>3552.2</v>
      </c>
      <c r="H55" s="260">
        <v>3782</v>
      </c>
      <c r="I55" s="260">
        <v>3850.8999999999996</v>
      </c>
      <c r="J55" s="260">
        <v>3896.9</v>
      </c>
      <c r="K55" s="259">
        <v>3804.9</v>
      </c>
      <c r="L55" s="259">
        <v>3690</v>
      </c>
      <c r="M55" s="259">
        <v>2.2856900000000002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284.2</v>
      </c>
      <c r="D56" s="260">
        <v>279.66666666666669</v>
      </c>
      <c r="E56" s="260">
        <v>271.33333333333337</v>
      </c>
      <c r="F56" s="260">
        <v>258.4666666666667</v>
      </c>
      <c r="G56" s="260">
        <v>250.13333333333338</v>
      </c>
      <c r="H56" s="260">
        <v>292.53333333333336</v>
      </c>
      <c r="I56" s="260">
        <v>300.86666666666673</v>
      </c>
      <c r="J56" s="260">
        <v>313.73333333333335</v>
      </c>
      <c r="K56" s="259">
        <v>288</v>
      </c>
      <c r="L56" s="259">
        <v>266.8</v>
      </c>
      <c r="M56" s="259">
        <v>358.75913000000003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715.75</v>
      </c>
      <c r="D57" s="260">
        <v>715.86666666666667</v>
      </c>
      <c r="E57" s="260">
        <v>709.13333333333333</v>
      </c>
      <c r="F57" s="260">
        <v>702.51666666666665</v>
      </c>
      <c r="G57" s="260">
        <v>695.7833333333333</v>
      </c>
      <c r="H57" s="260">
        <v>722.48333333333335</v>
      </c>
      <c r="I57" s="260">
        <v>729.2166666666667</v>
      </c>
      <c r="J57" s="260">
        <v>735.83333333333337</v>
      </c>
      <c r="K57" s="259">
        <v>722.6</v>
      </c>
      <c r="L57" s="259">
        <v>709.25</v>
      </c>
      <c r="M57" s="259">
        <v>9.2895800000000008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1155.9000000000001</v>
      </c>
      <c r="D58" s="260">
        <v>1155.8833333333334</v>
      </c>
      <c r="E58" s="260">
        <v>1146.916666666667</v>
      </c>
      <c r="F58" s="260">
        <v>1137.9333333333336</v>
      </c>
      <c r="G58" s="260">
        <v>1128.9666666666672</v>
      </c>
      <c r="H58" s="260">
        <v>1164.8666666666668</v>
      </c>
      <c r="I58" s="260">
        <v>1173.8333333333335</v>
      </c>
      <c r="J58" s="260">
        <v>1182.8166666666666</v>
      </c>
      <c r="K58" s="259">
        <v>1164.8499999999999</v>
      </c>
      <c r="L58" s="259">
        <v>1146.9000000000001</v>
      </c>
      <c r="M58" s="259">
        <v>22.10622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1633.05</v>
      </c>
      <c r="D59" s="260">
        <v>1642.55</v>
      </c>
      <c r="E59" s="260">
        <v>1610.05</v>
      </c>
      <c r="F59" s="260">
        <v>1587.05</v>
      </c>
      <c r="G59" s="260">
        <v>1554.55</v>
      </c>
      <c r="H59" s="260">
        <v>1665.55</v>
      </c>
      <c r="I59" s="260">
        <v>1698.05</v>
      </c>
      <c r="J59" s="260">
        <v>1721.05</v>
      </c>
      <c r="K59" s="259">
        <v>1675.05</v>
      </c>
      <c r="L59" s="259">
        <v>1619.55</v>
      </c>
      <c r="M59" s="259">
        <v>0.60290999999999995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239.95</v>
      </c>
      <c r="D60" s="260">
        <v>239.61666666666665</v>
      </c>
      <c r="E60" s="260">
        <v>238.2833333333333</v>
      </c>
      <c r="F60" s="260">
        <v>236.61666666666665</v>
      </c>
      <c r="G60" s="260">
        <v>235.2833333333333</v>
      </c>
      <c r="H60" s="260">
        <v>241.2833333333333</v>
      </c>
      <c r="I60" s="260">
        <v>242.61666666666662</v>
      </c>
      <c r="J60" s="260">
        <v>244.2833333333333</v>
      </c>
      <c r="K60" s="259">
        <v>240.95</v>
      </c>
      <c r="L60" s="259">
        <v>237.95</v>
      </c>
      <c r="M60" s="259">
        <v>69.765479999999997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3895.3</v>
      </c>
      <c r="D61" s="260">
        <v>3890.0499999999997</v>
      </c>
      <c r="E61" s="260">
        <v>3850.2499999999995</v>
      </c>
      <c r="F61" s="260">
        <v>3805.2</v>
      </c>
      <c r="G61" s="260">
        <v>3765.3999999999996</v>
      </c>
      <c r="H61" s="260">
        <v>3935.0999999999995</v>
      </c>
      <c r="I61" s="260">
        <v>3974.8999999999996</v>
      </c>
      <c r="J61" s="260">
        <v>4019.9499999999994</v>
      </c>
      <c r="K61" s="259">
        <v>3929.85</v>
      </c>
      <c r="L61" s="259">
        <v>3845</v>
      </c>
      <c r="M61" s="259">
        <v>1.8010900000000001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1616.6</v>
      </c>
      <c r="D62" s="260">
        <v>1609.8999999999999</v>
      </c>
      <c r="E62" s="260">
        <v>1599.7999999999997</v>
      </c>
      <c r="F62" s="260">
        <v>1582.9999999999998</v>
      </c>
      <c r="G62" s="260">
        <v>1572.8999999999996</v>
      </c>
      <c r="H62" s="260">
        <v>1626.6999999999998</v>
      </c>
      <c r="I62" s="260">
        <v>1636.7999999999997</v>
      </c>
      <c r="J62" s="260">
        <v>1653.6</v>
      </c>
      <c r="K62" s="259">
        <v>1620</v>
      </c>
      <c r="L62" s="259">
        <v>1593.1</v>
      </c>
      <c r="M62" s="259">
        <v>2.60588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759.35</v>
      </c>
      <c r="D63" s="260">
        <v>757.08333333333337</v>
      </c>
      <c r="E63" s="260">
        <v>749.26666666666677</v>
      </c>
      <c r="F63" s="260">
        <v>739.18333333333339</v>
      </c>
      <c r="G63" s="260">
        <v>731.36666666666679</v>
      </c>
      <c r="H63" s="260">
        <v>767.16666666666674</v>
      </c>
      <c r="I63" s="260">
        <v>774.98333333333335</v>
      </c>
      <c r="J63" s="260">
        <v>785.06666666666672</v>
      </c>
      <c r="K63" s="259">
        <v>764.9</v>
      </c>
      <c r="L63" s="259">
        <v>747</v>
      </c>
      <c r="M63" s="259">
        <v>25.637899999999998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979.75</v>
      </c>
      <c r="D64" s="260">
        <v>988.43333333333339</v>
      </c>
      <c r="E64" s="260">
        <v>965.91666666666674</v>
      </c>
      <c r="F64" s="260">
        <v>952.08333333333337</v>
      </c>
      <c r="G64" s="260">
        <v>929.56666666666672</v>
      </c>
      <c r="H64" s="260">
        <v>1002.2666666666668</v>
      </c>
      <c r="I64" s="260">
        <v>1024.7833333333333</v>
      </c>
      <c r="J64" s="260">
        <v>1038.6166666666668</v>
      </c>
      <c r="K64" s="259">
        <v>1010.95</v>
      </c>
      <c r="L64" s="259">
        <v>974.6</v>
      </c>
      <c r="M64" s="259">
        <v>4.2366200000000003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377.9</v>
      </c>
      <c r="D65" s="260">
        <v>376.26666666666665</v>
      </c>
      <c r="E65" s="260">
        <v>370.63333333333333</v>
      </c>
      <c r="F65" s="260">
        <v>363.36666666666667</v>
      </c>
      <c r="G65" s="260">
        <v>357.73333333333335</v>
      </c>
      <c r="H65" s="260">
        <v>383.5333333333333</v>
      </c>
      <c r="I65" s="260">
        <v>389.16666666666663</v>
      </c>
      <c r="J65" s="260">
        <v>396.43333333333328</v>
      </c>
      <c r="K65" s="259">
        <v>381.9</v>
      </c>
      <c r="L65" s="259">
        <v>369</v>
      </c>
      <c r="M65" s="259">
        <v>9.7256099999999996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1224.7</v>
      </c>
      <c r="D66" s="260">
        <v>1213.5833333333333</v>
      </c>
      <c r="E66" s="260">
        <v>1196.2166666666665</v>
      </c>
      <c r="F66" s="260">
        <v>1167.7333333333331</v>
      </c>
      <c r="G66" s="260">
        <v>1150.3666666666663</v>
      </c>
      <c r="H66" s="260">
        <v>1242.0666666666666</v>
      </c>
      <c r="I66" s="260">
        <v>1259.4333333333334</v>
      </c>
      <c r="J66" s="260">
        <v>1287.9166666666667</v>
      </c>
      <c r="K66" s="259">
        <v>1230.95</v>
      </c>
      <c r="L66" s="259">
        <v>1185.0999999999999</v>
      </c>
      <c r="M66" s="259">
        <v>2.92659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369.75</v>
      </c>
      <c r="D67" s="260">
        <v>370.7833333333333</v>
      </c>
      <c r="E67" s="260">
        <v>366.06666666666661</v>
      </c>
      <c r="F67" s="260">
        <v>362.38333333333333</v>
      </c>
      <c r="G67" s="260">
        <v>357.66666666666663</v>
      </c>
      <c r="H67" s="260">
        <v>374.46666666666658</v>
      </c>
      <c r="I67" s="260">
        <v>379.18333333333328</v>
      </c>
      <c r="J67" s="260">
        <v>382.86666666666656</v>
      </c>
      <c r="K67" s="259">
        <v>375.5</v>
      </c>
      <c r="L67" s="259">
        <v>367.1</v>
      </c>
      <c r="M67" s="259">
        <v>29.971679999999999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532.15</v>
      </c>
      <c r="D68" s="260">
        <v>533.63333333333333</v>
      </c>
      <c r="E68" s="260">
        <v>529.26666666666665</v>
      </c>
      <c r="F68" s="260">
        <v>526.38333333333333</v>
      </c>
      <c r="G68" s="260">
        <v>522.01666666666665</v>
      </c>
      <c r="H68" s="260">
        <v>536.51666666666665</v>
      </c>
      <c r="I68" s="260">
        <v>540.88333333333321</v>
      </c>
      <c r="J68" s="260">
        <v>543.76666666666665</v>
      </c>
      <c r="K68" s="259">
        <v>538</v>
      </c>
      <c r="L68" s="259">
        <v>530.75</v>
      </c>
      <c r="M68" s="259">
        <v>12.31137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1532.2</v>
      </c>
      <c r="D69" s="260">
        <v>1541.9166666666667</v>
      </c>
      <c r="E69" s="260">
        <v>1510.9833333333336</v>
      </c>
      <c r="F69" s="260">
        <v>1489.7666666666669</v>
      </c>
      <c r="G69" s="260">
        <v>1458.8333333333337</v>
      </c>
      <c r="H69" s="260">
        <v>1563.1333333333334</v>
      </c>
      <c r="I69" s="260">
        <v>1594.0666666666664</v>
      </c>
      <c r="J69" s="260">
        <v>1615.2833333333333</v>
      </c>
      <c r="K69" s="259">
        <v>1572.85</v>
      </c>
      <c r="L69" s="259">
        <v>1520.7</v>
      </c>
      <c r="M69" s="259">
        <v>2.3080699999999998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2253</v>
      </c>
      <c r="D70" s="260">
        <v>2244.4333333333334</v>
      </c>
      <c r="E70" s="260">
        <v>2230.1166666666668</v>
      </c>
      <c r="F70" s="260">
        <v>2207.2333333333336</v>
      </c>
      <c r="G70" s="260">
        <v>2192.916666666667</v>
      </c>
      <c r="H70" s="260">
        <v>2267.3166666666666</v>
      </c>
      <c r="I70" s="260">
        <v>2281.6333333333332</v>
      </c>
      <c r="J70" s="260">
        <v>2304.5166666666664</v>
      </c>
      <c r="K70" s="259">
        <v>2258.75</v>
      </c>
      <c r="L70" s="259">
        <v>2221.5500000000002</v>
      </c>
      <c r="M70" s="259">
        <v>2.9777</v>
      </c>
      <c r="N70" s="1"/>
      <c r="O70" s="1"/>
    </row>
    <row r="71" spans="1:15" ht="12.75" customHeight="1">
      <c r="A71" s="227">
        <v>62</v>
      </c>
      <c r="B71" s="269" t="s">
        <v>958</v>
      </c>
      <c r="C71" s="259">
        <v>383.4</v>
      </c>
      <c r="D71" s="260">
        <v>387.8</v>
      </c>
      <c r="E71" s="260">
        <v>373.6</v>
      </c>
      <c r="F71" s="260">
        <v>363.8</v>
      </c>
      <c r="G71" s="260">
        <v>349.6</v>
      </c>
      <c r="H71" s="260">
        <v>397.6</v>
      </c>
      <c r="I71" s="260">
        <v>411.79999999999995</v>
      </c>
      <c r="J71" s="260">
        <v>421.6</v>
      </c>
      <c r="K71" s="259">
        <v>402</v>
      </c>
      <c r="L71" s="259">
        <v>378</v>
      </c>
      <c r="M71" s="259">
        <v>36.477049999999998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3597.15</v>
      </c>
      <c r="D72" s="260">
        <v>3594.4666666666667</v>
      </c>
      <c r="E72" s="260">
        <v>3570.0333333333333</v>
      </c>
      <c r="F72" s="260">
        <v>3542.9166666666665</v>
      </c>
      <c r="G72" s="260">
        <v>3518.4833333333331</v>
      </c>
      <c r="H72" s="260">
        <v>3621.5833333333335</v>
      </c>
      <c r="I72" s="260">
        <v>3646.0166666666669</v>
      </c>
      <c r="J72" s="260">
        <v>3673.1333333333337</v>
      </c>
      <c r="K72" s="259">
        <v>3618.9</v>
      </c>
      <c r="L72" s="259">
        <v>3567.35</v>
      </c>
      <c r="M72" s="259">
        <v>2.1132599999999999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4324.95</v>
      </c>
      <c r="D73" s="260">
        <v>4315.7333333333336</v>
      </c>
      <c r="E73" s="260">
        <v>4284.4666666666672</v>
      </c>
      <c r="F73" s="260">
        <v>4243.9833333333336</v>
      </c>
      <c r="G73" s="260">
        <v>4212.7166666666672</v>
      </c>
      <c r="H73" s="260">
        <v>4356.2166666666672</v>
      </c>
      <c r="I73" s="260">
        <v>4387.4833333333336</v>
      </c>
      <c r="J73" s="260">
        <v>4427.9666666666672</v>
      </c>
      <c r="K73" s="259">
        <v>4347</v>
      </c>
      <c r="L73" s="259">
        <v>4275.25</v>
      </c>
      <c r="M73" s="259">
        <v>1.29945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2624.9</v>
      </c>
      <c r="D74" s="260">
        <v>2608.4166666666665</v>
      </c>
      <c r="E74" s="260">
        <v>2581.833333333333</v>
      </c>
      <c r="F74" s="260">
        <v>2538.7666666666664</v>
      </c>
      <c r="G74" s="260">
        <v>2512.1833333333329</v>
      </c>
      <c r="H74" s="260">
        <v>2651.4833333333331</v>
      </c>
      <c r="I74" s="260">
        <v>2678.0666666666662</v>
      </c>
      <c r="J74" s="260">
        <v>2721.1333333333332</v>
      </c>
      <c r="K74" s="259">
        <v>2635</v>
      </c>
      <c r="L74" s="259">
        <v>2565.35</v>
      </c>
      <c r="M74" s="259">
        <v>2.7597499999999999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4442.3500000000004</v>
      </c>
      <c r="D75" s="260">
        <v>4430.2833333333338</v>
      </c>
      <c r="E75" s="260">
        <v>4383.0666666666675</v>
      </c>
      <c r="F75" s="260">
        <v>4323.7833333333338</v>
      </c>
      <c r="G75" s="260">
        <v>4276.5666666666675</v>
      </c>
      <c r="H75" s="260">
        <v>4489.5666666666675</v>
      </c>
      <c r="I75" s="260">
        <v>4536.7833333333328</v>
      </c>
      <c r="J75" s="260">
        <v>4596.0666666666675</v>
      </c>
      <c r="K75" s="259">
        <v>4477.5</v>
      </c>
      <c r="L75" s="259">
        <v>4371</v>
      </c>
      <c r="M75" s="259">
        <v>6.2365500000000003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3710.65</v>
      </c>
      <c r="D76" s="260">
        <v>3694.8833333333332</v>
      </c>
      <c r="E76" s="260">
        <v>3665.7666666666664</v>
      </c>
      <c r="F76" s="260">
        <v>3620.8833333333332</v>
      </c>
      <c r="G76" s="260">
        <v>3591.7666666666664</v>
      </c>
      <c r="H76" s="260">
        <v>3739.7666666666664</v>
      </c>
      <c r="I76" s="260">
        <v>3768.8833333333332</v>
      </c>
      <c r="J76" s="260">
        <v>3813.7666666666664</v>
      </c>
      <c r="K76" s="259">
        <v>3724</v>
      </c>
      <c r="L76" s="259">
        <v>3650</v>
      </c>
      <c r="M76" s="259">
        <v>5.7118599999999997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476.65</v>
      </c>
      <c r="D77" s="260">
        <v>479.21666666666664</v>
      </c>
      <c r="E77" s="260">
        <v>469.48333333333329</v>
      </c>
      <c r="F77" s="260">
        <v>462.31666666666666</v>
      </c>
      <c r="G77" s="260">
        <v>452.58333333333331</v>
      </c>
      <c r="H77" s="260">
        <v>486.38333333333327</v>
      </c>
      <c r="I77" s="260">
        <v>496.11666666666662</v>
      </c>
      <c r="J77" s="260">
        <v>503.28333333333325</v>
      </c>
      <c r="K77" s="259">
        <v>488.95</v>
      </c>
      <c r="L77" s="259">
        <v>472.05</v>
      </c>
      <c r="M77" s="259">
        <v>1.65693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2000.85</v>
      </c>
      <c r="D78" s="260">
        <v>1995.7666666666667</v>
      </c>
      <c r="E78" s="260">
        <v>1980.2833333333333</v>
      </c>
      <c r="F78" s="260">
        <v>1959.7166666666667</v>
      </c>
      <c r="G78" s="260">
        <v>1944.2333333333333</v>
      </c>
      <c r="H78" s="260">
        <v>2016.3333333333333</v>
      </c>
      <c r="I78" s="260">
        <v>2031.8166666666664</v>
      </c>
      <c r="J78" s="260">
        <v>2052.3833333333332</v>
      </c>
      <c r="K78" s="259">
        <v>2011.25</v>
      </c>
      <c r="L78" s="259">
        <v>1975.2</v>
      </c>
      <c r="M78" s="259">
        <v>1.8217699999999999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1111.3</v>
      </c>
      <c r="D79" s="260">
        <v>1122.2833333333333</v>
      </c>
      <c r="E79" s="260">
        <v>1097.0166666666667</v>
      </c>
      <c r="F79" s="260">
        <v>1082.7333333333333</v>
      </c>
      <c r="G79" s="260">
        <v>1057.4666666666667</v>
      </c>
      <c r="H79" s="260">
        <v>1136.5666666666666</v>
      </c>
      <c r="I79" s="260">
        <v>1161.833333333333</v>
      </c>
      <c r="J79" s="260">
        <v>1176.1166666666666</v>
      </c>
      <c r="K79" s="259">
        <v>1147.55</v>
      </c>
      <c r="L79" s="259">
        <v>1108</v>
      </c>
      <c r="M79" s="259">
        <v>5.0302800000000003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134.19999999999999</v>
      </c>
      <c r="D80" s="260">
        <v>134.29999999999998</v>
      </c>
      <c r="E80" s="260">
        <v>133.04999999999995</v>
      </c>
      <c r="F80" s="260">
        <v>131.89999999999998</v>
      </c>
      <c r="G80" s="260">
        <v>130.64999999999995</v>
      </c>
      <c r="H80" s="260">
        <v>135.44999999999996</v>
      </c>
      <c r="I80" s="260">
        <v>136.70000000000002</v>
      </c>
      <c r="J80" s="260">
        <v>137.84999999999997</v>
      </c>
      <c r="K80" s="259">
        <v>135.55000000000001</v>
      </c>
      <c r="L80" s="259">
        <v>133.15</v>
      </c>
      <c r="M80" s="259">
        <v>115.65536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265.75</v>
      </c>
      <c r="D81" s="260">
        <v>269.25</v>
      </c>
      <c r="E81" s="260">
        <v>261.5</v>
      </c>
      <c r="F81" s="260">
        <v>257.25</v>
      </c>
      <c r="G81" s="260">
        <v>249.5</v>
      </c>
      <c r="H81" s="260">
        <v>273.5</v>
      </c>
      <c r="I81" s="260">
        <v>281.25</v>
      </c>
      <c r="J81" s="260">
        <v>285.5</v>
      </c>
      <c r="K81" s="259">
        <v>277</v>
      </c>
      <c r="L81" s="259">
        <v>265</v>
      </c>
      <c r="M81" s="259">
        <v>11.1271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86.55</v>
      </c>
      <c r="D82" s="260">
        <v>86.666666666666671</v>
      </c>
      <c r="E82" s="260">
        <v>85.783333333333346</v>
      </c>
      <c r="F82" s="260">
        <v>85.01666666666668</v>
      </c>
      <c r="G82" s="260">
        <v>84.133333333333354</v>
      </c>
      <c r="H82" s="260">
        <v>87.433333333333337</v>
      </c>
      <c r="I82" s="260">
        <v>88.316666666666663</v>
      </c>
      <c r="J82" s="260">
        <v>89.083333333333329</v>
      </c>
      <c r="K82" s="259">
        <v>87.55</v>
      </c>
      <c r="L82" s="259">
        <v>85.9</v>
      </c>
      <c r="M82" s="259">
        <v>70.866290000000006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2225.3000000000002</v>
      </c>
      <c r="D83" s="260">
        <v>2207.7833333333333</v>
      </c>
      <c r="E83" s="260">
        <v>2177.5666666666666</v>
      </c>
      <c r="F83" s="260">
        <v>2129.8333333333335</v>
      </c>
      <c r="G83" s="260">
        <v>2099.6166666666668</v>
      </c>
      <c r="H83" s="260">
        <v>2255.5166666666664</v>
      </c>
      <c r="I83" s="260">
        <v>2285.7333333333327</v>
      </c>
      <c r="J83" s="260">
        <v>2333.4666666666662</v>
      </c>
      <c r="K83" s="259">
        <v>2238</v>
      </c>
      <c r="L83" s="259">
        <v>2160.0500000000002</v>
      </c>
      <c r="M83" s="259">
        <v>2.2897500000000002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821</v>
      </c>
      <c r="D84" s="260">
        <v>819.33333333333337</v>
      </c>
      <c r="E84" s="260">
        <v>814.66666666666674</v>
      </c>
      <c r="F84" s="260">
        <v>808.33333333333337</v>
      </c>
      <c r="G84" s="260">
        <v>803.66666666666674</v>
      </c>
      <c r="H84" s="260">
        <v>825.66666666666674</v>
      </c>
      <c r="I84" s="260">
        <v>830.33333333333348</v>
      </c>
      <c r="J84" s="260">
        <v>836.66666666666674</v>
      </c>
      <c r="K84" s="259">
        <v>824</v>
      </c>
      <c r="L84" s="259">
        <v>813</v>
      </c>
      <c r="M84" s="259">
        <v>8.1060800000000004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1212.05</v>
      </c>
      <c r="D85" s="260">
        <v>1207.05</v>
      </c>
      <c r="E85" s="260">
        <v>1195.0999999999999</v>
      </c>
      <c r="F85" s="260">
        <v>1178.1499999999999</v>
      </c>
      <c r="G85" s="260">
        <v>1166.1999999999998</v>
      </c>
      <c r="H85" s="260">
        <v>1224</v>
      </c>
      <c r="I85" s="260">
        <v>1235.9500000000003</v>
      </c>
      <c r="J85" s="260">
        <v>1252.9000000000001</v>
      </c>
      <c r="K85" s="259">
        <v>1219</v>
      </c>
      <c r="L85" s="259">
        <v>1190.0999999999999</v>
      </c>
      <c r="M85" s="259">
        <v>3.3938199999999998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1714.7</v>
      </c>
      <c r="D86" s="260">
        <v>1712.2</v>
      </c>
      <c r="E86" s="260">
        <v>1695.4</v>
      </c>
      <c r="F86" s="260">
        <v>1676.1000000000001</v>
      </c>
      <c r="G86" s="260">
        <v>1659.3000000000002</v>
      </c>
      <c r="H86" s="260">
        <v>1731.5</v>
      </c>
      <c r="I86" s="260">
        <v>1748.2999999999997</v>
      </c>
      <c r="J86" s="260">
        <v>1767.6</v>
      </c>
      <c r="K86" s="259">
        <v>1729</v>
      </c>
      <c r="L86" s="259">
        <v>1692.9</v>
      </c>
      <c r="M86" s="259">
        <v>7.0586599999999997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517.20000000000005</v>
      </c>
      <c r="D87" s="260">
        <v>516.19999999999993</v>
      </c>
      <c r="E87" s="260">
        <v>504.09999999999991</v>
      </c>
      <c r="F87" s="260">
        <v>491</v>
      </c>
      <c r="G87" s="260">
        <v>478.9</v>
      </c>
      <c r="H87" s="260">
        <v>529.29999999999984</v>
      </c>
      <c r="I87" s="260">
        <v>541.4</v>
      </c>
      <c r="J87" s="260">
        <v>554.49999999999977</v>
      </c>
      <c r="K87" s="259">
        <v>528.29999999999995</v>
      </c>
      <c r="L87" s="259">
        <v>503.1</v>
      </c>
      <c r="M87" s="259">
        <v>14.551729999999999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218.75</v>
      </c>
      <c r="D88" s="260">
        <v>219.68333333333331</v>
      </c>
      <c r="E88" s="260">
        <v>217.11666666666662</v>
      </c>
      <c r="F88" s="260">
        <v>215.48333333333332</v>
      </c>
      <c r="G88" s="260">
        <v>212.91666666666663</v>
      </c>
      <c r="H88" s="260">
        <v>221.31666666666661</v>
      </c>
      <c r="I88" s="260">
        <v>223.88333333333327</v>
      </c>
      <c r="J88" s="260">
        <v>225.51666666666659</v>
      </c>
      <c r="K88" s="259">
        <v>222.25</v>
      </c>
      <c r="L88" s="259">
        <v>218.05</v>
      </c>
      <c r="M88" s="259">
        <v>6.4276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1026.5</v>
      </c>
      <c r="D89" s="260">
        <v>1028.2166666666667</v>
      </c>
      <c r="E89" s="260">
        <v>1019.1833333333334</v>
      </c>
      <c r="F89" s="260">
        <v>1011.8666666666667</v>
      </c>
      <c r="G89" s="260">
        <v>1002.8333333333334</v>
      </c>
      <c r="H89" s="260">
        <v>1035.5333333333333</v>
      </c>
      <c r="I89" s="260">
        <v>1044.5666666666666</v>
      </c>
      <c r="J89" s="260">
        <v>1051.8833333333334</v>
      </c>
      <c r="K89" s="259">
        <v>1037.25</v>
      </c>
      <c r="L89" s="259">
        <v>1020.9</v>
      </c>
      <c r="M89" s="259">
        <v>30.681360000000002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2060.15</v>
      </c>
      <c r="D90" s="260">
        <v>2056.9166666666665</v>
      </c>
      <c r="E90" s="260">
        <v>2041.083333333333</v>
      </c>
      <c r="F90" s="260">
        <v>2022.0166666666664</v>
      </c>
      <c r="G90" s="260">
        <v>2006.1833333333329</v>
      </c>
      <c r="H90" s="260">
        <v>2075.9833333333331</v>
      </c>
      <c r="I90" s="260">
        <v>2091.8166666666662</v>
      </c>
      <c r="J90" s="260">
        <v>2110.8833333333332</v>
      </c>
      <c r="K90" s="259">
        <v>2072.75</v>
      </c>
      <c r="L90" s="259">
        <v>2037.85</v>
      </c>
      <c r="M90" s="259">
        <v>1.6433199999999999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1450.9</v>
      </c>
      <c r="D91" s="260">
        <v>1454.5666666666666</v>
      </c>
      <c r="E91" s="260">
        <v>1441.3333333333333</v>
      </c>
      <c r="F91" s="260">
        <v>1431.7666666666667</v>
      </c>
      <c r="G91" s="260">
        <v>1418.5333333333333</v>
      </c>
      <c r="H91" s="260">
        <v>1464.1333333333332</v>
      </c>
      <c r="I91" s="260">
        <v>1477.3666666666668</v>
      </c>
      <c r="J91" s="260">
        <v>1486.9333333333332</v>
      </c>
      <c r="K91" s="259">
        <v>1467.8</v>
      </c>
      <c r="L91" s="259">
        <v>1445</v>
      </c>
      <c r="M91" s="259">
        <v>68.866969999999995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533.45000000000005</v>
      </c>
      <c r="D92" s="260">
        <v>536.58333333333337</v>
      </c>
      <c r="E92" s="260">
        <v>528.36666666666679</v>
      </c>
      <c r="F92" s="260">
        <v>523.28333333333342</v>
      </c>
      <c r="G92" s="260">
        <v>515.06666666666683</v>
      </c>
      <c r="H92" s="260">
        <v>541.66666666666674</v>
      </c>
      <c r="I92" s="260">
        <v>549.88333333333321</v>
      </c>
      <c r="J92" s="260">
        <v>554.9666666666667</v>
      </c>
      <c r="K92" s="259">
        <v>544.79999999999995</v>
      </c>
      <c r="L92" s="259">
        <v>531.5</v>
      </c>
      <c r="M92" s="259">
        <v>23.62781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1175.75</v>
      </c>
      <c r="D93" s="260">
        <v>1174.2</v>
      </c>
      <c r="E93" s="260">
        <v>1162.7</v>
      </c>
      <c r="F93" s="260">
        <v>1149.6500000000001</v>
      </c>
      <c r="G93" s="260">
        <v>1138.1500000000001</v>
      </c>
      <c r="H93" s="260">
        <v>1187.25</v>
      </c>
      <c r="I93" s="260">
        <v>1198.75</v>
      </c>
      <c r="J93" s="260">
        <v>1211.8</v>
      </c>
      <c r="K93" s="259">
        <v>1185.7</v>
      </c>
      <c r="L93" s="259">
        <v>1161.1500000000001</v>
      </c>
      <c r="M93" s="259">
        <v>7.6431699999999996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2585.6</v>
      </c>
      <c r="D94" s="260">
        <v>2584.5500000000002</v>
      </c>
      <c r="E94" s="260">
        <v>2567.1000000000004</v>
      </c>
      <c r="F94" s="260">
        <v>2548.6000000000004</v>
      </c>
      <c r="G94" s="260">
        <v>2531.1500000000005</v>
      </c>
      <c r="H94" s="260">
        <v>2603.0500000000002</v>
      </c>
      <c r="I94" s="260">
        <v>2620.5</v>
      </c>
      <c r="J94" s="260">
        <v>2639</v>
      </c>
      <c r="K94" s="259">
        <v>2602</v>
      </c>
      <c r="L94" s="259">
        <v>2566.0500000000002</v>
      </c>
      <c r="M94" s="259">
        <v>4.1033600000000003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398.4</v>
      </c>
      <c r="D95" s="260">
        <v>397.56666666666666</v>
      </c>
      <c r="E95" s="260">
        <v>392.33333333333331</v>
      </c>
      <c r="F95" s="260">
        <v>386.26666666666665</v>
      </c>
      <c r="G95" s="260">
        <v>381.0333333333333</v>
      </c>
      <c r="H95" s="260">
        <v>403.63333333333333</v>
      </c>
      <c r="I95" s="260">
        <v>408.86666666666667</v>
      </c>
      <c r="J95" s="260">
        <v>414.93333333333334</v>
      </c>
      <c r="K95" s="259">
        <v>402.8</v>
      </c>
      <c r="L95" s="259">
        <v>391.5</v>
      </c>
      <c r="M95" s="259">
        <v>61.566240000000001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2503.85</v>
      </c>
      <c r="D96" s="260">
        <v>2475.6166666666668</v>
      </c>
      <c r="E96" s="260">
        <v>2435.2333333333336</v>
      </c>
      <c r="F96" s="260">
        <v>2366.6166666666668</v>
      </c>
      <c r="G96" s="260">
        <v>2326.2333333333336</v>
      </c>
      <c r="H96" s="260">
        <v>2544.2333333333336</v>
      </c>
      <c r="I96" s="260">
        <v>2584.6166666666668</v>
      </c>
      <c r="J96" s="260">
        <v>2653.2333333333336</v>
      </c>
      <c r="K96" s="259">
        <v>2516</v>
      </c>
      <c r="L96" s="259">
        <v>2407</v>
      </c>
      <c r="M96" s="259">
        <v>12.9594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209.8</v>
      </c>
      <c r="D97" s="260">
        <v>208.35</v>
      </c>
      <c r="E97" s="260">
        <v>206.2</v>
      </c>
      <c r="F97" s="260">
        <v>202.6</v>
      </c>
      <c r="G97" s="260">
        <v>200.45</v>
      </c>
      <c r="H97" s="260">
        <v>211.95</v>
      </c>
      <c r="I97" s="260">
        <v>214.10000000000002</v>
      </c>
      <c r="J97" s="260">
        <v>217.7</v>
      </c>
      <c r="K97" s="259">
        <v>210.5</v>
      </c>
      <c r="L97" s="259">
        <v>204.75</v>
      </c>
      <c r="M97" s="259">
        <v>27.51784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2505.4</v>
      </c>
      <c r="D98" s="260">
        <v>2530.4666666666667</v>
      </c>
      <c r="E98" s="260">
        <v>2474.9333333333334</v>
      </c>
      <c r="F98" s="260">
        <v>2444.4666666666667</v>
      </c>
      <c r="G98" s="260">
        <v>2388.9333333333334</v>
      </c>
      <c r="H98" s="260">
        <v>2560.9333333333334</v>
      </c>
      <c r="I98" s="260">
        <v>2616.4666666666672</v>
      </c>
      <c r="J98" s="260">
        <v>2646.9333333333334</v>
      </c>
      <c r="K98" s="259">
        <v>2586</v>
      </c>
      <c r="L98" s="259">
        <v>2500</v>
      </c>
      <c r="M98" s="259">
        <v>29.23789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284.2</v>
      </c>
      <c r="D99" s="260">
        <v>283.15000000000003</v>
      </c>
      <c r="E99" s="260">
        <v>281.60000000000008</v>
      </c>
      <c r="F99" s="260">
        <v>279.00000000000006</v>
      </c>
      <c r="G99" s="260">
        <v>277.4500000000001</v>
      </c>
      <c r="H99" s="260">
        <v>285.75000000000006</v>
      </c>
      <c r="I99" s="260">
        <v>287.3</v>
      </c>
      <c r="J99" s="260">
        <v>289.90000000000003</v>
      </c>
      <c r="K99" s="259">
        <v>284.7</v>
      </c>
      <c r="L99" s="259">
        <v>280.55</v>
      </c>
      <c r="M99" s="259">
        <v>2.8757299999999999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38091.199999999997</v>
      </c>
      <c r="D100" s="260">
        <v>37991.35</v>
      </c>
      <c r="E100" s="260">
        <v>37482.699999999997</v>
      </c>
      <c r="F100" s="260">
        <v>36874.199999999997</v>
      </c>
      <c r="G100" s="260">
        <v>36365.549999999996</v>
      </c>
      <c r="H100" s="260">
        <v>38599.85</v>
      </c>
      <c r="I100" s="260">
        <v>39108.500000000007</v>
      </c>
      <c r="J100" s="260">
        <v>39717</v>
      </c>
      <c r="K100" s="259">
        <v>38500</v>
      </c>
      <c r="L100" s="259">
        <v>37382.85</v>
      </c>
      <c r="M100" s="259">
        <v>2.913E-2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2356.6999999999998</v>
      </c>
      <c r="D101" s="260">
        <v>2370.15</v>
      </c>
      <c r="E101" s="260">
        <v>2339.3000000000002</v>
      </c>
      <c r="F101" s="260">
        <v>2321.9</v>
      </c>
      <c r="G101" s="260">
        <v>2291.0500000000002</v>
      </c>
      <c r="H101" s="260">
        <v>2387.5500000000002</v>
      </c>
      <c r="I101" s="260">
        <v>2418.3999999999996</v>
      </c>
      <c r="J101" s="260">
        <v>2435.8000000000002</v>
      </c>
      <c r="K101" s="259">
        <v>2401</v>
      </c>
      <c r="L101" s="259">
        <v>2352.75</v>
      </c>
      <c r="M101" s="259">
        <v>37.31718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925.05</v>
      </c>
      <c r="D102" s="260">
        <v>930.41666666666663</v>
      </c>
      <c r="E102" s="260">
        <v>917.58333333333326</v>
      </c>
      <c r="F102" s="260">
        <v>910.11666666666667</v>
      </c>
      <c r="G102" s="260">
        <v>897.2833333333333</v>
      </c>
      <c r="H102" s="260">
        <v>937.88333333333321</v>
      </c>
      <c r="I102" s="260">
        <v>950.71666666666647</v>
      </c>
      <c r="J102" s="260">
        <v>958.18333333333317</v>
      </c>
      <c r="K102" s="259">
        <v>943.25</v>
      </c>
      <c r="L102" s="259">
        <v>922.95</v>
      </c>
      <c r="M102" s="259">
        <v>158.38120000000001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1153.95</v>
      </c>
      <c r="D103" s="260">
        <v>1156.7833333333333</v>
      </c>
      <c r="E103" s="260">
        <v>1146.8166666666666</v>
      </c>
      <c r="F103" s="260">
        <v>1139.6833333333334</v>
      </c>
      <c r="G103" s="260">
        <v>1129.7166666666667</v>
      </c>
      <c r="H103" s="260">
        <v>1163.9166666666665</v>
      </c>
      <c r="I103" s="260">
        <v>1173.8833333333332</v>
      </c>
      <c r="J103" s="260">
        <v>1181.0166666666664</v>
      </c>
      <c r="K103" s="259">
        <v>1166.75</v>
      </c>
      <c r="L103" s="259">
        <v>1149.6500000000001</v>
      </c>
      <c r="M103" s="259">
        <v>5.9483899999999998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503.8</v>
      </c>
      <c r="D104" s="260">
        <v>505.91666666666669</v>
      </c>
      <c r="E104" s="260">
        <v>498.88333333333333</v>
      </c>
      <c r="F104" s="260">
        <v>493.96666666666664</v>
      </c>
      <c r="G104" s="260">
        <v>486.93333333333328</v>
      </c>
      <c r="H104" s="260">
        <v>510.83333333333337</v>
      </c>
      <c r="I104" s="260">
        <v>517.86666666666679</v>
      </c>
      <c r="J104" s="260">
        <v>522.78333333333342</v>
      </c>
      <c r="K104" s="259">
        <v>512.95000000000005</v>
      </c>
      <c r="L104" s="259">
        <v>501</v>
      </c>
      <c r="M104" s="259">
        <v>22.2148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509.6</v>
      </c>
      <c r="D105" s="260">
        <v>509.33333333333331</v>
      </c>
      <c r="E105" s="260">
        <v>504.66666666666663</v>
      </c>
      <c r="F105" s="260">
        <v>499.73333333333329</v>
      </c>
      <c r="G105" s="260">
        <v>495.06666666666661</v>
      </c>
      <c r="H105" s="260">
        <v>514.26666666666665</v>
      </c>
      <c r="I105" s="260">
        <v>518.93333333333328</v>
      </c>
      <c r="J105" s="260">
        <v>523.86666666666667</v>
      </c>
      <c r="K105" s="259">
        <v>514</v>
      </c>
      <c r="L105" s="259">
        <v>504.4</v>
      </c>
      <c r="M105" s="259">
        <v>1.19432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56.5</v>
      </c>
      <c r="D106" s="260">
        <v>57.083333333333336</v>
      </c>
      <c r="E106" s="260">
        <v>55.766666666666673</v>
      </c>
      <c r="F106" s="260">
        <v>55.033333333333339</v>
      </c>
      <c r="G106" s="260">
        <v>53.716666666666676</v>
      </c>
      <c r="H106" s="260">
        <v>57.81666666666667</v>
      </c>
      <c r="I106" s="260">
        <v>59.133333333333333</v>
      </c>
      <c r="J106" s="260">
        <v>59.866666666666667</v>
      </c>
      <c r="K106" s="259">
        <v>58.4</v>
      </c>
      <c r="L106" s="259">
        <v>56.35</v>
      </c>
      <c r="M106" s="259">
        <v>566.48342000000002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346.3</v>
      </c>
      <c r="D107" s="260">
        <v>346.48333333333329</v>
      </c>
      <c r="E107" s="260">
        <v>343.46666666666658</v>
      </c>
      <c r="F107" s="260">
        <v>340.63333333333327</v>
      </c>
      <c r="G107" s="260">
        <v>337.61666666666656</v>
      </c>
      <c r="H107" s="260">
        <v>349.31666666666661</v>
      </c>
      <c r="I107" s="260">
        <v>352.33333333333337</v>
      </c>
      <c r="J107" s="260">
        <v>355.16666666666663</v>
      </c>
      <c r="K107" s="259">
        <v>349.5</v>
      </c>
      <c r="L107" s="259">
        <v>343.65</v>
      </c>
      <c r="M107" s="259">
        <v>172.42211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4391.8500000000004</v>
      </c>
      <c r="D108" s="260">
        <v>4392.05</v>
      </c>
      <c r="E108" s="260">
        <v>4346.1000000000004</v>
      </c>
      <c r="F108" s="260">
        <v>4300.3500000000004</v>
      </c>
      <c r="G108" s="260">
        <v>4254.4000000000005</v>
      </c>
      <c r="H108" s="260">
        <v>4437.8</v>
      </c>
      <c r="I108" s="260">
        <v>4483.7499999999991</v>
      </c>
      <c r="J108" s="260">
        <v>4529.5</v>
      </c>
      <c r="K108" s="259">
        <v>4438</v>
      </c>
      <c r="L108" s="259">
        <v>4346.3</v>
      </c>
      <c r="M108" s="259">
        <v>0.98538000000000003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233.25</v>
      </c>
      <c r="D109" s="260">
        <v>233.68333333333331</v>
      </c>
      <c r="E109" s="260">
        <v>227.76666666666662</v>
      </c>
      <c r="F109" s="260">
        <v>222.2833333333333</v>
      </c>
      <c r="G109" s="260">
        <v>216.36666666666662</v>
      </c>
      <c r="H109" s="260">
        <v>239.16666666666663</v>
      </c>
      <c r="I109" s="260">
        <v>245.08333333333331</v>
      </c>
      <c r="J109" s="260">
        <v>250.56666666666663</v>
      </c>
      <c r="K109" s="259">
        <v>239.6</v>
      </c>
      <c r="L109" s="259">
        <v>228.2</v>
      </c>
      <c r="M109" s="259">
        <v>59.97054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139.19999999999999</v>
      </c>
      <c r="D110" s="260">
        <v>137.65</v>
      </c>
      <c r="E110" s="260">
        <v>135.4</v>
      </c>
      <c r="F110" s="260">
        <v>131.6</v>
      </c>
      <c r="G110" s="260">
        <v>129.35</v>
      </c>
      <c r="H110" s="260">
        <v>141.45000000000002</v>
      </c>
      <c r="I110" s="260">
        <v>143.70000000000002</v>
      </c>
      <c r="J110" s="260">
        <v>147.50000000000003</v>
      </c>
      <c r="K110" s="259">
        <v>139.9</v>
      </c>
      <c r="L110" s="259">
        <v>133.85</v>
      </c>
      <c r="M110" s="259">
        <v>69.258449999999996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319.75</v>
      </c>
      <c r="D111" s="260">
        <v>318.63333333333333</v>
      </c>
      <c r="E111" s="260">
        <v>315.86666666666667</v>
      </c>
      <c r="F111" s="260">
        <v>311.98333333333335</v>
      </c>
      <c r="G111" s="260">
        <v>309.2166666666667</v>
      </c>
      <c r="H111" s="260">
        <v>322.51666666666665</v>
      </c>
      <c r="I111" s="260">
        <v>325.2833333333333</v>
      </c>
      <c r="J111" s="260">
        <v>329.16666666666663</v>
      </c>
      <c r="K111" s="259">
        <v>321.39999999999998</v>
      </c>
      <c r="L111" s="259">
        <v>314.75</v>
      </c>
      <c r="M111" s="259">
        <v>36.167949999999998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67.900000000000006</v>
      </c>
      <c r="D112" s="260">
        <v>67.783333333333346</v>
      </c>
      <c r="E112" s="260">
        <v>67.316666666666691</v>
      </c>
      <c r="F112" s="260">
        <v>66.733333333333348</v>
      </c>
      <c r="G112" s="260">
        <v>66.266666666666694</v>
      </c>
      <c r="H112" s="260">
        <v>68.366666666666688</v>
      </c>
      <c r="I112" s="260">
        <v>68.833333333333357</v>
      </c>
      <c r="J112" s="260">
        <v>69.416666666666686</v>
      </c>
      <c r="K112" s="259">
        <v>68.25</v>
      </c>
      <c r="L112" s="259">
        <v>67.2</v>
      </c>
      <c r="M112" s="259">
        <v>126.0917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740.4</v>
      </c>
      <c r="D113" s="260">
        <v>741</v>
      </c>
      <c r="E113" s="260">
        <v>735</v>
      </c>
      <c r="F113" s="260">
        <v>729.6</v>
      </c>
      <c r="G113" s="260">
        <v>723.6</v>
      </c>
      <c r="H113" s="260">
        <v>746.4</v>
      </c>
      <c r="I113" s="260">
        <v>752.4</v>
      </c>
      <c r="J113" s="260">
        <v>757.8</v>
      </c>
      <c r="K113" s="259">
        <v>747</v>
      </c>
      <c r="L113" s="259">
        <v>735.6</v>
      </c>
      <c r="M113" s="259">
        <v>15.443250000000001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407.65</v>
      </c>
      <c r="D114" s="260">
        <v>399.73333333333329</v>
      </c>
      <c r="E114" s="260">
        <v>387.06666666666661</v>
      </c>
      <c r="F114" s="260">
        <v>366.48333333333329</v>
      </c>
      <c r="G114" s="260">
        <v>353.81666666666661</v>
      </c>
      <c r="H114" s="260">
        <v>420.31666666666661</v>
      </c>
      <c r="I114" s="260">
        <v>432.98333333333323</v>
      </c>
      <c r="J114" s="260">
        <v>453.56666666666661</v>
      </c>
      <c r="K114" s="259">
        <v>412.4</v>
      </c>
      <c r="L114" s="259">
        <v>379.15</v>
      </c>
      <c r="M114" s="259">
        <v>68.256060000000005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187.05</v>
      </c>
      <c r="D115" s="260">
        <v>189.5</v>
      </c>
      <c r="E115" s="260">
        <v>184.05</v>
      </c>
      <c r="F115" s="260">
        <v>181.05</v>
      </c>
      <c r="G115" s="260">
        <v>175.60000000000002</v>
      </c>
      <c r="H115" s="260">
        <v>192.5</v>
      </c>
      <c r="I115" s="260">
        <v>197.95</v>
      </c>
      <c r="J115" s="260">
        <v>200.95</v>
      </c>
      <c r="K115" s="259">
        <v>194.95</v>
      </c>
      <c r="L115" s="259">
        <v>186.5</v>
      </c>
      <c r="M115" s="259">
        <v>52.531489999999998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1137.45</v>
      </c>
      <c r="D116" s="260">
        <v>1137.4333333333334</v>
      </c>
      <c r="E116" s="260">
        <v>1121.8166666666668</v>
      </c>
      <c r="F116" s="260">
        <v>1106.1833333333334</v>
      </c>
      <c r="G116" s="260">
        <v>1090.5666666666668</v>
      </c>
      <c r="H116" s="260">
        <v>1153.0666666666668</v>
      </c>
      <c r="I116" s="260">
        <v>1168.6833333333336</v>
      </c>
      <c r="J116" s="260">
        <v>1184.3166666666668</v>
      </c>
      <c r="K116" s="259">
        <v>1153.05</v>
      </c>
      <c r="L116" s="259">
        <v>1121.8</v>
      </c>
      <c r="M116" s="259">
        <v>35.142020000000002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3806</v>
      </c>
      <c r="D117" s="260">
        <v>3836.2166666666667</v>
      </c>
      <c r="E117" s="260">
        <v>3766.9833333333336</v>
      </c>
      <c r="F117" s="260">
        <v>3727.9666666666667</v>
      </c>
      <c r="G117" s="260">
        <v>3658.7333333333336</v>
      </c>
      <c r="H117" s="260">
        <v>3875.2333333333336</v>
      </c>
      <c r="I117" s="260">
        <v>3944.4666666666662</v>
      </c>
      <c r="J117" s="260">
        <v>3983.4833333333336</v>
      </c>
      <c r="K117" s="259">
        <v>3905.45</v>
      </c>
      <c r="L117" s="259">
        <v>3797.2</v>
      </c>
      <c r="M117" s="259">
        <v>4.1474700000000002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1526.3</v>
      </c>
      <c r="D118" s="260">
        <v>1526.75</v>
      </c>
      <c r="E118" s="260">
        <v>1520.6</v>
      </c>
      <c r="F118" s="260">
        <v>1514.8999999999999</v>
      </c>
      <c r="G118" s="260">
        <v>1508.7499999999998</v>
      </c>
      <c r="H118" s="260">
        <v>1532.45</v>
      </c>
      <c r="I118" s="260">
        <v>1538.6000000000001</v>
      </c>
      <c r="J118" s="260">
        <v>1544.3000000000002</v>
      </c>
      <c r="K118" s="259">
        <v>1532.9</v>
      </c>
      <c r="L118" s="259">
        <v>1521.05</v>
      </c>
      <c r="M118" s="259">
        <v>39.143410000000003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1768.6</v>
      </c>
      <c r="D119" s="260">
        <v>1777.5166666666667</v>
      </c>
      <c r="E119" s="260">
        <v>1753.0833333333333</v>
      </c>
      <c r="F119" s="260">
        <v>1737.5666666666666</v>
      </c>
      <c r="G119" s="260">
        <v>1713.1333333333332</v>
      </c>
      <c r="H119" s="260">
        <v>1793.0333333333333</v>
      </c>
      <c r="I119" s="260">
        <v>1817.4666666666667</v>
      </c>
      <c r="J119" s="260">
        <v>1832.9833333333333</v>
      </c>
      <c r="K119" s="259">
        <v>1801.95</v>
      </c>
      <c r="L119" s="259">
        <v>1762</v>
      </c>
      <c r="M119" s="259">
        <v>4.9247100000000001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936.1</v>
      </c>
      <c r="D120" s="260">
        <v>922.38333333333321</v>
      </c>
      <c r="E120" s="260">
        <v>904.76666666666642</v>
      </c>
      <c r="F120" s="260">
        <v>873.43333333333317</v>
      </c>
      <c r="G120" s="260">
        <v>855.81666666666638</v>
      </c>
      <c r="H120" s="260">
        <v>953.71666666666647</v>
      </c>
      <c r="I120" s="260">
        <v>971.33333333333326</v>
      </c>
      <c r="J120" s="260">
        <v>1002.6666666666665</v>
      </c>
      <c r="K120" s="259">
        <v>940</v>
      </c>
      <c r="L120" s="259">
        <v>891.05</v>
      </c>
      <c r="M120" s="259">
        <v>3.0793900000000001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310.39999999999998</v>
      </c>
      <c r="D121" s="260">
        <v>312.7</v>
      </c>
      <c r="E121" s="260">
        <v>306.14999999999998</v>
      </c>
      <c r="F121" s="260">
        <v>301.89999999999998</v>
      </c>
      <c r="G121" s="260">
        <v>295.34999999999997</v>
      </c>
      <c r="H121" s="260">
        <v>316.95</v>
      </c>
      <c r="I121" s="260">
        <v>323.50000000000006</v>
      </c>
      <c r="J121" s="260">
        <v>327.75</v>
      </c>
      <c r="K121" s="259">
        <v>319.25</v>
      </c>
      <c r="L121" s="259">
        <v>308.45</v>
      </c>
      <c r="M121" s="259">
        <v>4.5429500000000003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644.35</v>
      </c>
      <c r="D122" s="260">
        <v>639.83333333333337</v>
      </c>
      <c r="E122" s="260">
        <v>628.7166666666667</v>
      </c>
      <c r="F122" s="260">
        <v>613.08333333333337</v>
      </c>
      <c r="G122" s="260">
        <v>601.9666666666667</v>
      </c>
      <c r="H122" s="260">
        <v>655.4666666666667</v>
      </c>
      <c r="I122" s="260">
        <v>666.58333333333326</v>
      </c>
      <c r="J122" s="260">
        <v>682.2166666666667</v>
      </c>
      <c r="K122" s="259">
        <v>650.95000000000005</v>
      </c>
      <c r="L122" s="259">
        <v>624.20000000000005</v>
      </c>
      <c r="M122" s="259">
        <v>47.872459999999997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451.25</v>
      </c>
      <c r="D123" s="260">
        <v>448.08333333333331</v>
      </c>
      <c r="E123" s="260">
        <v>440.16666666666663</v>
      </c>
      <c r="F123" s="260">
        <v>429.08333333333331</v>
      </c>
      <c r="G123" s="260">
        <v>421.16666666666663</v>
      </c>
      <c r="H123" s="260">
        <v>459.16666666666663</v>
      </c>
      <c r="I123" s="260">
        <v>467.08333333333326</v>
      </c>
      <c r="J123" s="260">
        <v>478.16666666666663</v>
      </c>
      <c r="K123" s="259">
        <v>456</v>
      </c>
      <c r="L123" s="259">
        <v>437</v>
      </c>
      <c r="M123" s="259">
        <v>57.750039999999998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591.35</v>
      </c>
      <c r="D124" s="260">
        <v>591.56666666666661</v>
      </c>
      <c r="E124" s="260">
        <v>584.13333333333321</v>
      </c>
      <c r="F124" s="260">
        <v>576.91666666666663</v>
      </c>
      <c r="G124" s="260">
        <v>569.48333333333323</v>
      </c>
      <c r="H124" s="260">
        <v>598.78333333333319</v>
      </c>
      <c r="I124" s="260">
        <v>606.21666666666658</v>
      </c>
      <c r="J124" s="260">
        <v>613.43333333333317</v>
      </c>
      <c r="K124" s="259">
        <v>599</v>
      </c>
      <c r="L124" s="259">
        <v>584.35</v>
      </c>
      <c r="M124" s="259">
        <v>24.77103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1846.6</v>
      </c>
      <c r="D125" s="260">
        <v>1866.7333333333333</v>
      </c>
      <c r="E125" s="260">
        <v>1821.8666666666668</v>
      </c>
      <c r="F125" s="260">
        <v>1797.1333333333334</v>
      </c>
      <c r="G125" s="260">
        <v>1752.2666666666669</v>
      </c>
      <c r="H125" s="260">
        <v>1891.4666666666667</v>
      </c>
      <c r="I125" s="260">
        <v>1936.333333333333</v>
      </c>
      <c r="J125" s="260">
        <v>1961.0666666666666</v>
      </c>
      <c r="K125" s="259">
        <v>1911.6</v>
      </c>
      <c r="L125" s="259">
        <v>1842</v>
      </c>
      <c r="M125" s="259">
        <v>35.116500000000002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80</v>
      </c>
      <c r="D126" s="260">
        <v>80.149999999999991</v>
      </c>
      <c r="E126" s="260">
        <v>78.84999999999998</v>
      </c>
      <c r="F126" s="260">
        <v>77.699999999999989</v>
      </c>
      <c r="G126" s="260">
        <v>76.399999999999977</v>
      </c>
      <c r="H126" s="260">
        <v>81.299999999999983</v>
      </c>
      <c r="I126" s="260">
        <v>82.6</v>
      </c>
      <c r="J126" s="260">
        <v>83.749999999999986</v>
      </c>
      <c r="K126" s="259">
        <v>81.45</v>
      </c>
      <c r="L126" s="259">
        <v>79</v>
      </c>
      <c r="M126" s="259">
        <v>69.746359999999996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3563.1</v>
      </c>
      <c r="D127" s="260">
        <v>3544.2333333333336</v>
      </c>
      <c r="E127" s="260">
        <v>3503.4666666666672</v>
      </c>
      <c r="F127" s="260">
        <v>3443.8333333333335</v>
      </c>
      <c r="G127" s="260">
        <v>3403.0666666666671</v>
      </c>
      <c r="H127" s="260">
        <v>3603.8666666666672</v>
      </c>
      <c r="I127" s="260">
        <v>3644.6333333333337</v>
      </c>
      <c r="J127" s="260">
        <v>3704.2666666666673</v>
      </c>
      <c r="K127" s="259">
        <v>3585</v>
      </c>
      <c r="L127" s="259">
        <v>3484.6</v>
      </c>
      <c r="M127" s="259">
        <v>2.3042400000000001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419.9</v>
      </c>
      <c r="D128" s="260">
        <v>418.34999999999997</v>
      </c>
      <c r="E128" s="260">
        <v>413.24999999999994</v>
      </c>
      <c r="F128" s="260">
        <v>406.59999999999997</v>
      </c>
      <c r="G128" s="260">
        <v>401.49999999999994</v>
      </c>
      <c r="H128" s="260">
        <v>424.99999999999994</v>
      </c>
      <c r="I128" s="260">
        <v>430.09999999999997</v>
      </c>
      <c r="J128" s="260">
        <v>436.74999999999994</v>
      </c>
      <c r="K128" s="259">
        <v>423.45</v>
      </c>
      <c r="L128" s="259">
        <v>411.7</v>
      </c>
      <c r="M128" s="259">
        <v>28.971710000000002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4809.7</v>
      </c>
      <c r="D129" s="260">
        <v>4781.5666666666666</v>
      </c>
      <c r="E129" s="260">
        <v>4743.1333333333332</v>
      </c>
      <c r="F129" s="260">
        <v>4676.5666666666666</v>
      </c>
      <c r="G129" s="260">
        <v>4638.1333333333332</v>
      </c>
      <c r="H129" s="260">
        <v>4848.1333333333332</v>
      </c>
      <c r="I129" s="260">
        <v>4886.5666666666657</v>
      </c>
      <c r="J129" s="260">
        <v>4953.1333333333332</v>
      </c>
      <c r="K129" s="259">
        <v>4820</v>
      </c>
      <c r="L129" s="259">
        <v>4715</v>
      </c>
      <c r="M129" s="259">
        <v>2.2345199999999998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1949.1</v>
      </c>
      <c r="D130" s="260">
        <v>1931.7666666666667</v>
      </c>
      <c r="E130" s="260">
        <v>1908.8833333333332</v>
      </c>
      <c r="F130" s="260">
        <v>1868.6666666666665</v>
      </c>
      <c r="G130" s="260">
        <v>1845.7833333333331</v>
      </c>
      <c r="H130" s="260">
        <v>1971.9833333333333</v>
      </c>
      <c r="I130" s="260">
        <v>1994.866666666667</v>
      </c>
      <c r="J130" s="260">
        <v>2035.0833333333335</v>
      </c>
      <c r="K130" s="259">
        <v>1954.65</v>
      </c>
      <c r="L130" s="259">
        <v>1891.55</v>
      </c>
      <c r="M130" s="259">
        <v>21.361470000000001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452.9</v>
      </c>
      <c r="D131" s="260">
        <v>461.7</v>
      </c>
      <c r="E131" s="260">
        <v>441.2</v>
      </c>
      <c r="F131" s="260">
        <v>429.5</v>
      </c>
      <c r="G131" s="260">
        <v>409</v>
      </c>
      <c r="H131" s="260">
        <v>473.4</v>
      </c>
      <c r="I131" s="260">
        <v>493.9</v>
      </c>
      <c r="J131" s="260">
        <v>505.59999999999997</v>
      </c>
      <c r="K131" s="259">
        <v>482.2</v>
      </c>
      <c r="L131" s="259">
        <v>450</v>
      </c>
      <c r="M131" s="259">
        <v>68.671170000000004</v>
      </c>
      <c r="N131" s="1"/>
      <c r="O131" s="1"/>
    </row>
    <row r="132" spans="1:15" ht="12.75" customHeight="1">
      <c r="A132" s="227">
        <v>123</v>
      </c>
      <c r="B132" s="269" t="s">
        <v>959</v>
      </c>
      <c r="C132" s="259">
        <v>595.54999999999995</v>
      </c>
      <c r="D132" s="260">
        <v>596.94999999999993</v>
      </c>
      <c r="E132" s="260">
        <v>592.89999999999986</v>
      </c>
      <c r="F132" s="260">
        <v>590.24999999999989</v>
      </c>
      <c r="G132" s="260">
        <v>586.19999999999982</v>
      </c>
      <c r="H132" s="260">
        <v>599.59999999999991</v>
      </c>
      <c r="I132" s="260">
        <v>603.64999999999986</v>
      </c>
      <c r="J132" s="260">
        <v>606.29999999999995</v>
      </c>
      <c r="K132" s="259">
        <v>601</v>
      </c>
      <c r="L132" s="259">
        <v>594.29999999999995</v>
      </c>
      <c r="M132" s="259">
        <v>5.3666600000000004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3049.9</v>
      </c>
      <c r="D133" s="260">
        <v>3070.3833333333332</v>
      </c>
      <c r="E133" s="260">
        <v>3014.5166666666664</v>
      </c>
      <c r="F133" s="260">
        <v>2979.1333333333332</v>
      </c>
      <c r="G133" s="260">
        <v>2923.2666666666664</v>
      </c>
      <c r="H133" s="260">
        <v>3105.7666666666664</v>
      </c>
      <c r="I133" s="260">
        <v>3161.6333333333332</v>
      </c>
      <c r="J133" s="260">
        <v>3197.0166666666664</v>
      </c>
      <c r="K133" s="259">
        <v>3126.25</v>
      </c>
      <c r="L133" s="259">
        <v>3035</v>
      </c>
      <c r="M133" s="259">
        <v>0.17529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684.5</v>
      </c>
      <c r="D134" s="260">
        <v>683.83333333333337</v>
      </c>
      <c r="E134" s="260">
        <v>676.7166666666667</v>
      </c>
      <c r="F134" s="260">
        <v>668.93333333333328</v>
      </c>
      <c r="G134" s="260">
        <v>661.81666666666661</v>
      </c>
      <c r="H134" s="260">
        <v>691.61666666666679</v>
      </c>
      <c r="I134" s="260">
        <v>698.73333333333335</v>
      </c>
      <c r="J134" s="260">
        <v>706.51666666666688</v>
      </c>
      <c r="K134" s="259">
        <v>690.95</v>
      </c>
      <c r="L134" s="259">
        <v>676.05</v>
      </c>
      <c r="M134" s="259">
        <v>9.3145699999999998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87342.85</v>
      </c>
      <c r="D135" s="260">
        <v>87050.150000000009</v>
      </c>
      <c r="E135" s="260">
        <v>86400.300000000017</v>
      </c>
      <c r="F135" s="260">
        <v>85457.750000000015</v>
      </c>
      <c r="G135" s="260">
        <v>84807.900000000023</v>
      </c>
      <c r="H135" s="260">
        <v>87992.700000000012</v>
      </c>
      <c r="I135" s="260">
        <v>88642.550000000017</v>
      </c>
      <c r="J135" s="260">
        <v>89585.1</v>
      </c>
      <c r="K135" s="259">
        <v>87700</v>
      </c>
      <c r="L135" s="259">
        <v>86107.6</v>
      </c>
      <c r="M135" s="259">
        <v>0.14532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204.25</v>
      </c>
      <c r="D136" s="260">
        <v>204.11666666666667</v>
      </c>
      <c r="E136" s="260">
        <v>201.38333333333335</v>
      </c>
      <c r="F136" s="260">
        <v>198.51666666666668</v>
      </c>
      <c r="G136" s="260">
        <v>195.78333333333336</v>
      </c>
      <c r="H136" s="260">
        <v>206.98333333333335</v>
      </c>
      <c r="I136" s="260">
        <v>209.7166666666667</v>
      </c>
      <c r="J136" s="260">
        <v>212.58333333333334</v>
      </c>
      <c r="K136" s="259">
        <v>206.85</v>
      </c>
      <c r="L136" s="259">
        <v>201.25</v>
      </c>
      <c r="M136" s="259">
        <v>13.383599999999999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1281.4000000000001</v>
      </c>
      <c r="D137" s="260">
        <v>1274.95</v>
      </c>
      <c r="E137" s="260">
        <v>1266.0500000000002</v>
      </c>
      <c r="F137" s="260">
        <v>1250.7</v>
      </c>
      <c r="G137" s="260">
        <v>1241.8000000000002</v>
      </c>
      <c r="H137" s="260">
        <v>1290.3000000000002</v>
      </c>
      <c r="I137" s="260">
        <v>1299.2000000000003</v>
      </c>
      <c r="J137" s="260">
        <v>1314.5500000000002</v>
      </c>
      <c r="K137" s="259">
        <v>1283.8499999999999</v>
      </c>
      <c r="L137" s="259">
        <v>1259.5999999999999</v>
      </c>
      <c r="M137" s="259">
        <v>28.094930000000002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516.4</v>
      </c>
      <c r="D138" s="260">
        <v>517.70000000000005</v>
      </c>
      <c r="E138" s="260">
        <v>512.65000000000009</v>
      </c>
      <c r="F138" s="260">
        <v>508.90000000000009</v>
      </c>
      <c r="G138" s="260">
        <v>503.85000000000014</v>
      </c>
      <c r="H138" s="260">
        <v>521.45000000000005</v>
      </c>
      <c r="I138" s="260">
        <v>526.5</v>
      </c>
      <c r="J138" s="260">
        <v>530.25</v>
      </c>
      <c r="K138" s="259">
        <v>522.75</v>
      </c>
      <c r="L138" s="259">
        <v>513.95000000000005</v>
      </c>
      <c r="M138" s="259">
        <v>7.2088200000000002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9005</v>
      </c>
      <c r="D139" s="260">
        <v>8939.8000000000011</v>
      </c>
      <c r="E139" s="260">
        <v>8862.6000000000022</v>
      </c>
      <c r="F139" s="260">
        <v>8720.2000000000007</v>
      </c>
      <c r="G139" s="260">
        <v>8643.0000000000018</v>
      </c>
      <c r="H139" s="260">
        <v>9082.2000000000025</v>
      </c>
      <c r="I139" s="260">
        <v>9159.4000000000033</v>
      </c>
      <c r="J139" s="260">
        <v>9301.8000000000029</v>
      </c>
      <c r="K139" s="259">
        <v>9017</v>
      </c>
      <c r="L139" s="259">
        <v>8797.4</v>
      </c>
      <c r="M139" s="259">
        <v>7.2744099999999996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681.3</v>
      </c>
      <c r="D140" s="260">
        <v>686.86666666666667</v>
      </c>
      <c r="E140" s="260">
        <v>670.43333333333339</v>
      </c>
      <c r="F140" s="260">
        <v>659.56666666666672</v>
      </c>
      <c r="G140" s="260">
        <v>643.13333333333344</v>
      </c>
      <c r="H140" s="260">
        <v>697.73333333333335</v>
      </c>
      <c r="I140" s="260">
        <v>714.16666666666652</v>
      </c>
      <c r="J140" s="260">
        <v>725.0333333333333</v>
      </c>
      <c r="K140" s="259">
        <v>703.3</v>
      </c>
      <c r="L140" s="259">
        <v>676</v>
      </c>
      <c r="M140" s="259">
        <v>3.6291899999999999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424.85</v>
      </c>
      <c r="D141" s="260">
        <v>420.63333333333338</v>
      </c>
      <c r="E141" s="260">
        <v>413.76666666666677</v>
      </c>
      <c r="F141" s="260">
        <v>402.68333333333339</v>
      </c>
      <c r="G141" s="260">
        <v>395.81666666666678</v>
      </c>
      <c r="H141" s="260">
        <v>431.71666666666675</v>
      </c>
      <c r="I141" s="260">
        <v>438.58333333333343</v>
      </c>
      <c r="J141" s="260">
        <v>449.66666666666674</v>
      </c>
      <c r="K141" s="259">
        <v>427.5</v>
      </c>
      <c r="L141" s="259">
        <v>409.55</v>
      </c>
      <c r="M141" s="259">
        <v>17.05603</v>
      </c>
      <c r="N141" s="1"/>
      <c r="O141" s="1"/>
    </row>
    <row r="142" spans="1:15" ht="12.75" customHeight="1">
      <c r="A142" s="227">
        <v>133</v>
      </c>
      <c r="B142" s="269" t="s">
        <v>960</v>
      </c>
      <c r="C142" s="259">
        <v>86.3</v>
      </c>
      <c r="D142" s="260">
        <v>86.416666666666671</v>
      </c>
      <c r="E142" s="260">
        <v>85.583333333333343</v>
      </c>
      <c r="F142" s="260">
        <v>84.866666666666674</v>
      </c>
      <c r="G142" s="260">
        <v>84.033333333333346</v>
      </c>
      <c r="H142" s="260">
        <v>87.13333333333334</v>
      </c>
      <c r="I142" s="260">
        <v>87.966666666666683</v>
      </c>
      <c r="J142" s="260">
        <v>88.683333333333337</v>
      </c>
      <c r="K142" s="259">
        <v>87.25</v>
      </c>
      <c r="L142" s="259">
        <v>85.7</v>
      </c>
      <c r="M142" s="259">
        <v>10.953530000000001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2034.4</v>
      </c>
      <c r="D143" s="260">
        <v>2036.4666666666665</v>
      </c>
      <c r="E143" s="260">
        <v>2017.9333333333329</v>
      </c>
      <c r="F143" s="260">
        <v>2001.4666666666665</v>
      </c>
      <c r="G143" s="260">
        <v>1982.9333333333329</v>
      </c>
      <c r="H143" s="260">
        <v>2052.9333333333329</v>
      </c>
      <c r="I143" s="260">
        <v>2071.4666666666662</v>
      </c>
      <c r="J143" s="260">
        <v>2087.9333333333329</v>
      </c>
      <c r="K143" s="259">
        <v>2055</v>
      </c>
      <c r="L143" s="259">
        <v>2020</v>
      </c>
      <c r="M143" s="259">
        <v>3.3521399999999999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1052.05</v>
      </c>
      <c r="D144" s="260">
        <v>1047.9000000000001</v>
      </c>
      <c r="E144" s="260">
        <v>1035.8000000000002</v>
      </c>
      <c r="F144" s="260">
        <v>1019.5500000000002</v>
      </c>
      <c r="G144" s="260">
        <v>1007.4500000000003</v>
      </c>
      <c r="H144" s="260">
        <v>1064.1500000000001</v>
      </c>
      <c r="I144" s="260">
        <v>1076.25</v>
      </c>
      <c r="J144" s="260">
        <v>1092.5</v>
      </c>
      <c r="K144" s="259">
        <v>1060</v>
      </c>
      <c r="L144" s="259">
        <v>1031.6500000000001</v>
      </c>
      <c r="M144" s="259">
        <v>5.1742100000000004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169.35</v>
      </c>
      <c r="D145" s="260">
        <v>168.16666666666666</v>
      </c>
      <c r="E145" s="260">
        <v>166.63333333333333</v>
      </c>
      <c r="F145" s="260">
        <v>163.91666666666666</v>
      </c>
      <c r="G145" s="260">
        <v>162.38333333333333</v>
      </c>
      <c r="H145" s="260">
        <v>170.88333333333333</v>
      </c>
      <c r="I145" s="260">
        <v>172.41666666666669</v>
      </c>
      <c r="J145" s="260">
        <v>175.13333333333333</v>
      </c>
      <c r="K145" s="259">
        <v>169.7</v>
      </c>
      <c r="L145" s="259">
        <v>165.45</v>
      </c>
      <c r="M145" s="259">
        <v>81.313800000000001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69.599999999999994</v>
      </c>
      <c r="D146" s="260">
        <v>69.783333333333317</v>
      </c>
      <c r="E146" s="260">
        <v>69.266666666666637</v>
      </c>
      <c r="F146" s="260">
        <v>68.933333333333323</v>
      </c>
      <c r="G146" s="260">
        <v>68.416666666666643</v>
      </c>
      <c r="H146" s="260">
        <v>70.116666666666632</v>
      </c>
      <c r="I146" s="260">
        <v>70.633333333333312</v>
      </c>
      <c r="J146" s="260">
        <v>70.966666666666626</v>
      </c>
      <c r="K146" s="259">
        <v>70.3</v>
      </c>
      <c r="L146" s="259">
        <v>69.45</v>
      </c>
      <c r="M146" s="259">
        <v>102.41432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4448.7</v>
      </c>
      <c r="D147" s="260">
        <v>4441.9666666666662</v>
      </c>
      <c r="E147" s="260">
        <v>4411.1333333333323</v>
      </c>
      <c r="F147" s="260">
        <v>4373.5666666666657</v>
      </c>
      <c r="G147" s="260">
        <v>4342.7333333333318</v>
      </c>
      <c r="H147" s="260">
        <v>4479.5333333333328</v>
      </c>
      <c r="I147" s="260">
        <v>4510.3666666666668</v>
      </c>
      <c r="J147" s="260">
        <v>4547.9333333333334</v>
      </c>
      <c r="K147" s="259">
        <v>4472.8</v>
      </c>
      <c r="L147" s="259">
        <v>4404.3999999999996</v>
      </c>
      <c r="M147" s="259">
        <v>1.2048000000000001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20282.400000000001</v>
      </c>
      <c r="D148" s="260">
        <v>20516.066666666666</v>
      </c>
      <c r="E148" s="260">
        <v>19983.333333333332</v>
      </c>
      <c r="F148" s="260">
        <v>19684.266666666666</v>
      </c>
      <c r="G148" s="260">
        <v>19151.533333333333</v>
      </c>
      <c r="H148" s="260">
        <v>20815.133333333331</v>
      </c>
      <c r="I148" s="260">
        <v>21347.866666666669</v>
      </c>
      <c r="J148" s="260">
        <v>21646.933333333331</v>
      </c>
      <c r="K148" s="259">
        <v>21048.799999999999</v>
      </c>
      <c r="L148" s="259">
        <v>20217</v>
      </c>
      <c r="M148" s="259">
        <v>0.71353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268.14999999999998</v>
      </c>
      <c r="D149" s="260">
        <v>269.01666666666665</v>
      </c>
      <c r="E149" s="260">
        <v>266.13333333333333</v>
      </c>
      <c r="F149" s="260">
        <v>264.11666666666667</v>
      </c>
      <c r="G149" s="260">
        <v>261.23333333333335</v>
      </c>
      <c r="H149" s="260">
        <v>271.0333333333333</v>
      </c>
      <c r="I149" s="260">
        <v>273.91666666666663</v>
      </c>
      <c r="J149" s="260">
        <v>275.93333333333328</v>
      </c>
      <c r="K149" s="259">
        <v>271.89999999999998</v>
      </c>
      <c r="L149" s="259">
        <v>267</v>
      </c>
      <c r="M149" s="259">
        <v>2.81311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866.4</v>
      </c>
      <c r="D150" s="260">
        <v>864.81666666666661</v>
      </c>
      <c r="E150" s="260">
        <v>857.58333333333326</v>
      </c>
      <c r="F150" s="260">
        <v>848.76666666666665</v>
      </c>
      <c r="G150" s="260">
        <v>841.5333333333333</v>
      </c>
      <c r="H150" s="260">
        <v>873.63333333333321</v>
      </c>
      <c r="I150" s="260">
        <v>880.86666666666656</v>
      </c>
      <c r="J150" s="260">
        <v>889.68333333333317</v>
      </c>
      <c r="K150" s="259">
        <v>872.05</v>
      </c>
      <c r="L150" s="259">
        <v>856</v>
      </c>
      <c r="M150" s="259">
        <v>5.9625599999999999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130.75</v>
      </c>
      <c r="D151" s="260">
        <v>131.16666666666666</v>
      </c>
      <c r="E151" s="260">
        <v>129.43333333333331</v>
      </c>
      <c r="F151" s="260">
        <v>128.11666666666665</v>
      </c>
      <c r="G151" s="260">
        <v>126.3833333333333</v>
      </c>
      <c r="H151" s="260">
        <v>132.48333333333332</v>
      </c>
      <c r="I151" s="260">
        <v>134.21666666666667</v>
      </c>
      <c r="J151" s="260">
        <v>135.53333333333333</v>
      </c>
      <c r="K151" s="259">
        <v>132.9</v>
      </c>
      <c r="L151" s="259">
        <v>129.85</v>
      </c>
      <c r="M151" s="259">
        <v>102.32002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187.35</v>
      </c>
      <c r="D152" s="260">
        <v>188.93333333333331</v>
      </c>
      <c r="E152" s="260">
        <v>184.96666666666661</v>
      </c>
      <c r="F152" s="260">
        <v>182.58333333333331</v>
      </c>
      <c r="G152" s="260">
        <v>178.61666666666662</v>
      </c>
      <c r="H152" s="260">
        <v>191.31666666666661</v>
      </c>
      <c r="I152" s="260">
        <v>195.2833333333333</v>
      </c>
      <c r="J152" s="260">
        <v>197.6666666666666</v>
      </c>
      <c r="K152" s="259">
        <v>192.9</v>
      </c>
      <c r="L152" s="259">
        <v>186.55</v>
      </c>
      <c r="M152" s="259">
        <v>11.29298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656.35</v>
      </c>
      <c r="D153" s="260">
        <v>648.96666666666658</v>
      </c>
      <c r="E153" s="260">
        <v>638.43333333333317</v>
      </c>
      <c r="F153" s="260">
        <v>620.51666666666654</v>
      </c>
      <c r="G153" s="260">
        <v>609.98333333333312</v>
      </c>
      <c r="H153" s="260">
        <v>666.88333333333321</v>
      </c>
      <c r="I153" s="260">
        <v>677.41666666666674</v>
      </c>
      <c r="J153" s="260">
        <v>695.33333333333326</v>
      </c>
      <c r="K153" s="259">
        <v>659.5</v>
      </c>
      <c r="L153" s="259">
        <v>631.04999999999995</v>
      </c>
      <c r="M153" s="259">
        <v>12.129989999999999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2915</v>
      </c>
      <c r="D154" s="260">
        <v>2919.9166666666665</v>
      </c>
      <c r="E154" s="260">
        <v>2907.333333333333</v>
      </c>
      <c r="F154" s="260">
        <v>2899.6666666666665</v>
      </c>
      <c r="G154" s="260">
        <v>2887.083333333333</v>
      </c>
      <c r="H154" s="260">
        <v>2927.583333333333</v>
      </c>
      <c r="I154" s="260">
        <v>2940.1666666666661</v>
      </c>
      <c r="J154" s="260">
        <v>2947.833333333333</v>
      </c>
      <c r="K154" s="259">
        <v>2932.5</v>
      </c>
      <c r="L154" s="259">
        <v>2912.25</v>
      </c>
      <c r="M154" s="259">
        <v>0.91366000000000003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384.25</v>
      </c>
      <c r="D155" s="260">
        <v>387.66666666666669</v>
      </c>
      <c r="E155" s="260">
        <v>377.58333333333337</v>
      </c>
      <c r="F155" s="260">
        <v>370.91666666666669</v>
      </c>
      <c r="G155" s="260">
        <v>360.83333333333337</v>
      </c>
      <c r="H155" s="260">
        <v>394.33333333333337</v>
      </c>
      <c r="I155" s="260">
        <v>404.41666666666674</v>
      </c>
      <c r="J155" s="260">
        <v>411.08333333333337</v>
      </c>
      <c r="K155" s="259">
        <v>397.75</v>
      </c>
      <c r="L155" s="259">
        <v>381</v>
      </c>
      <c r="M155" s="259">
        <v>7.97729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3125.35</v>
      </c>
      <c r="D156" s="260">
        <v>3127.3833333333332</v>
      </c>
      <c r="E156" s="260">
        <v>3105.1666666666665</v>
      </c>
      <c r="F156" s="260">
        <v>3084.9833333333331</v>
      </c>
      <c r="G156" s="260">
        <v>3062.7666666666664</v>
      </c>
      <c r="H156" s="260">
        <v>3147.5666666666666</v>
      </c>
      <c r="I156" s="260">
        <v>3169.7833333333338</v>
      </c>
      <c r="J156" s="260">
        <v>3189.9666666666667</v>
      </c>
      <c r="K156" s="259">
        <v>3149.6</v>
      </c>
      <c r="L156" s="259">
        <v>3107.2</v>
      </c>
      <c r="M156" s="259">
        <v>1.3909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51964.75</v>
      </c>
      <c r="D157" s="260">
        <v>52418.283333333333</v>
      </c>
      <c r="E157" s="260">
        <v>51261.466666666667</v>
      </c>
      <c r="F157" s="260">
        <v>50558.183333333334</v>
      </c>
      <c r="G157" s="260">
        <v>49401.366666666669</v>
      </c>
      <c r="H157" s="260">
        <v>53121.566666666666</v>
      </c>
      <c r="I157" s="260">
        <v>54278.383333333331</v>
      </c>
      <c r="J157" s="260">
        <v>54981.666666666664</v>
      </c>
      <c r="K157" s="259">
        <v>53575.1</v>
      </c>
      <c r="L157" s="259">
        <v>51715</v>
      </c>
      <c r="M157" s="259">
        <v>0.15409999999999999</v>
      </c>
      <c r="N157" s="1"/>
      <c r="O157" s="1"/>
    </row>
    <row r="158" spans="1:15" ht="12.75" customHeight="1">
      <c r="A158" s="227">
        <v>149</v>
      </c>
      <c r="B158" s="269" t="s">
        <v>961</v>
      </c>
      <c r="C158" s="259">
        <v>1445.75</v>
      </c>
      <c r="D158" s="260">
        <v>1438.0833333333333</v>
      </c>
      <c r="E158" s="260">
        <v>1426.1666666666665</v>
      </c>
      <c r="F158" s="260">
        <v>1406.5833333333333</v>
      </c>
      <c r="G158" s="260">
        <v>1394.6666666666665</v>
      </c>
      <c r="H158" s="260">
        <v>1457.6666666666665</v>
      </c>
      <c r="I158" s="260">
        <v>1469.583333333333</v>
      </c>
      <c r="J158" s="260">
        <v>1489.1666666666665</v>
      </c>
      <c r="K158" s="259">
        <v>1450</v>
      </c>
      <c r="L158" s="259">
        <v>1418.5</v>
      </c>
      <c r="M158" s="259">
        <v>2.4198900000000001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3829.3</v>
      </c>
      <c r="D159" s="260">
        <v>3796.2666666666664</v>
      </c>
      <c r="E159" s="260">
        <v>3738.583333333333</v>
      </c>
      <c r="F159" s="260">
        <v>3647.8666666666668</v>
      </c>
      <c r="G159" s="260">
        <v>3590.1833333333334</v>
      </c>
      <c r="H159" s="260">
        <v>3886.9833333333327</v>
      </c>
      <c r="I159" s="260">
        <v>3944.6666666666661</v>
      </c>
      <c r="J159" s="260">
        <v>4035.3833333333323</v>
      </c>
      <c r="K159" s="259">
        <v>3853.95</v>
      </c>
      <c r="L159" s="259">
        <v>3705.55</v>
      </c>
      <c r="M159" s="259">
        <v>4.63767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202.6</v>
      </c>
      <c r="D160" s="260">
        <v>202.06666666666669</v>
      </c>
      <c r="E160" s="260">
        <v>200.08333333333337</v>
      </c>
      <c r="F160" s="260">
        <v>197.56666666666669</v>
      </c>
      <c r="G160" s="260">
        <v>195.58333333333337</v>
      </c>
      <c r="H160" s="260">
        <v>204.58333333333337</v>
      </c>
      <c r="I160" s="260">
        <v>206.56666666666666</v>
      </c>
      <c r="J160" s="260">
        <v>209.08333333333337</v>
      </c>
      <c r="K160" s="259">
        <v>204.05</v>
      </c>
      <c r="L160" s="259">
        <v>199.55</v>
      </c>
      <c r="M160" s="259">
        <v>32.256059999999998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2618.3000000000002</v>
      </c>
      <c r="D161" s="260">
        <v>2616.1</v>
      </c>
      <c r="E161" s="260">
        <v>2597.1999999999998</v>
      </c>
      <c r="F161" s="260">
        <v>2576.1</v>
      </c>
      <c r="G161" s="260">
        <v>2557.1999999999998</v>
      </c>
      <c r="H161" s="260">
        <v>2637.2</v>
      </c>
      <c r="I161" s="260">
        <v>2656.1000000000004</v>
      </c>
      <c r="J161" s="260">
        <v>2677.2</v>
      </c>
      <c r="K161" s="259">
        <v>2635</v>
      </c>
      <c r="L161" s="259">
        <v>2595</v>
      </c>
      <c r="M161" s="259">
        <v>2.6875200000000001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2765.4</v>
      </c>
      <c r="D162" s="260">
        <v>2749.9833333333336</v>
      </c>
      <c r="E162" s="260">
        <v>2710.0666666666671</v>
      </c>
      <c r="F162" s="260">
        <v>2654.7333333333336</v>
      </c>
      <c r="G162" s="260">
        <v>2614.8166666666671</v>
      </c>
      <c r="H162" s="260">
        <v>2805.3166666666671</v>
      </c>
      <c r="I162" s="260">
        <v>2845.2333333333331</v>
      </c>
      <c r="J162" s="260">
        <v>2900.5666666666671</v>
      </c>
      <c r="K162" s="259">
        <v>2789.9</v>
      </c>
      <c r="L162" s="259">
        <v>2694.65</v>
      </c>
      <c r="M162" s="259">
        <v>4.7883599999999999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313.3</v>
      </c>
      <c r="D163" s="260">
        <v>313.36666666666667</v>
      </c>
      <c r="E163" s="260">
        <v>306.93333333333334</v>
      </c>
      <c r="F163" s="260">
        <v>300.56666666666666</v>
      </c>
      <c r="G163" s="260">
        <v>294.13333333333333</v>
      </c>
      <c r="H163" s="260">
        <v>319.73333333333335</v>
      </c>
      <c r="I163" s="260">
        <v>326.16666666666674</v>
      </c>
      <c r="J163" s="260">
        <v>332.53333333333336</v>
      </c>
      <c r="K163" s="259">
        <v>319.8</v>
      </c>
      <c r="L163" s="259">
        <v>307</v>
      </c>
      <c r="M163" s="259">
        <v>32.543619999999997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106.2</v>
      </c>
      <c r="D164" s="260">
        <v>105.91666666666667</v>
      </c>
      <c r="E164" s="260">
        <v>105.28333333333335</v>
      </c>
      <c r="F164" s="260">
        <v>104.36666666666667</v>
      </c>
      <c r="G164" s="260">
        <v>103.73333333333335</v>
      </c>
      <c r="H164" s="260">
        <v>106.83333333333334</v>
      </c>
      <c r="I164" s="260">
        <v>107.46666666666667</v>
      </c>
      <c r="J164" s="260">
        <v>108.38333333333334</v>
      </c>
      <c r="K164" s="259">
        <v>106.55</v>
      </c>
      <c r="L164" s="259">
        <v>105</v>
      </c>
      <c r="M164" s="259">
        <v>70.827659999999995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218.5</v>
      </c>
      <c r="D165" s="260">
        <v>217.38333333333333</v>
      </c>
      <c r="E165" s="260">
        <v>215.36666666666665</v>
      </c>
      <c r="F165" s="260">
        <v>212.23333333333332</v>
      </c>
      <c r="G165" s="260">
        <v>210.21666666666664</v>
      </c>
      <c r="H165" s="260">
        <v>220.51666666666665</v>
      </c>
      <c r="I165" s="260">
        <v>222.5333333333333</v>
      </c>
      <c r="J165" s="260">
        <v>225.66666666666666</v>
      </c>
      <c r="K165" s="259">
        <v>219.4</v>
      </c>
      <c r="L165" s="259">
        <v>214.25</v>
      </c>
      <c r="M165" s="259">
        <v>154.67016000000001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441.35</v>
      </c>
      <c r="D166" s="260">
        <v>442.06666666666666</v>
      </c>
      <c r="E166" s="260">
        <v>437.7833333333333</v>
      </c>
      <c r="F166" s="260">
        <v>434.21666666666664</v>
      </c>
      <c r="G166" s="260">
        <v>429.93333333333328</v>
      </c>
      <c r="H166" s="260">
        <v>445.63333333333333</v>
      </c>
      <c r="I166" s="260">
        <v>449.91666666666674</v>
      </c>
      <c r="J166" s="260">
        <v>453.48333333333335</v>
      </c>
      <c r="K166" s="259">
        <v>446.35</v>
      </c>
      <c r="L166" s="259">
        <v>438.5</v>
      </c>
      <c r="M166" s="259">
        <v>1.6527700000000001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14106.95</v>
      </c>
      <c r="D167" s="260">
        <v>14054.316666666666</v>
      </c>
      <c r="E167" s="260">
        <v>13959.683333333331</v>
      </c>
      <c r="F167" s="260">
        <v>13812.416666666664</v>
      </c>
      <c r="G167" s="260">
        <v>13717.783333333329</v>
      </c>
      <c r="H167" s="260">
        <v>14201.583333333332</v>
      </c>
      <c r="I167" s="260">
        <v>14296.216666666667</v>
      </c>
      <c r="J167" s="260">
        <v>14443.483333333334</v>
      </c>
      <c r="K167" s="259">
        <v>14148.95</v>
      </c>
      <c r="L167" s="259">
        <v>13907.05</v>
      </c>
      <c r="M167" s="259">
        <v>2.4719999999999999E-2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43.3</v>
      </c>
      <c r="D168" s="260">
        <v>42.6</v>
      </c>
      <c r="E168" s="260">
        <v>41.2</v>
      </c>
      <c r="F168" s="260">
        <v>39.1</v>
      </c>
      <c r="G168" s="260">
        <v>37.700000000000003</v>
      </c>
      <c r="H168" s="260">
        <v>44.7</v>
      </c>
      <c r="I168" s="260">
        <v>46.099999999999994</v>
      </c>
      <c r="J168" s="260">
        <v>48.2</v>
      </c>
      <c r="K168" s="259">
        <v>44</v>
      </c>
      <c r="L168" s="259">
        <v>40.5</v>
      </c>
      <c r="M168" s="259">
        <v>1695.73666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94.4</v>
      </c>
      <c r="D169" s="260">
        <v>94.216666666666654</v>
      </c>
      <c r="E169" s="260">
        <v>93.333333333333314</v>
      </c>
      <c r="F169" s="260">
        <v>92.266666666666666</v>
      </c>
      <c r="G169" s="260">
        <v>91.383333333333326</v>
      </c>
      <c r="H169" s="260">
        <v>95.283333333333303</v>
      </c>
      <c r="I169" s="260">
        <v>96.166666666666657</v>
      </c>
      <c r="J169" s="260">
        <v>97.233333333333292</v>
      </c>
      <c r="K169" s="259">
        <v>95.1</v>
      </c>
      <c r="L169" s="259">
        <v>93.15</v>
      </c>
      <c r="M169" s="259">
        <v>90.012500000000003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2441.5500000000002</v>
      </c>
      <c r="D170" s="260">
        <v>2459.5166666666669</v>
      </c>
      <c r="E170" s="260">
        <v>2420.0333333333338</v>
      </c>
      <c r="F170" s="260">
        <v>2398.5166666666669</v>
      </c>
      <c r="G170" s="260">
        <v>2359.0333333333338</v>
      </c>
      <c r="H170" s="260">
        <v>2481.0333333333338</v>
      </c>
      <c r="I170" s="260">
        <v>2520.5166666666664</v>
      </c>
      <c r="J170" s="260">
        <v>2542.0333333333338</v>
      </c>
      <c r="K170" s="259">
        <v>2499</v>
      </c>
      <c r="L170" s="259">
        <v>2438</v>
      </c>
      <c r="M170" s="259">
        <v>56.456389999999999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844.85</v>
      </c>
      <c r="D171" s="260">
        <v>846.6</v>
      </c>
      <c r="E171" s="260">
        <v>834.95</v>
      </c>
      <c r="F171" s="260">
        <v>825.05000000000007</v>
      </c>
      <c r="G171" s="260">
        <v>813.40000000000009</v>
      </c>
      <c r="H171" s="260">
        <v>856.5</v>
      </c>
      <c r="I171" s="260">
        <v>868.14999999999986</v>
      </c>
      <c r="J171" s="260">
        <v>878.05</v>
      </c>
      <c r="K171" s="259">
        <v>858.25</v>
      </c>
      <c r="L171" s="259">
        <v>836.7</v>
      </c>
      <c r="M171" s="259">
        <v>15.608140000000001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1254.8499999999999</v>
      </c>
      <c r="D172" s="260">
        <v>1258.8833333333332</v>
      </c>
      <c r="E172" s="260">
        <v>1239.1666666666665</v>
      </c>
      <c r="F172" s="260">
        <v>1223.4833333333333</v>
      </c>
      <c r="G172" s="260">
        <v>1203.7666666666667</v>
      </c>
      <c r="H172" s="260">
        <v>1274.5666666666664</v>
      </c>
      <c r="I172" s="260">
        <v>1294.2833333333331</v>
      </c>
      <c r="J172" s="260">
        <v>1309.9666666666662</v>
      </c>
      <c r="K172" s="259">
        <v>1278.5999999999999</v>
      </c>
      <c r="L172" s="259">
        <v>1243.2</v>
      </c>
      <c r="M172" s="259">
        <v>12.60061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2500.35</v>
      </c>
      <c r="D173" s="260">
        <v>2520.7833333333333</v>
      </c>
      <c r="E173" s="260">
        <v>2474.5666666666666</v>
      </c>
      <c r="F173" s="260">
        <v>2448.7833333333333</v>
      </c>
      <c r="G173" s="260">
        <v>2402.5666666666666</v>
      </c>
      <c r="H173" s="260">
        <v>2546.5666666666666</v>
      </c>
      <c r="I173" s="260">
        <v>2592.7833333333328</v>
      </c>
      <c r="J173" s="260">
        <v>2618.5666666666666</v>
      </c>
      <c r="K173" s="259">
        <v>2567</v>
      </c>
      <c r="L173" s="259">
        <v>2495</v>
      </c>
      <c r="M173" s="259">
        <v>6.80152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62.1</v>
      </c>
      <c r="D174" s="260">
        <v>62.316666666666663</v>
      </c>
      <c r="E174" s="260">
        <v>61.583333333333329</v>
      </c>
      <c r="F174" s="260">
        <v>61.066666666666663</v>
      </c>
      <c r="G174" s="260">
        <v>60.333333333333329</v>
      </c>
      <c r="H174" s="260">
        <v>62.833333333333329</v>
      </c>
      <c r="I174" s="260">
        <v>63.566666666666663</v>
      </c>
      <c r="J174" s="260">
        <v>64.083333333333329</v>
      </c>
      <c r="K174" s="259">
        <v>63.05</v>
      </c>
      <c r="L174" s="259">
        <v>61.8</v>
      </c>
      <c r="M174" s="259">
        <v>261.34447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21299.65</v>
      </c>
      <c r="D175" s="260">
        <v>21216</v>
      </c>
      <c r="E175" s="260">
        <v>21082</v>
      </c>
      <c r="F175" s="260">
        <v>20864.349999999999</v>
      </c>
      <c r="G175" s="260">
        <v>20730.349999999999</v>
      </c>
      <c r="H175" s="260">
        <v>21433.65</v>
      </c>
      <c r="I175" s="260">
        <v>21567.65</v>
      </c>
      <c r="J175" s="260">
        <v>21785.300000000003</v>
      </c>
      <c r="K175" s="259">
        <v>21350</v>
      </c>
      <c r="L175" s="259">
        <v>20998.35</v>
      </c>
      <c r="M175" s="259">
        <v>0.93533999999999995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1217.0999999999999</v>
      </c>
      <c r="D176" s="260">
        <v>1214.1000000000001</v>
      </c>
      <c r="E176" s="260">
        <v>1188.2000000000003</v>
      </c>
      <c r="F176" s="260">
        <v>1159.3000000000002</v>
      </c>
      <c r="G176" s="260">
        <v>1133.4000000000003</v>
      </c>
      <c r="H176" s="260">
        <v>1243.0000000000002</v>
      </c>
      <c r="I176" s="260">
        <v>1268.9000000000003</v>
      </c>
      <c r="J176" s="260">
        <v>1297.8000000000002</v>
      </c>
      <c r="K176" s="259">
        <v>1240</v>
      </c>
      <c r="L176" s="259">
        <v>1185.2</v>
      </c>
      <c r="M176" s="259">
        <v>9.4368700000000008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2834.05</v>
      </c>
      <c r="D177" s="260">
        <v>2828.3000000000006</v>
      </c>
      <c r="E177" s="260">
        <v>2809.0500000000011</v>
      </c>
      <c r="F177" s="260">
        <v>2784.0500000000006</v>
      </c>
      <c r="G177" s="260">
        <v>2764.8000000000011</v>
      </c>
      <c r="H177" s="260">
        <v>2853.3000000000011</v>
      </c>
      <c r="I177" s="260">
        <v>2872.55</v>
      </c>
      <c r="J177" s="260">
        <v>2897.5500000000011</v>
      </c>
      <c r="K177" s="259">
        <v>2847.55</v>
      </c>
      <c r="L177" s="259">
        <v>2803.3</v>
      </c>
      <c r="M177" s="259">
        <v>1.06724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482.15</v>
      </c>
      <c r="D178" s="260">
        <v>485.36666666666662</v>
      </c>
      <c r="E178" s="260">
        <v>477.23333333333323</v>
      </c>
      <c r="F178" s="260">
        <v>472.31666666666661</v>
      </c>
      <c r="G178" s="260">
        <v>464.18333333333322</v>
      </c>
      <c r="H178" s="260">
        <v>490.28333333333325</v>
      </c>
      <c r="I178" s="260">
        <v>498.41666666666657</v>
      </c>
      <c r="J178" s="260">
        <v>503.33333333333326</v>
      </c>
      <c r="K178" s="259">
        <v>493.5</v>
      </c>
      <c r="L178" s="259">
        <v>480.45</v>
      </c>
      <c r="M178" s="259">
        <v>7.1453100000000003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578.54999999999995</v>
      </c>
      <c r="D179" s="260">
        <v>577.58333333333337</v>
      </c>
      <c r="E179" s="260">
        <v>568.9666666666667</v>
      </c>
      <c r="F179" s="260">
        <v>559.38333333333333</v>
      </c>
      <c r="G179" s="260">
        <v>550.76666666666665</v>
      </c>
      <c r="H179" s="260">
        <v>587.16666666666674</v>
      </c>
      <c r="I179" s="260">
        <v>595.7833333333333</v>
      </c>
      <c r="J179" s="260">
        <v>605.36666666666679</v>
      </c>
      <c r="K179" s="259">
        <v>586.20000000000005</v>
      </c>
      <c r="L179" s="259">
        <v>568</v>
      </c>
      <c r="M179" s="259">
        <v>198.99323999999999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79.349999999999994</v>
      </c>
      <c r="D180" s="260">
        <v>78.95</v>
      </c>
      <c r="E180" s="260">
        <v>77.900000000000006</v>
      </c>
      <c r="F180" s="260">
        <v>76.45</v>
      </c>
      <c r="G180" s="260">
        <v>75.400000000000006</v>
      </c>
      <c r="H180" s="260">
        <v>80.400000000000006</v>
      </c>
      <c r="I180" s="260">
        <v>81.449999999999989</v>
      </c>
      <c r="J180" s="260">
        <v>82.9</v>
      </c>
      <c r="K180" s="259">
        <v>80</v>
      </c>
      <c r="L180" s="259">
        <v>77.5</v>
      </c>
      <c r="M180" s="259">
        <v>148.35434000000001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991.55</v>
      </c>
      <c r="D181" s="260">
        <v>991.4666666666667</v>
      </c>
      <c r="E181" s="260">
        <v>985.58333333333337</v>
      </c>
      <c r="F181" s="260">
        <v>979.61666666666667</v>
      </c>
      <c r="G181" s="260">
        <v>973.73333333333335</v>
      </c>
      <c r="H181" s="260">
        <v>997.43333333333339</v>
      </c>
      <c r="I181" s="260">
        <v>1003.3166666666666</v>
      </c>
      <c r="J181" s="260">
        <v>1009.2833333333334</v>
      </c>
      <c r="K181" s="259">
        <v>997.35</v>
      </c>
      <c r="L181" s="259">
        <v>985.5</v>
      </c>
      <c r="M181" s="259">
        <v>21.19595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525.35</v>
      </c>
      <c r="D182" s="260">
        <v>523.66666666666663</v>
      </c>
      <c r="E182" s="260">
        <v>518.93333333333328</v>
      </c>
      <c r="F182" s="260">
        <v>512.51666666666665</v>
      </c>
      <c r="G182" s="260">
        <v>507.7833333333333</v>
      </c>
      <c r="H182" s="260">
        <v>530.08333333333326</v>
      </c>
      <c r="I182" s="260">
        <v>534.81666666666661</v>
      </c>
      <c r="J182" s="260">
        <v>541.23333333333323</v>
      </c>
      <c r="K182" s="259">
        <v>528.4</v>
      </c>
      <c r="L182" s="259">
        <v>517.25</v>
      </c>
      <c r="M182" s="259">
        <v>6.3246500000000001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589.29999999999995</v>
      </c>
      <c r="D183" s="260">
        <v>585.61666666666667</v>
      </c>
      <c r="E183" s="260">
        <v>578.73333333333335</v>
      </c>
      <c r="F183" s="260">
        <v>568.16666666666663</v>
      </c>
      <c r="G183" s="260">
        <v>561.2833333333333</v>
      </c>
      <c r="H183" s="260">
        <v>596.18333333333339</v>
      </c>
      <c r="I183" s="260">
        <v>603.06666666666683</v>
      </c>
      <c r="J183" s="260">
        <v>613.63333333333344</v>
      </c>
      <c r="K183" s="259">
        <v>592.5</v>
      </c>
      <c r="L183" s="259">
        <v>575.04999999999995</v>
      </c>
      <c r="M183" s="259">
        <v>3.6532300000000002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1156.95</v>
      </c>
      <c r="D184" s="260">
        <v>1154.6499999999999</v>
      </c>
      <c r="E184" s="260">
        <v>1147.8499999999997</v>
      </c>
      <c r="F184" s="260">
        <v>1138.7499999999998</v>
      </c>
      <c r="G184" s="260">
        <v>1131.9499999999996</v>
      </c>
      <c r="H184" s="260">
        <v>1163.7499999999998</v>
      </c>
      <c r="I184" s="260">
        <v>1170.55</v>
      </c>
      <c r="J184" s="260">
        <v>1179.6499999999999</v>
      </c>
      <c r="K184" s="259">
        <v>1161.45</v>
      </c>
      <c r="L184" s="259">
        <v>1145.55</v>
      </c>
      <c r="M184" s="259">
        <v>9.5262499999999992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1180.6500000000001</v>
      </c>
      <c r="D185" s="260">
        <v>1172.55</v>
      </c>
      <c r="E185" s="260">
        <v>1159.0999999999999</v>
      </c>
      <c r="F185" s="260">
        <v>1137.55</v>
      </c>
      <c r="G185" s="260">
        <v>1124.0999999999999</v>
      </c>
      <c r="H185" s="260">
        <v>1194.0999999999999</v>
      </c>
      <c r="I185" s="260">
        <v>1207.5500000000002</v>
      </c>
      <c r="J185" s="260">
        <v>1229.0999999999999</v>
      </c>
      <c r="K185" s="259">
        <v>1186</v>
      </c>
      <c r="L185" s="259">
        <v>1151</v>
      </c>
      <c r="M185" s="259">
        <v>16.673719999999999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1233.7</v>
      </c>
      <c r="D186" s="260">
        <v>1228.25</v>
      </c>
      <c r="E186" s="260">
        <v>1213.5</v>
      </c>
      <c r="F186" s="260">
        <v>1193.3</v>
      </c>
      <c r="G186" s="260">
        <v>1178.55</v>
      </c>
      <c r="H186" s="260">
        <v>1248.45</v>
      </c>
      <c r="I186" s="260">
        <v>1263.2</v>
      </c>
      <c r="J186" s="260">
        <v>1283.4000000000001</v>
      </c>
      <c r="K186" s="259">
        <v>1243</v>
      </c>
      <c r="L186" s="259">
        <v>1208.05</v>
      </c>
      <c r="M186" s="259">
        <v>2.9858899999999999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3162.1</v>
      </c>
      <c r="D187" s="260">
        <v>3165.8333333333335</v>
      </c>
      <c r="E187" s="260">
        <v>3147.416666666667</v>
      </c>
      <c r="F187" s="260">
        <v>3132.7333333333336</v>
      </c>
      <c r="G187" s="260">
        <v>3114.3166666666671</v>
      </c>
      <c r="H187" s="260">
        <v>3180.5166666666669</v>
      </c>
      <c r="I187" s="260">
        <v>3198.9333333333338</v>
      </c>
      <c r="J187" s="260">
        <v>3213.6166666666668</v>
      </c>
      <c r="K187" s="259">
        <v>3184.25</v>
      </c>
      <c r="L187" s="259">
        <v>3151.15</v>
      </c>
      <c r="M187" s="259">
        <v>20.696429999999999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766.95</v>
      </c>
      <c r="D188" s="260">
        <v>769.4666666666667</v>
      </c>
      <c r="E188" s="260">
        <v>762.13333333333344</v>
      </c>
      <c r="F188" s="260">
        <v>757.31666666666672</v>
      </c>
      <c r="G188" s="260">
        <v>749.98333333333346</v>
      </c>
      <c r="H188" s="260">
        <v>774.28333333333342</v>
      </c>
      <c r="I188" s="260">
        <v>781.61666666666667</v>
      </c>
      <c r="J188" s="260">
        <v>786.43333333333339</v>
      </c>
      <c r="K188" s="259">
        <v>776.8</v>
      </c>
      <c r="L188" s="259">
        <v>764.65</v>
      </c>
      <c r="M188" s="259">
        <v>8.7199500000000008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7186.4</v>
      </c>
      <c r="D189" s="260">
        <v>7235.5333333333328</v>
      </c>
      <c r="E189" s="260">
        <v>7126.1166666666659</v>
      </c>
      <c r="F189" s="260">
        <v>7065.833333333333</v>
      </c>
      <c r="G189" s="260">
        <v>6956.4166666666661</v>
      </c>
      <c r="H189" s="260">
        <v>7295.8166666666657</v>
      </c>
      <c r="I189" s="260">
        <v>7405.2333333333336</v>
      </c>
      <c r="J189" s="260">
        <v>7465.5166666666655</v>
      </c>
      <c r="K189" s="259">
        <v>7344.95</v>
      </c>
      <c r="L189" s="259">
        <v>7175.25</v>
      </c>
      <c r="M189" s="259">
        <v>2.2285300000000001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404.55</v>
      </c>
      <c r="D190" s="260">
        <v>406.08333333333331</v>
      </c>
      <c r="E190" s="260">
        <v>401.66666666666663</v>
      </c>
      <c r="F190" s="260">
        <v>398.7833333333333</v>
      </c>
      <c r="G190" s="260">
        <v>394.36666666666662</v>
      </c>
      <c r="H190" s="260">
        <v>408.96666666666664</v>
      </c>
      <c r="I190" s="260">
        <v>413.38333333333327</v>
      </c>
      <c r="J190" s="260">
        <v>416.26666666666665</v>
      </c>
      <c r="K190" s="259">
        <v>410.5</v>
      </c>
      <c r="L190" s="259">
        <v>403.2</v>
      </c>
      <c r="M190" s="259">
        <v>179.79660999999999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220.65</v>
      </c>
      <c r="D191" s="260">
        <v>220.4</v>
      </c>
      <c r="E191" s="260">
        <v>217.9</v>
      </c>
      <c r="F191" s="260">
        <v>215.15</v>
      </c>
      <c r="G191" s="260">
        <v>212.65</v>
      </c>
      <c r="H191" s="260">
        <v>223.15</v>
      </c>
      <c r="I191" s="260">
        <v>225.65</v>
      </c>
      <c r="J191" s="260">
        <v>228.4</v>
      </c>
      <c r="K191" s="259">
        <v>222.9</v>
      </c>
      <c r="L191" s="259">
        <v>217.65</v>
      </c>
      <c r="M191" s="259">
        <v>90.403360000000006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101.2</v>
      </c>
      <c r="D192" s="260">
        <v>101.46666666666665</v>
      </c>
      <c r="E192" s="260">
        <v>100.43333333333331</v>
      </c>
      <c r="F192" s="260">
        <v>99.666666666666657</v>
      </c>
      <c r="G192" s="260">
        <v>98.633333333333312</v>
      </c>
      <c r="H192" s="260">
        <v>102.23333333333331</v>
      </c>
      <c r="I192" s="260">
        <v>103.26666666666664</v>
      </c>
      <c r="J192" s="260">
        <v>104.0333333333333</v>
      </c>
      <c r="K192" s="259">
        <v>102.5</v>
      </c>
      <c r="L192" s="259">
        <v>100.7</v>
      </c>
      <c r="M192" s="259">
        <v>371.6318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103</v>
      </c>
      <c r="D193" s="260">
        <v>103.5</v>
      </c>
      <c r="E193" s="260">
        <v>102</v>
      </c>
      <c r="F193" s="260">
        <v>101</v>
      </c>
      <c r="G193" s="260">
        <v>99.5</v>
      </c>
      <c r="H193" s="260">
        <v>104.5</v>
      </c>
      <c r="I193" s="260">
        <v>106</v>
      </c>
      <c r="J193" s="260">
        <v>107</v>
      </c>
      <c r="K193" s="259">
        <v>105</v>
      </c>
      <c r="L193" s="259">
        <v>102.5</v>
      </c>
      <c r="M193" s="259">
        <v>5.2196100000000003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1082.5</v>
      </c>
      <c r="D194" s="260">
        <v>1073.1666666666667</v>
      </c>
      <c r="E194" s="260">
        <v>1060.3333333333335</v>
      </c>
      <c r="F194" s="260">
        <v>1038.1666666666667</v>
      </c>
      <c r="G194" s="260">
        <v>1025.3333333333335</v>
      </c>
      <c r="H194" s="260">
        <v>1095.3333333333335</v>
      </c>
      <c r="I194" s="260">
        <v>1108.166666666667</v>
      </c>
      <c r="J194" s="260">
        <v>1130.3333333333335</v>
      </c>
      <c r="K194" s="259">
        <v>1086</v>
      </c>
      <c r="L194" s="259">
        <v>1051</v>
      </c>
      <c r="M194" s="259">
        <v>30.970490000000002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709.45</v>
      </c>
      <c r="D195" s="260">
        <v>707.80000000000007</v>
      </c>
      <c r="E195" s="260">
        <v>703.65000000000009</v>
      </c>
      <c r="F195" s="260">
        <v>697.85</v>
      </c>
      <c r="G195" s="260">
        <v>693.7</v>
      </c>
      <c r="H195" s="260">
        <v>713.60000000000014</v>
      </c>
      <c r="I195" s="260">
        <v>717.75</v>
      </c>
      <c r="J195" s="260">
        <v>723.55000000000018</v>
      </c>
      <c r="K195" s="259">
        <v>711.95</v>
      </c>
      <c r="L195" s="259">
        <v>702</v>
      </c>
      <c r="M195" s="259">
        <v>5.3458399999999999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2670.3</v>
      </c>
      <c r="D196" s="260">
        <v>2676.5499999999997</v>
      </c>
      <c r="E196" s="260">
        <v>2655.7499999999995</v>
      </c>
      <c r="F196" s="260">
        <v>2641.2</v>
      </c>
      <c r="G196" s="260">
        <v>2620.3999999999996</v>
      </c>
      <c r="H196" s="260">
        <v>2691.0999999999995</v>
      </c>
      <c r="I196" s="260">
        <v>2711.8999999999996</v>
      </c>
      <c r="J196" s="260">
        <v>2726.4499999999994</v>
      </c>
      <c r="K196" s="259">
        <v>2697.35</v>
      </c>
      <c r="L196" s="259">
        <v>2662</v>
      </c>
      <c r="M196" s="259">
        <v>5.0575900000000003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1577.9</v>
      </c>
      <c r="D197" s="260">
        <v>1574.25</v>
      </c>
      <c r="E197" s="260">
        <v>1559.5</v>
      </c>
      <c r="F197" s="260">
        <v>1541.1</v>
      </c>
      <c r="G197" s="260">
        <v>1526.35</v>
      </c>
      <c r="H197" s="260">
        <v>1592.65</v>
      </c>
      <c r="I197" s="260">
        <v>1607.4</v>
      </c>
      <c r="J197" s="260">
        <v>1625.8000000000002</v>
      </c>
      <c r="K197" s="259">
        <v>1589</v>
      </c>
      <c r="L197" s="259">
        <v>1555.85</v>
      </c>
      <c r="M197" s="259">
        <v>1.7799199999999999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507.25</v>
      </c>
      <c r="D198" s="260">
        <v>499.7</v>
      </c>
      <c r="E198" s="260">
        <v>491.4</v>
      </c>
      <c r="F198" s="260">
        <v>475.55</v>
      </c>
      <c r="G198" s="260">
        <v>467.25</v>
      </c>
      <c r="H198" s="260">
        <v>515.54999999999995</v>
      </c>
      <c r="I198" s="260">
        <v>523.85</v>
      </c>
      <c r="J198" s="260">
        <v>539.69999999999993</v>
      </c>
      <c r="K198" s="259">
        <v>508</v>
      </c>
      <c r="L198" s="259">
        <v>483.85</v>
      </c>
      <c r="M198" s="259">
        <v>8.5486400000000007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1433.95</v>
      </c>
      <c r="D199" s="260">
        <v>1431.8833333333332</v>
      </c>
      <c r="E199" s="260">
        <v>1421.7666666666664</v>
      </c>
      <c r="F199" s="260">
        <v>1409.5833333333333</v>
      </c>
      <c r="G199" s="260">
        <v>1399.4666666666665</v>
      </c>
      <c r="H199" s="260">
        <v>1444.0666666666664</v>
      </c>
      <c r="I199" s="260">
        <v>1454.1833333333332</v>
      </c>
      <c r="J199" s="260">
        <v>1466.3666666666663</v>
      </c>
      <c r="K199" s="259">
        <v>1442</v>
      </c>
      <c r="L199" s="259">
        <v>1419.7</v>
      </c>
      <c r="M199" s="259">
        <v>2.4422100000000002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35.35</v>
      </c>
      <c r="D200" s="260">
        <v>35.516666666666673</v>
      </c>
      <c r="E200" s="260">
        <v>35.083333333333343</v>
      </c>
      <c r="F200" s="260">
        <v>34.81666666666667</v>
      </c>
      <c r="G200" s="260">
        <v>34.38333333333334</v>
      </c>
      <c r="H200" s="260">
        <v>35.783333333333346</v>
      </c>
      <c r="I200" s="260">
        <v>36.216666666666669</v>
      </c>
      <c r="J200" s="260">
        <v>36.483333333333348</v>
      </c>
      <c r="K200" s="259">
        <v>35.950000000000003</v>
      </c>
      <c r="L200" s="259">
        <v>35.25</v>
      </c>
      <c r="M200" s="259">
        <v>32.955840000000002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2829.9</v>
      </c>
      <c r="D201" s="260">
        <v>2800.3333333333335</v>
      </c>
      <c r="E201" s="260">
        <v>2730.666666666667</v>
      </c>
      <c r="F201" s="260">
        <v>2631.4333333333334</v>
      </c>
      <c r="G201" s="260">
        <v>2561.7666666666669</v>
      </c>
      <c r="H201" s="260">
        <v>2899.5666666666671</v>
      </c>
      <c r="I201" s="260">
        <v>2969.233333333334</v>
      </c>
      <c r="J201" s="260">
        <v>3068.4666666666672</v>
      </c>
      <c r="K201" s="259">
        <v>2870</v>
      </c>
      <c r="L201" s="259">
        <v>2701.1</v>
      </c>
      <c r="M201" s="259">
        <v>8.4788399999999999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694.45</v>
      </c>
      <c r="D202" s="260">
        <v>698.51666666666677</v>
      </c>
      <c r="E202" s="260">
        <v>687.08333333333348</v>
      </c>
      <c r="F202" s="260">
        <v>679.7166666666667</v>
      </c>
      <c r="G202" s="260">
        <v>668.28333333333342</v>
      </c>
      <c r="H202" s="260">
        <v>705.88333333333355</v>
      </c>
      <c r="I202" s="260">
        <v>717.31666666666672</v>
      </c>
      <c r="J202" s="260">
        <v>724.68333333333362</v>
      </c>
      <c r="K202" s="259">
        <v>709.95</v>
      </c>
      <c r="L202" s="259">
        <v>691.15</v>
      </c>
      <c r="M202" s="259">
        <v>28.9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6415.7</v>
      </c>
      <c r="D203" s="260">
        <v>6425.6333333333341</v>
      </c>
      <c r="E203" s="260">
        <v>6377.2666666666682</v>
      </c>
      <c r="F203" s="260">
        <v>6338.8333333333339</v>
      </c>
      <c r="G203" s="260">
        <v>6290.4666666666681</v>
      </c>
      <c r="H203" s="260">
        <v>6464.0666666666684</v>
      </c>
      <c r="I203" s="260">
        <v>6512.4333333333352</v>
      </c>
      <c r="J203" s="260">
        <v>6550.8666666666686</v>
      </c>
      <c r="K203" s="259">
        <v>6474</v>
      </c>
      <c r="L203" s="259">
        <v>6387.2</v>
      </c>
      <c r="M203" s="259">
        <v>3.1349999999999998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51.65</v>
      </c>
      <c r="D204" s="260">
        <v>50.883333333333333</v>
      </c>
      <c r="E204" s="260">
        <v>49.266666666666666</v>
      </c>
      <c r="F204" s="260">
        <v>46.883333333333333</v>
      </c>
      <c r="G204" s="260">
        <v>45.266666666666666</v>
      </c>
      <c r="H204" s="260">
        <v>53.266666666666666</v>
      </c>
      <c r="I204" s="260">
        <v>54.883333333333326</v>
      </c>
      <c r="J204" s="260">
        <v>57.266666666666666</v>
      </c>
      <c r="K204" s="259">
        <v>52.5</v>
      </c>
      <c r="L204" s="259">
        <v>48.5</v>
      </c>
      <c r="M204" s="259">
        <v>337.41205000000002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1615.8</v>
      </c>
      <c r="D205" s="260">
        <v>1616.9666666666665</v>
      </c>
      <c r="E205" s="260">
        <v>1590.4833333333329</v>
      </c>
      <c r="F205" s="260">
        <v>1565.1666666666665</v>
      </c>
      <c r="G205" s="260">
        <v>1538.6833333333329</v>
      </c>
      <c r="H205" s="260">
        <v>1642.2833333333328</v>
      </c>
      <c r="I205" s="260">
        <v>1668.7666666666664</v>
      </c>
      <c r="J205" s="260">
        <v>1694.0833333333328</v>
      </c>
      <c r="K205" s="259">
        <v>1643.45</v>
      </c>
      <c r="L205" s="259">
        <v>1591.65</v>
      </c>
      <c r="M205" s="259">
        <v>5.1778199999999996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863.5</v>
      </c>
      <c r="D206" s="260">
        <v>856.41666666666663</v>
      </c>
      <c r="E206" s="260">
        <v>841.33333333333326</v>
      </c>
      <c r="F206" s="260">
        <v>819.16666666666663</v>
      </c>
      <c r="G206" s="260">
        <v>804.08333333333326</v>
      </c>
      <c r="H206" s="260">
        <v>878.58333333333326</v>
      </c>
      <c r="I206" s="260">
        <v>893.66666666666652</v>
      </c>
      <c r="J206" s="260">
        <v>915.83333333333326</v>
      </c>
      <c r="K206" s="259">
        <v>871.5</v>
      </c>
      <c r="L206" s="259">
        <v>834.25</v>
      </c>
      <c r="M206" s="259">
        <v>39.722949999999997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1032.7</v>
      </c>
      <c r="D207" s="260">
        <v>1037.1500000000001</v>
      </c>
      <c r="E207" s="260">
        <v>1021.4000000000001</v>
      </c>
      <c r="F207" s="260">
        <v>1010.0999999999999</v>
      </c>
      <c r="G207" s="260">
        <v>994.34999999999991</v>
      </c>
      <c r="H207" s="260">
        <v>1048.4500000000003</v>
      </c>
      <c r="I207" s="260">
        <v>1064.2000000000003</v>
      </c>
      <c r="J207" s="260">
        <v>1075.5000000000005</v>
      </c>
      <c r="K207" s="259">
        <v>1052.9000000000001</v>
      </c>
      <c r="L207" s="259">
        <v>1025.8499999999999</v>
      </c>
      <c r="M207" s="259">
        <v>26.411670000000001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280</v>
      </c>
      <c r="D208" s="260">
        <v>280.36666666666662</v>
      </c>
      <c r="E208" s="260">
        <v>278.33333333333326</v>
      </c>
      <c r="F208" s="260">
        <v>276.66666666666663</v>
      </c>
      <c r="G208" s="260">
        <v>274.63333333333327</v>
      </c>
      <c r="H208" s="260">
        <v>282.03333333333325</v>
      </c>
      <c r="I208" s="260">
        <v>284.06666666666666</v>
      </c>
      <c r="J208" s="260">
        <v>285.73333333333323</v>
      </c>
      <c r="K208" s="259">
        <v>282.39999999999998</v>
      </c>
      <c r="L208" s="259">
        <v>278.7</v>
      </c>
      <c r="M208" s="259">
        <v>53.399209999999997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8.6</v>
      </c>
      <c r="D209" s="260">
        <v>8.65</v>
      </c>
      <c r="E209" s="260">
        <v>8.5</v>
      </c>
      <c r="F209" s="260">
        <v>8.4</v>
      </c>
      <c r="G209" s="260">
        <v>8.25</v>
      </c>
      <c r="H209" s="260">
        <v>8.75</v>
      </c>
      <c r="I209" s="260">
        <v>8.9000000000000021</v>
      </c>
      <c r="J209" s="260">
        <v>9</v>
      </c>
      <c r="K209" s="259">
        <v>8.8000000000000007</v>
      </c>
      <c r="L209" s="259">
        <v>8.5500000000000007</v>
      </c>
      <c r="M209" s="259">
        <v>606.11327000000006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867.25</v>
      </c>
      <c r="D210" s="260">
        <v>868.25</v>
      </c>
      <c r="E210" s="260">
        <v>861.05</v>
      </c>
      <c r="F210" s="260">
        <v>854.84999999999991</v>
      </c>
      <c r="G210" s="260">
        <v>847.64999999999986</v>
      </c>
      <c r="H210" s="260">
        <v>874.45</v>
      </c>
      <c r="I210" s="260">
        <v>881.65000000000009</v>
      </c>
      <c r="J210" s="260">
        <v>887.85000000000014</v>
      </c>
      <c r="K210" s="259">
        <v>875.45</v>
      </c>
      <c r="L210" s="259">
        <v>862.05</v>
      </c>
      <c r="M210" s="259">
        <v>8.5565300000000004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1561.85</v>
      </c>
      <c r="D211" s="260">
        <v>1569.6333333333332</v>
      </c>
      <c r="E211" s="260">
        <v>1532.2166666666665</v>
      </c>
      <c r="F211" s="260">
        <v>1502.5833333333333</v>
      </c>
      <c r="G211" s="260">
        <v>1465.1666666666665</v>
      </c>
      <c r="H211" s="260">
        <v>1599.2666666666664</v>
      </c>
      <c r="I211" s="260">
        <v>1636.6833333333334</v>
      </c>
      <c r="J211" s="260">
        <v>1666.3166666666664</v>
      </c>
      <c r="K211" s="259">
        <v>1607.05</v>
      </c>
      <c r="L211" s="259">
        <v>1540</v>
      </c>
      <c r="M211" s="259">
        <v>0.80864999999999998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384.65</v>
      </c>
      <c r="D212" s="260">
        <v>384.91666666666669</v>
      </c>
      <c r="E212" s="260">
        <v>383.38333333333338</v>
      </c>
      <c r="F212" s="260">
        <v>382.11666666666667</v>
      </c>
      <c r="G212" s="260">
        <v>380.58333333333337</v>
      </c>
      <c r="H212" s="260">
        <v>386.18333333333339</v>
      </c>
      <c r="I212" s="260">
        <v>387.7166666666667</v>
      </c>
      <c r="J212" s="260">
        <v>388.98333333333341</v>
      </c>
      <c r="K212" s="259">
        <v>386.45</v>
      </c>
      <c r="L212" s="259">
        <v>383.65</v>
      </c>
      <c r="M212" s="259">
        <v>28.91628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15.6</v>
      </c>
      <c r="D213" s="260">
        <v>15.666666666666666</v>
      </c>
      <c r="E213" s="260">
        <v>15.483333333333333</v>
      </c>
      <c r="F213" s="260">
        <v>15.366666666666667</v>
      </c>
      <c r="G213" s="260">
        <v>15.183333333333334</v>
      </c>
      <c r="H213" s="260">
        <v>15.783333333333331</v>
      </c>
      <c r="I213" s="260">
        <v>15.966666666666665</v>
      </c>
      <c r="J213" s="260">
        <v>16.083333333333329</v>
      </c>
      <c r="K213" s="259">
        <v>15.85</v>
      </c>
      <c r="L213" s="259">
        <v>15.55</v>
      </c>
      <c r="M213" s="259">
        <v>569.03507999999999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262.95</v>
      </c>
      <c r="D214" s="260">
        <v>265.08333333333331</v>
      </c>
      <c r="E214" s="260">
        <v>260.36666666666662</v>
      </c>
      <c r="F214" s="260">
        <v>257.7833333333333</v>
      </c>
      <c r="G214" s="260">
        <v>253.06666666666661</v>
      </c>
      <c r="H214" s="260">
        <v>267.66666666666663</v>
      </c>
      <c r="I214" s="260">
        <v>272.38333333333333</v>
      </c>
      <c r="J214" s="260">
        <v>274.96666666666664</v>
      </c>
      <c r="K214" s="259">
        <v>269.8</v>
      </c>
      <c r="L214" s="259">
        <v>262.5</v>
      </c>
      <c r="M214" s="259">
        <v>86.938119999999998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64.599999999999994</v>
      </c>
      <c r="D215" s="260">
        <v>63.966666666666669</v>
      </c>
      <c r="E215" s="260">
        <v>63.033333333333331</v>
      </c>
      <c r="F215" s="260">
        <v>61.466666666666661</v>
      </c>
      <c r="G215" s="260">
        <v>60.533333333333324</v>
      </c>
      <c r="H215" s="260">
        <v>65.533333333333331</v>
      </c>
      <c r="I215" s="260">
        <v>66.466666666666669</v>
      </c>
      <c r="J215" s="260">
        <v>68.033333333333346</v>
      </c>
      <c r="K215" s="259">
        <v>64.900000000000006</v>
      </c>
      <c r="L215" s="259">
        <v>62.4</v>
      </c>
      <c r="M215" s="259">
        <v>810.43498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417.4</v>
      </c>
      <c r="D216" s="260">
        <v>416.05</v>
      </c>
      <c r="E216" s="260">
        <v>411.75</v>
      </c>
      <c r="F216" s="260">
        <v>406.09999999999997</v>
      </c>
      <c r="G216" s="260">
        <v>401.79999999999995</v>
      </c>
      <c r="H216" s="260">
        <v>421.70000000000005</v>
      </c>
      <c r="I216" s="260">
        <v>426.00000000000011</v>
      </c>
      <c r="J216" s="260">
        <v>431.65000000000009</v>
      </c>
      <c r="K216" s="259">
        <v>420.35</v>
      </c>
      <c r="L216" s="259">
        <v>410.4</v>
      </c>
      <c r="M216" s="259">
        <v>8.7068700000000003</v>
      </c>
      <c r="N216" s="1"/>
      <c r="O216" s="1"/>
    </row>
    <row r="217" spans="1:15" ht="12.75" customHeight="1">
      <c r="A217" s="337"/>
      <c r="B217" s="338"/>
      <c r="C217" s="339"/>
      <c r="D217" s="339"/>
      <c r="E217" s="339"/>
      <c r="F217" s="339"/>
      <c r="G217" s="339"/>
      <c r="H217" s="339"/>
      <c r="I217" s="339"/>
      <c r="J217" s="339"/>
      <c r="K217" s="339"/>
      <c r="L217" s="339"/>
      <c r="M217" s="339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1"/>
      <c r="B1" s="41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44861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4" t="s">
        <v>16</v>
      </c>
      <c r="B9" s="406" t="s">
        <v>18</v>
      </c>
      <c r="C9" s="410" t="s">
        <v>20</v>
      </c>
      <c r="D9" s="410" t="s">
        <v>21</v>
      </c>
      <c r="E9" s="401" t="s">
        <v>22</v>
      </c>
      <c r="F9" s="402"/>
      <c r="G9" s="403"/>
      <c r="H9" s="401" t="s">
        <v>23</v>
      </c>
      <c r="I9" s="402"/>
      <c r="J9" s="403"/>
      <c r="K9" s="23"/>
      <c r="L9" s="24"/>
      <c r="M9" s="50"/>
      <c r="N9" s="1"/>
      <c r="O9" s="1"/>
    </row>
    <row r="10" spans="1:15" ht="42.75" customHeight="1">
      <c r="A10" s="408"/>
      <c r="B10" s="409"/>
      <c r="C10" s="409"/>
      <c r="D10" s="40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22922.1</v>
      </c>
      <c r="D11" s="260">
        <v>23018.7</v>
      </c>
      <c r="E11" s="260">
        <v>22714.400000000001</v>
      </c>
      <c r="F11" s="260">
        <v>22506.7</v>
      </c>
      <c r="G11" s="260">
        <v>22202.400000000001</v>
      </c>
      <c r="H11" s="260">
        <v>23226.400000000001</v>
      </c>
      <c r="I11" s="260">
        <v>23530.699999999997</v>
      </c>
      <c r="J11" s="260">
        <v>23738.400000000001</v>
      </c>
      <c r="K11" s="259">
        <v>23323</v>
      </c>
      <c r="L11" s="259">
        <v>22811</v>
      </c>
      <c r="M11" s="259">
        <v>1.0410000000000001E-2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3055.25</v>
      </c>
      <c r="D12" s="260">
        <v>3054.0333333333333</v>
      </c>
      <c r="E12" s="260">
        <v>3021.8166666666666</v>
      </c>
      <c r="F12" s="260">
        <v>2988.3833333333332</v>
      </c>
      <c r="G12" s="260">
        <v>2956.1666666666665</v>
      </c>
      <c r="H12" s="260">
        <v>3087.4666666666667</v>
      </c>
      <c r="I12" s="260">
        <v>3119.6833333333329</v>
      </c>
      <c r="J12" s="260">
        <v>3153.1166666666668</v>
      </c>
      <c r="K12" s="259">
        <v>3086.25</v>
      </c>
      <c r="L12" s="259">
        <v>3020.6</v>
      </c>
      <c r="M12" s="259">
        <v>2.6309100000000001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2247.5</v>
      </c>
      <c r="D13" s="260">
        <v>2256.4</v>
      </c>
      <c r="E13" s="260">
        <v>2233.9</v>
      </c>
      <c r="F13" s="260">
        <v>2220.3000000000002</v>
      </c>
      <c r="G13" s="260">
        <v>2197.8000000000002</v>
      </c>
      <c r="H13" s="260">
        <v>2270</v>
      </c>
      <c r="I13" s="260">
        <v>2292.5</v>
      </c>
      <c r="J13" s="260">
        <v>2306.1</v>
      </c>
      <c r="K13" s="259">
        <v>2278.9</v>
      </c>
      <c r="L13" s="259">
        <v>2242.8000000000002</v>
      </c>
      <c r="M13" s="259">
        <v>3.83657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2648.35</v>
      </c>
      <c r="D14" s="260">
        <v>2635.5166666666664</v>
      </c>
      <c r="E14" s="260">
        <v>2594.6833333333329</v>
      </c>
      <c r="F14" s="260">
        <v>2541.0166666666664</v>
      </c>
      <c r="G14" s="260">
        <v>2500.1833333333329</v>
      </c>
      <c r="H14" s="260">
        <v>2689.1833333333329</v>
      </c>
      <c r="I14" s="260">
        <v>2730.0166666666669</v>
      </c>
      <c r="J14" s="260">
        <v>2783.6833333333329</v>
      </c>
      <c r="K14" s="259">
        <v>2676.35</v>
      </c>
      <c r="L14" s="259">
        <v>2581.85</v>
      </c>
      <c r="M14" s="259">
        <v>0.32094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1077.3499999999999</v>
      </c>
      <c r="D15" s="260">
        <v>1084.1499999999999</v>
      </c>
      <c r="E15" s="260">
        <v>1063.1999999999998</v>
      </c>
      <c r="F15" s="260">
        <v>1049.05</v>
      </c>
      <c r="G15" s="260">
        <v>1028.0999999999999</v>
      </c>
      <c r="H15" s="260">
        <v>1098.2999999999997</v>
      </c>
      <c r="I15" s="260">
        <v>1119.25</v>
      </c>
      <c r="J15" s="260">
        <v>1133.3999999999996</v>
      </c>
      <c r="K15" s="259">
        <v>1105.0999999999999</v>
      </c>
      <c r="L15" s="259">
        <v>1070</v>
      </c>
      <c r="M15" s="259">
        <v>1.67079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574.9</v>
      </c>
      <c r="D16" s="260">
        <v>574.7166666666667</v>
      </c>
      <c r="E16" s="260">
        <v>567.68333333333339</v>
      </c>
      <c r="F16" s="260">
        <v>560.4666666666667</v>
      </c>
      <c r="G16" s="260">
        <v>553.43333333333339</v>
      </c>
      <c r="H16" s="260">
        <v>581.93333333333339</v>
      </c>
      <c r="I16" s="260">
        <v>588.9666666666667</v>
      </c>
      <c r="J16" s="260">
        <v>596.18333333333339</v>
      </c>
      <c r="K16" s="259">
        <v>581.75</v>
      </c>
      <c r="L16" s="259">
        <v>567.5</v>
      </c>
      <c r="M16" s="259">
        <v>14.69741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460.05</v>
      </c>
      <c r="D17" s="260">
        <v>460.95</v>
      </c>
      <c r="E17" s="260">
        <v>455.59999999999997</v>
      </c>
      <c r="F17" s="260">
        <v>451.15</v>
      </c>
      <c r="G17" s="260">
        <v>445.79999999999995</v>
      </c>
      <c r="H17" s="260">
        <v>465.4</v>
      </c>
      <c r="I17" s="260">
        <v>470.75</v>
      </c>
      <c r="J17" s="260">
        <v>475.2</v>
      </c>
      <c r="K17" s="259">
        <v>466.3</v>
      </c>
      <c r="L17" s="259">
        <v>456.5</v>
      </c>
      <c r="M17" s="259">
        <v>0.74124999999999996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1971.9</v>
      </c>
      <c r="D18" s="260">
        <v>1982.3166666666668</v>
      </c>
      <c r="E18" s="260">
        <v>1954.6833333333336</v>
      </c>
      <c r="F18" s="260">
        <v>1937.4666666666667</v>
      </c>
      <c r="G18" s="260">
        <v>1909.8333333333335</v>
      </c>
      <c r="H18" s="260">
        <v>1999.5333333333338</v>
      </c>
      <c r="I18" s="260">
        <v>2027.166666666667</v>
      </c>
      <c r="J18" s="260">
        <v>2044.3833333333339</v>
      </c>
      <c r="K18" s="259">
        <v>2009.95</v>
      </c>
      <c r="L18" s="259">
        <v>1965.1</v>
      </c>
      <c r="M18" s="259">
        <v>1.7154799999999999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18478.599999999999</v>
      </c>
      <c r="D19" s="260">
        <v>18507.533333333333</v>
      </c>
      <c r="E19" s="260">
        <v>18232.716666666667</v>
      </c>
      <c r="F19" s="260">
        <v>17986.833333333336</v>
      </c>
      <c r="G19" s="260">
        <v>17712.01666666667</v>
      </c>
      <c r="H19" s="260">
        <v>18753.416666666664</v>
      </c>
      <c r="I19" s="260">
        <v>19028.23333333333</v>
      </c>
      <c r="J19" s="260">
        <v>19274.116666666661</v>
      </c>
      <c r="K19" s="259">
        <v>18782.349999999999</v>
      </c>
      <c r="L19" s="259">
        <v>18261.650000000001</v>
      </c>
      <c r="M19" s="259">
        <v>0.12937000000000001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3300.5</v>
      </c>
      <c r="D20" s="260">
        <v>3313.1666666666665</v>
      </c>
      <c r="E20" s="260">
        <v>3281.333333333333</v>
      </c>
      <c r="F20" s="260">
        <v>3262.1666666666665</v>
      </c>
      <c r="G20" s="260">
        <v>3230.333333333333</v>
      </c>
      <c r="H20" s="260">
        <v>3332.333333333333</v>
      </c>
      <c r="I20" s="260">
        <v>3364.1666666666661</v>
      </c>
      <c r="J20" s="260">
        <v>3383.333333333333</v>
      </c>
      <c r="K20" s="259">
        <v>3345</v>
      </c>
      <c r="L20" s="259">
        <v>3294</v>
      </c>
      <c r="M20" s="259">
        <v>8.7942400000000003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2079.9</v>
      </c>
      <c r="D21" s="260">
        <v>2097.4499999999998</v>
      </c>
      <c r="E21" s="260">
        <v>2053.6499999999996</v>
      </c>
      <c r="F21" s="260">
        <v>2027.3999999999996</v>
      </c>
      <c r="G21" s="260">
        <v>1983.5999999999995</v>
      </c>
      <c r="H21" s="260">
        <v>2123.6999999999998</v>
      </c>
      <c r="I21" s="260">
        <v>2167.5</v>
      </c>
      <c r="J21" s="260">
        <v>2193.75</v>
      </c>
      <c r="K21" s="259">
        <v>2141.25</v>
      </c>
      <c r="L21" s="259">
        <v>2071.1999999999998</v>
      </c>
      <c r="M21" s="259">
        <v>9.6092200000000005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800.35</v>
      </c>
      <c r="D22" s="260">
        <v>803.4</v>
      </c>
      <c r="E22" s="260">
        <v>794.05</v>
      </c>
      <c r="F22" s="260">
        <v>787.75</v>
      </c>
      <c r="G22" s="260">
        <v>778.4</v>
      </c>
      <c r="H22" s="260">
        <v>809.69999999999993</v>
      </c>
      <c r="I22" s="260">
        <v>819.05000000000007</v>
      </c>
      <c r="J22" s="260">
        <v>825.34999999999991</v>
      </c>
      <c r="K22" s="259">
        <v>812.75</v>
      </c>
      <c r="L22" s="259">
        <v>797.1</v>
      </c>
      <c r="M22" s="259">
        <v>44.850499999999997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3382.95</v>
      </c>
      <c r="D23" s="260">
        <v>3355.9666666666667</v>
      </c>
      <c r="E23" s="260">
        <v>3277.9833333333336</v>
      </c>
      <c r="F23" s="260">
        <v>3173.0166666666669</v>
      </c>
      <c r="G23" s="260">
        <v>3095.0333333333338</v>
      </c>
      <c r="H23" s="260">
        <v>3460.9333333333334</v>
      </c>
      <c r="I23" s="260">
        <v>3538.9166666666661</v>
      </c>
      <c r="J23" s="260">
        <v>3643.8833333333332</v>
      </c>
      <c r="K23" s="259">
        <v>3433.95</v>
      </c>
      <c r="L23" s="259">
        <v>3251</v>
      </c>
      <c r="M23" s="259">
        <v>2.1633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3188.45</v>
      </c>
      <c r="D24" s="260">
        <v>3221.1333333333332</v>
      </c>
      <c r="E24" s="260">
        <v>3117.3166666666666</v>
      </c>
      <c r="F24" s="260">
        <v>3046.1833333333334</v>
      </c>
      <c r="G24" s="260">
        <v>2942.3666666666668</v>
      </c>
      <c r="H24" s="260">
        <v>3292.2666666666664</v>
      </c>
      <c r="I24" s="260">
        <v>3396.083333333333</v>
      </c>
      <c r="J24" s="260">
        <v>3467.2166666666662</v>
      </c>
      <c r="K24" s="259">
        <v>3324.95</v>
      </c>
      <c r="L24" s="259">
        <v>3150</v>
      </c>
      <c r="M24" s="259">
        <v>5.41744</v>
      </c>
      <c r="N24" s="1"/>
      <c r="O24" s="1"/>
    </row>
    <row r="25" spans="1:15" ht="12.75" customHeight="1">
      <c r="A25" s="30">
        <v>15</v>
      </c>
      <c r="B25" s="269" t="s">
        <v>957</v>
      </c>
      <c r="C25" s="259">
        <v>678.4</v>
      </c>
      <c r="D25" s="260">
        <v>680.81666666666672</v>
      </c>
      <c r="E25" s="260">
        <v>672.63333333333344</v>
      </c>
      <c r="F25" s="260">
        <v>666.86666666666667</v>
      </c>
      <c r="G25" s="260">
        <v>658.68333333333339</v>
      </c>
      <c r="H25" s="260">
        <v>686.58333333333348</v>
      </c>
      <c r="I25" s="260">
        <v>694.76666666666665</v>
      </c>
      <c r="J25" s="260">
        <v>700.53333333333353</v>
      </c>
      <c r="K25" s="259">
        <v>689</v>
      </c>
      <c r="L25" s="259">
        <v>675.05</v>
      </c>
      <c r="M25" s="259">
        <v>10.750830000000001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115.9</v>
      </c>
      <c r="D26" s="260">
        <v>115.2</v>
      </c>
      <c r="E26" s="260">
        <v>113.60000000000001</v>
      </c>
      <c r="F26" s="260">
        <v>111.30000000000001</v>
      </c>
      <c r="G26" s="260">
        <v>109.70000000000002</v>
      </c>
      <c r="H26" s="260">
        <v>117.5</v>
      </c>
      <c r="I26" s="260">
        <v>119.1</v>
      </c>
      <c r="J26" s="260">
        <v>121.39999999999999</v>
      </c>
      <c r="K26" s="259">
        <v>116.8</v>
      </c>
      <c r="L26" s="259">
        <v>112.9</v>
      </c>
      <c r="M26" s="259">
        <v>31.391929999999999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338.45</v>
      </c>
      <c r="D27" s="260">
        <v>336.96666666666664</v>
      </c>
      <c r="E27" s="260">
        <v>333.2833333333333</v>
      </c>
      <c r="F27" s="260">
        <v>328.11666666666667</v>
      </c>
      <c r="G27" s="260">
        <v>324.43333333333334</v>
      </c>
      <c r="H27" s="260">
        <v>342.13333333333327</v>
      </c>
      <c r="I27" s="260">
        <v>345.81666666666655</v>
      </c>
      <c r="J27" s="260">
        <v>350.98333333333323</v>
      </c>
      <c r="K27" s="259">
        <v>340.65</v>
      </c>
      <c r="L27" s="259">
        <v>331.8</v>
      </c>
      <c r="M27" s="259">
        <v>13.897349999999999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427.6</v>
      </c>
      <c r="D28" s="260">
        <v>429.31666666666666</v>
      </c>
      <c r="E28" s="260">
        <v>423.2833333333333</v>
      </c>
      <c r="F28" s="260">
        <v>418.96666666666664</v>
      </c>
      <c r="G28" s="260">
        <v>412.93333333333328</v>
      </c>
      <c r="H28" s="260">
        <v>433.63333333333333</v>
      </c>
      <c r="I28" s="260">
        <v>439.66666666666674</v>
      </c>
      <c r="J28" s="260">
        <v>443.98333333333335</v>
      </c>
      <c r="K28" s="259">
        <v>435.35</v>
      </c>
      <c r="L28" s="259">
        <v>425</v>
      </c>
      <c r="M28" s="259">
        <v>0.47876000000000002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299.39999999999998</v>
      </c>
      <c r="D29" s="260">
        <v>298.68333333333334</v>
      </c>
      <c r="E29" s="260">
        <v>293.86666666666667</v>
      </c>
      <c r="F29" s="260">
        <v>288.33333333333331</v>
      </c>
      <c r="G29" s="260">
        <v>283.51666666666665</v>
      </c>
      <c r="H29" s="260">
        <v>304.2166666666667</v>
      </c>
      <c r="I29" s="260">
        <v>309.03333333333342</v>
      </c>
      <c r="J29" s="260">
        <v>314.56666666666672</v>
      </c>
      <c r="K29" s="259">
        <v>303.5</v>
      </c>
      <c r="L29" s="259">
        <v>293.14999999999998</v>
      </c>
      <c r="M29" s="259">
        <v>7.07904</v>
      </c>
      <c r="N29" s="1"/>
      <c r="O29" s="1"/>
    </row>
    <row r="30" spans="1:15" ht="12.75" customHeight="1">
      <c r="A30" s="30">
        <v>20</v>
      </c>
      <c r="B30" s="269" t="s">
        <v>962</v>
      </c>
      <c r="C30" s="259">
        <v>1004.2</v>
      </c>
      <c r="D30" s="260">
        <v>1005.1333333333333</v>
      </c>
      <c r="E30" s="260">
        <v>980.26666666666665</v>
      </c>
      <c r="F30" s="260">
        <v>956.33333333333337</v>
      </c>
      <c r="G30" s="260">
        <v>931.4666666666667</v>
      </c>
      <c r="H30" s="260">
        <v>1029.0666666666666</v>
      </c>
      <c r="I30" s="260">
        <v>1053.9333333333332</v>
      </c>
      <c r="J30" s="260">
        <v>1077.8666666666666</v>
      </c>
      <c r="K30" s="259">
        <v>1030</v>
      </c>
      <c r="L30" s="259">
        <v>981.2</v>
      </c>
      <c r="M30" s="259">
        <v>1.5409200000000001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1181.6500000000001</v>
      </c>
      <c r="D31" s="260">
        <v>1185.2166666666667</v>
      </c>
      <c r="E31" s="260">
        <v>1171.4333333333334</v>
      </c>
      <c r="F31" s="260">
        <v>1161.2166666666667</v>
      </c>
      <c r="G31" s="260">
        <v>1147.4333333333334</v>
      </c>
      <c r="H31" s="260">
        <v>1195.4333333333334</v>
      </c>
      <c r="I31" s="260">
        <v>1209.2166666666667</v>
      </c>
      <c r="J31" s="260">
        <v>1219.4333333333334</v>
      </c>
      <c r="K31" s="259">
        <v>1199</v>
      </c>
      <c r="L31" s="259">
        <v>1175</v>
      </c>
      <c r="M31" s="259">
        <v>0.94962999999999997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1261.8</v>
      </c>
      <c r="D32" s="260">
        <v>1256.1500000000001</v>
      </c>
      <c r="E32" s="260">
        <v>1243.3000000000002</v>
      </c>
      <c r="F32" s="260">
        <v>1224.8000000000002</v>
      </c>
      <c r="G32" s="260">
        <v>1211.9500000000003</v>
      </c>
      <c r="H32" s="260">
        <v>1274.6500000000001</v>
      </c>
      <c r="I32" s="260">
        <v>1287.5</v>
      </c>
      <c r="J32" s="260">
        <v>1306</v>
      </c>
      <c r="K32" s="259">
        <v>1269</v>
      </c>
      <c r="L32" s="259">
        <v>1237.6500000000001</v>
      </c>
      <c r="M32" s="259">
        <v>0.37117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548.15</v>
      </c>
      <c r="D33" s="260">
        <v>550.98333333333335</v>
      </c>
      <c r="E33" s="260">
        <v>543.2166666666667</v>
      </c>
      <c r="F33" s="260">
        <v>538.2833333333333</v>
      </c>
      <c r="G33" s="260">
        <v>530.51666666666665</v>
      </c>
      <c r="H33" s="260">
        <v>555.91666666666674</v>
      </c>
      <c r="I33" s="260">
        <v>563.68333333333339</v>
      </c>
      <c r="J33" s="260">
        <v>568.61666666666679</v>
      </c>
      <c r="K33" s="259">
        <v>558.75</v>
      </c>
      <c r="L33" s="259">
        <v>546.04999999999995</v>
      </c>
      <c r="M33" s="259">
        <v>1.18085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3121.1</v>
      </c>
      <c r="D34" s="260">
        <v>3118.9666666666672</v>
      </c>
      <c r="E34" s="260">
        <v>3086.1833333333343</v>
      </c>
      <c r="F34" s="260">
        <v>3051.2666666666673</v>
      </c>
      <c r="G34" s="260">
        <v>3018.4833333333345</v>
      </c>
      <c r="H34" s="260">
        <v>3153.8833333333341</v>
      </c>
      <c r="I34" s="260">
        <v>3186.666666666667</v>
      </c>
      <c r="J34" s="260">
        <v>3221.5833333333339</v>
      </c>
      <c r="K34" s="259">
        <v>3151.75</v>
      </c>
      <c r="L34" s="259">
        <v>3084.05</v>
      </c>
      <c r="M34" s="259">
        <v>1.2478800000000001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2975.8</v>
      </c>
      <c r="D35" s="260">
        <v>2970.5499999999997</v>
      </c>
      <c r="E35" s="260">
        <v>2951.0999999999995</v>
      </c>
      <c r="F35" s="260">
        <v>2926.3999999999996</v>
      </c>
      <c r="G35" s="260">
        <v>2906.9499999999994</v>
      </c>
      <c r="H35" s="260">
        <v>2995.2499999999995</v>
      </c>
      <c r="I35" s="260">
        <v>3014.6999999999994</v>
      </c>
      <c r="J35" s="260">
        <v>3039.3999999999996</v>
      </c>
      <c r="K35" s="259">
        <v>2990</v>
      </c>
      <c r="L35" s="259">
        <v>2945.85</v>
      </c>
      <c r="M35" s="259">
        <v>0.11534999999999999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426.3</v>
      </c>
      <c r="D36" s="260">
        <v>424.45</v>
      </c>
      <c r="E36" s="260">
        <v>412.9</v>
      </c>
      <c r="F36" s="260">
        <v>399.5</v>
      </c>
      <c r="G36" s="260">
        <v>387.95</v>
      </c>
      <c r="H36" s="260">
        <v>437.84999999999997</v>
      </c>
      <c r="I36" s="260">
        <v>449.40000000000003</v>
      </c>
      <c r="J36" s="260">
        <v>462.79999999999995</v>
      </c>
      <c r="K36" s="259">
        <v>436</v>
      </c>
      <c r="L36" s="259">
        <v>411.05</v>
      </c>
      <c r="M36" s="259">
        <v>9.9754100000000001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16.25</v>
      </c>
      <c r="D37" s="260">
        <v>16.383333333333333</v>
      </c>
      <c r="E37" s="260">
        <v>15.966666666666665</v>
      </c>
      <c r="F37" s="260">
        <v>15.683333333333334</v>
      </c>
      <c r="G37" s="260">
        <v>15.266666666666666</v>
      </c>
      <c r="H37" s="260">
        <v>16.666666666666664</v>
      </c>
      <c r="I37" s="260">
        <v>17.083333333333336</v>
      </c>
      <c r="J37" s="260">
        <v>17.366666666666664</v>
      </c>
      <c r="K37" s="259">
        <v>16.8</v>
      </c>
      <c r="L37" s="259">
        <v>16.100000000000001</v>
      </c>
      <c r="M37" s="259">
        <v>11.29143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508.8</v>
      </c>
      <c r="D38" s="260">
        <v>504.11666666666662</v>
      </c>
      <c r="E38" s="260">
        <v>496.23333333333323</v>
      </c>
      <c r="F38" s="260">
        <v>483.66666666666663</v>
      </c>
      <c r="G38" s="260">
        <v>475.78333333333325</v>
      </c>
      <c r="H38" s="260">
        <v>516.68333333333317</v>
      </c>
      <c r="I38" s="260">
        <v>524.56666666666661</v>
      </c>
      <c r="J38" s="260">
        <v>537.13333333333321</v>
      </c>
      <c r="K38" s="259">
        <v>512</v>
      </c>
      <c r="L38" s="259">
        <v>491.55</v>
      </c>
      <c r="M38" s="259">
        <v>6.7821800000000003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2052.9</v>
      </c>
      <c r="D39" s="260">
        <v>2078.2999999999997</v>
      </c>
      <c r="E39" s="260">
        <v>2021.5999999999995</v>
      </c>
      <c r="F39" s="260">
        <v>1990.2999999999997</v>
      </c>
      <c r="G39" s="260">
        <v>1933.5999999999995</v>
      </c>
      <c r="H39" s="260">
        <v>2109.5999999999995</v>
      </c>
      <c r="I39" s="260">
        <v>2166.2999999999993</v>
      </c>
      <c r="J39" s="260">
        <v>2197.5999999999995</v>
      </c>
      <c r="K39" s="259">
        <v>2135</v>
      </c>
      <c r="L39" s="259">
        <v>2047</v>
      </c>
      <c r="M39" s="259">
        <v>1.0971299999999999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513.1</v>
      </c>
      <c r="D40" s="260">
        <v>515.51666666666677</v>
      </c>
      <c r="E40" s="260">
        <v>509.23333333333358</v>
      </c>
      <c r="F40" s="260">
        <v>505.36666666666679</v>
      </c>
      <c r="G40" s="260">
        <v>499.0833333333336</v>
      </c>
      <c r="H40" s="260">
        <v>519.38333333333355</v>
      </c>
      <c r="I40" s="260">
        <v>525.66666666666663</v>
      </c>
      <c r="J40" s="260">
        <v>529.53333333333353</v>
      </c>
      <c r="K40" s="259">
        <v>521.79999999999995</v>
      </c>
      <c r="L40" s="259">
        <v>511.65</v>
      </c>
      <c r="M40" s="259">
        <v>50.079239999999999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1609.45</v>
      </c>
      <c r="D41" s="260">
        <v>1609.1333333333332</v>
      </c>
      <c r="E41" s="260">
        <v>1593.4666666666665</v>
      </c>
      <c r="F41" s="260">
        <v>1577.4833333333333</v>
      </c>
      <c r="G41" s="260">
        <v>1561.8166666666666</v>
      </c>
      <c r="H41" s="260">
        <v>1625.1166666666663</v>
      </c>
      <c r="I41" s="260">
        <v>1640.7833333333333</v>
      </c>
      <c r="J41" s="260">
        <v>1656.7666666666662</v>
      </c>
      <c r="K41" s="259">
        <v>1624.8</v>
      </c>
      <c r="L41" s="259">
        <v>1593.15</v>
      </c>
      <c r="M41" s="259">
        <v>3.7039300000000002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776.8</v>
      </c>
      <c r="D42" s="260">
        <v>773.26666666666677</v>
      </c>
      <c r="E42" s="260">
        <v>764.53333333333353</v>
      </c>
      <c r="F42" s="260">
        <v>752.26666666666677</v>
      </c>
      <c r="G42" s="260">
        <v>743.53333333333353</v>
      </c>
      <c r="H42" s="260">
        <v>785.53333333333353</v>
      </c>
      <c r="I42" s="260">
        <v>794.26666666666688</v>
      </c>
      <c r="J42" s="260">
        <v>806.53333333333353</v>
      </c>
      <c r="K42" s="259">
        <v>782</v>
      </c>
      <c r="L42" s="259">
        <v>761</v>
      </c>
      <c r="M42" s="259">
        <v>0.87617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4404.05</v>
      </c>
      <c r="D43" s="260">
        <v>4408.6500000000005</v>
      </c>
      <c r="E43" s="260">
        <v>4367.4000000000015</v>
      </c>
      <c r="F43" s="260">
        <v>4330.7500000000009</v>
      </c>
      <c r="G43" s="260">
        <v>4289.5000000000018</v>
      </c>
      <c r="H43" s="260">
        <v>4445.3000000000011</v>
      </c>
      <c r="I43" s="260">
        <v>4486.5499999999993</v>
      </c>
      <c r="J43" s="260">
        <v>4523.2000000000007</v>
      </c>
      <c r="K43" s="259">
        <v>4449.8999999999996</v>
      </c>
      <c r="L43" s="259">
        <v>4372</v>
      </c>
      <c r="M43" s="259">
        <v>4.7436400000000001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287.45</v>
      </c>
      <c r="D44" s="260">
        <v>285.65000000000003</v>
      </c>
      <c r="E44" s="260">
        <v>280.60000000000008</v>
      </c>
      <c r="F44" s="260">
        <v>273.75000000000006</v>
      </c>
      <c r="G44" s="260">
        <v>268.7000000000001</v>
      </c>
      <c r="H44" s="260">
        <v>292.50000000000006</v>
      </c>
      <c r="I44" s="260">
        <v>297.55</v>
      </c>
      <c r="J44" s="260">
        <v>304.40000000000003</v>
      </c>
      <c r="K44" s="259">
        <v>290.7</v>
      </c>
      <c r="L44" s="259">
        <v>278.8</v>
      </c>
      <c r="M44" s="259">
        <v>26.516629999999999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318.85000000000002</v>
      </c>
      <c r="D45" s="260">
        <v>319.86666666666667</v>
      </c>
      <c r="E45" s="260">
        <v>313.98333333333335</v>
      </c>
      <c r="F45" s="260">
        <v>309.11666666666667</v>
      </c>
      <c r="G45" s="260">
        <v>303.23333333333335</v>
      </c>
      <c r="H45" s="260">
        <v>324.73333333333335</v>
      </c>
      <c r="I45" s="260">
        <v>330.61666666666667</v>
      </c>
      <c r="J45" s="260">
        <v>335.48333333333335</v>
      </c>
      <c r="K45" s="259">
        <v>325.75</v>
      </c>
      <c r="L45" s="259">
        <v>315</v>
      </c>
      <c r="M45" s="259">
        <v>1.62117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607.1</v>
      </c>
      <c r="D46" s="260">
        <v>608.19999999999993</v>
      </c>
      <c r="E46" s="260">
        <v>604.04999999999984</v>
      </c>
      <c r="F46" s="260">
        <v>600.99999999999989</v>
      </c>
      <c r="G46" s="260">
        <v>596.8499999999998</v>
      </c>
      <c r="H46" s="260">
        <v>611.24999999999989</v>
      </c>
      <c r="I46" s="260">
        <v>615.4</v>
      </c>
      <c r="J46" s="260">
        <v>618.44999999999993</v>
      </c>
      <c r="K46" s="259">
        <v>612.35</v>
      </c>
      <c r="L46" s="259">
        <v>605.15</v>
      </c>
      <c r="M46" s="259">
        <v>0.32213000000000003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147.25</v>
      </c>
      <c r="D47" s="260">
        <v>145.86666666666667</v>
      </c>
      <c r="E47" s="260">
        <v>143.73333333333335</v>
      </c>
      <c r="F47" s="260">
        <v>140.21666666666667</v>
      </c>
      <c r="G47" s="260">
        <v>138.08333333333334</v>
      </c>
      <c r="H47" s="260">
        <v>149.38333333333335</v>
      </c>
      <c r="I47" s="260">
        <v>151.51666666666668</v>
      </c>
      <c r="J47" s="260">
        <v>155.03333333333336</v>
      </c>
      <c r="K47" s="259">
        <v>148</v>
      </c>
      <c r="L47" s="259">
        <v>142.35</v>
      </c>
      <c r="M47" s="259">
        <v>101.44571000000001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3084.9</v>
      </c>
      <c r="D48" s="260">
        <v>3099.9333333333329</v>
      </c>
      <c r="E48" s="260">
        <v>3064.8666666666659</v>
      </c>
      <c r="F48" s="260">
        <v>3044.833333333333</v>
      </c>
      <c r="G48" s="260">
        <v>3009.766666666666</v>
      </c>
      <c r="H48" s="260">
        <v>3119.9666666666658</v>
      </c>
      <c r="I48" s="260">
        <v>3155.0333333333324</v>
      </c>
      <c r="J48" s="260">
        <v>3175.0666666666657</v>
      </c>
      <c r="K48" s="259">
        <v>3135</v>
      </c>
      <c r="L48" s="259">
        <v>3079.9</v>
      </c>
      <c r="M48" s="259">
        <v>10.16316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243.85</v>
      </c>
      <c r="D49" s="260">
        <v>245.21666666666667</v>
      </c>
      <c r="E49" s="260">
        <v>239.73333333333335</v>
      </c>
      <c r="F49" s="260">
        <v>235.61666666666667</v>
      </c>
      <c r="G49" s="260">
        <v>230.13333333333335</v>
      </c>
      <c r="H49" s="260">
        <v>249.33333333333334</v>
      </c>
      <c r="I49" s="260">
        <v>254.81666666666663</v>
      </c>
      <c r="J49" s="260">
        <v>258.93333333333334</v>
      </c>
      <c r="K49" s="259">
        <v>250.7</v>
      </c>
      <c r="L49" s="259">
        <v>241.1</v>
      </c>
      <c r="M49" s="259">
        <v>3.81175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3121.35</v>
      </c>
      <c r="D50" s="260">
        <v>3118.7333333333336</v>
      </c>
      <c r="E50" s="260">
        <v>3092.4666666666672</v>
      </c>
      <c r="F50" s="260">
        <v>3063.5833333333335</v>
      </c>
      <c r="G50" s="260">
        <v>3037.3166666666671</v>
      </c>
      <c r="H50" s="260">
        <v>3147.6166666666672</v>
      </c>
      <c r="I50" s="260">
        <v>3173.8833333333337</v>
      </c>
      <c r="J50" s="260">
        <v>3202.7666666666673</v>
      </c>
      <c r="K50" s="259">
        <v>3145</v>
      </c>
      <c r="L50" s="259">
        <v>3089.85</v>
      </c>
      <c r="M50" s="259">
        <v>7.7340000000000006E-2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1986.65</v>
      </c>
      <c r="D51" s="260">
        <v>1998.6499999999999</v>
      </c>
      <c r="E51" s="260">
        <v>1969.2999999999997</v>
      </c>
      <c r="F51" s="260">
        <v>1951.9499999999998</v>
      </c>
      <c r="G51" s="260">
        <v>1922.5999999999997</v>
      </c>
      <c r="H51" s="260">
        <v>2015.9999999999998</v>
      </c>
      <c r="I51" s="260">
        <v>2045.3499999999997</v>
      </c>
      <c r="J51" s="260">
        <v>2062.6999999999998</v>
      </c>
      <c r="K51" s="259">
        <v>2028</v>
      </c>
      <c r="L51" s="259">
        <v>1981.3</v>
      </c>
      <c r="M51" s="259">
        <v>2.6726000000000001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8201</v>
      </c>
      <c r="D52" s="260">
        <v>8251.6666666666661</v>
      </c>
      <c r="E52" s="260">
        <v>8134.3833333333314</v>
      </c>
      <c r="F52" s="260">
        <v>8067.7666666666655</v>
      </c>
      <c r="G52" s="260">
        <v>7950.4833333333308</v>
      </c>
      <c r="H52" s="260">
        <v>8318.2833333333328</v>
      </c>
      <c r="I52" s="260">
        <v>8435.5666666666693</v>
      </c>
      <c r="J52" s="260">
        <v>8502.1833333333325</v>
      </c>
      <c r="K52" s="259">
        <v>8368.9500000000007</v>
      </c>
      <c r="L52" s="259">
        <v>8185.05</v>
      </c>
      <c r="M52" s="259">
        <v>0.26436999999999999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519.9</v>
      </c>
      <c r="D53" s="260">
        <v>521.38333333333333</v>
      </c>
      <c r="E53" s="260">
        <v>516.86666666666667</v>
      </c>
      <c r="F53" s="260">
        <v>513.83333333333337</v>
      </c>
      <c r="G53" s="260">
        <v>509.31666666666672</v>
      </c>
      <c r="H53" s="260">
        <v>524.41666666666663</v>
      </c>
      <c r="I53" s="260">
        <v>528.93333333333328</v>
      </c>
      <c r="J53" s="260">
        <v>531.96666666666658</v>
      </c>
      <c r="K53" s="259">
        <v>525.9</v>
      </c>
      <c r="L53" s="259">
        <v>518.35</v>
      </c>
      <c r="M53" s="259">
        <v>7.4733700000000001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453.2</v>
      </c>
      <c r="D54" s="260">
        <v>457.08333333333331</v>
      </c>
      <c r="E54" s="260">
        <v>446.61666666666662</v>
      </c>
      <c r="F54" s="260">
        <v>440.0333333333333</v>
      </c>
      <c r="G54" s="260">
        <v>429.56666666666661</v>
      </c>
      <c r="H54" s="260">
        <v>463.66666666666663</v>
      </c>
      <c r="I54" s="260">
        <v>474.13333333333333</v>
      </c>
      <c r="J54" s="260">
        <v>480.71666666666664</v>
      </c>
      <c r="K54" s="259">
        <v>467.55</v>
      </c>
      <c r="L54" s="259">
        <v>450.5</v>
      </c>
      <c r="M54" s="259">
        <v>1.9435800000000001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4235.6000000000004</v>
      </c>
      <c r="D55" s="260">
        <v>4216.7</v>
      </c>
      <c r="E55" s="260">
        <v>4183.8999999999996</v>
      </c>
      <c r="F55" s="260">
        <v>4132.2</v>
      </c>
      <c r="G55" s="260">
        <v>4099.3999999999996</v>
      </c>
      <c r="H55" s="260">
        <v>4268.3999999999996</v>
      </c>
      <c r="I55" s="260">
        <v>4301.2000000000007</v>
      </c>
      <c r="J55" s="260">
        <v>4352.8999999999996</v>
      </c>
      <c r="K55" s="259">
        <v>4249.5</v>
      </c>
      <c r="L55" s="259">
        <v>4165</v>
      </c>
      <c r="M55" s="259">
        <v>1.60107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902.85</v>
      </c>
      <c r="D56" s="260">
        <v>901.68333333333339</v>
      </c>
      <c r="E56" s="260">
        <v>892.76666666666677</v>
      </c>
      <c r="F56" s="260">
        <v>882.68333333333339</v>
      </c>
      <c r="G56" s="260">
        <v>873.76666666666677</v>
      </c>
      <c r="H56" s="260">
        <v>911.76666666666677</v>
      </c>
      <c r="I56" s="260">
        <v>920.68333333333328</v>
      </c>
      <c r="J56" s="260">
        <v>930.76666666666677</v>
      </c>
      <c r="K56" s="259">
        <v>910.6</v>
      </c>
      <c r="L56" s="259">
        <v>891.6</v>
      </c>
      <c r="M56" s="259">
        <v>131.87307999999999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2833.6</v>
      </c>
      <c r="D57" s="260">
        <v>2850.7833333333333</v>
      </c>
      <c r="E57" s="260">
        <v>2807.8166666666666</v>
      </c>
      <c r="F57" s="260">
        <v>2782.0333333333333</v>
      </c>
      <c r="G57" s="260">
        <v>2739.0666666666666</v>
      </c>
      <c r="H57" s="260">
        <v>2876.5666666666666</v>
      </c>
      <c r="I57" s="260">
        <v>2919.5333333333328</v>
      </c>
      <c r="J57" s="260">
        <v>2945.3166666666666</v>
      </c>
      <c r="K57" s="259">
        <v>2893.75</v>
      </c>
      <c r="L57" s="259">
        <v>2825</v>
      </c>
      <c r="M57" s="259">
        <v>8.9880000000000002E-2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611.15</v>
      </c>
      <c r="D58" s="260">
        <v>604.19999999999993</v>
      </c>
      <c r="E58" s="260">
        <v>590.69999999999982</v>
      </c>
      <c r="F58" s="260">
        <v>570.24999999999989</v>
      </c>
      <c r="G58" s="260">
        <v>556.74999999999977</v>
      </c>
      <c r="H58" s="260">
        <v>624.64999999999986</v>
      </c>
      <c r="I58" s="260">
        <v>638.15000000000009</v>
      </c>
      <c r="J58" s="260">
        <v>658.59999999999991</v>
      </c>
      <c r="K58" s="259">
        <v>617.70000000000005</v>
      </c>
      <c r="L58" s="259">
        <v>583.75</v>
      </c>
      <c r="M58" s="259">
        <v>14.631119999999999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3654.1</v>
      </c>
      <c r="D59" s="260">
        <v>3675.0333333333333</v>
      </c>
      <c r="E59" s="260">
        <v>3623.0666666666666</v>
      </c>
      <c r="F59" s="260">
        <v>3592.0333333333333</v>
      </c>
      <c r="G59" s="260">
        <v>3540.0666666666666</v>
      </c>
      <c r="H59" s="260">
        <v>3706.0666666666666</v>
      </c>
      <c r="I59" s="260">
        <v>3758.0333333333328</v>
      </c>
      <c r="J59" s="260">
        <v>3789.0666666666666</v>
      </c>
      <c r="K59" s="259">
        <v>3727</v>
      </c>
      <c r="L59" s="259">
        <v>3644</v>
      </c>
      <c r="M59" s="259">
        <v>3.5145599999999999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1146.8499999999999</v>
      </c>
      <c r="D60" s="260">
        <v>1159.0833333333333</v>
      </c>
      <c r="E60" s="260">
        <v>1126.7666666666664</v>
      </c>
      <c r="F60" s="260">
        <v>1106.6833333333332</v>
      </c>
      <c r="G60" s="260">
        <v>1074.3666666666663</v>
      </c>
      <c r="H60" s="260">
        <v>1179.1666666666665</v>
      </c>
      <c r="I60" s="260">
        <v>1211.4833333333336</v>
      </c>
      <c r="J60" s="260">
        <v>1231.5666666666666</v>
      </c>
      <c r="K60" s="259">
        <v>1191.4000000000001</v>
      </c>
      <c r="L60" s="259">
        <v>1139</v>
      </c>
      <c r="M60" s="259">
        <v>1.08612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7102.9</v>
      </c>
      <c r="D61" s="260">
        <v>7145.1500000000005</v>
      </c>
      <c r="E61" s="260">
        <v>7047.7500000000009</v>
      </c>
      <c r="F61" s="260">
        <v>6992.6</v>
      </c>
      <c r="G61" s="260">
        <v>6895.2000000000007</v>
      </c>
      <c r="H61" s="260">
        <v>7200.3000000000011</v>
      </c>
      <c r="I61" s="260">
        <v>7297.7000000000007</v>
      </c>
      <c r="J61" s="260">
        <v>7352.8500000000013</v>
      </c>
      <c r="K61" s="259">
        <v>7242.55</v>
      </c>
      <c r="L61" s="259">
        <v>7090</v>
      </c>
      <c r="M61" s="259">
        <v>9.0989900000000006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1658.55</v>
      </c>
      <c r="D62" s="260">
        <v>1671.4833333333333</v>
      </c>
      <c r="E62" s="260">
        <v>1642.0666666666666</v>
      </c>
      <c r="F62" s="260">
        <v>1625.5833333333333</v>
      </c>
      <c r="G62" s="260">
        <v>1596.1666666666665</v>
      </c>
      <c r="H62" s="260">
        <v>1687.9666666666667</v>
      </c>
      <c r="I62" s="260">
        <v>1717.3833333333332</v>
      </c>
      <c r="J62" s="260">
        <v>1733.8666666666668</v>
      </c>
      <c r="K62" s="259">
        <v>1700.9</v>
      </c>
      <c r="L62" s="259">
        <v>1655</v>
      </c>
      <c r="M62" s="259">
        <v>18.70289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6497.45</v>
      </c>
      <c r="D63" s="260">
        <v>6497.5333333333328</v>
      </c>
      <c r="E63" s="260">
        <v>6420.0666666666657</v>
      </c>
      <c r="F63" s="260">
        <v>6342.6833333333325</v>
      </c>
      <c r="G63" s="260">
        <v>6265.2166666666653</v>
      </c>
      <c r="H63" s="260">
        <v>6574.9166666666661</v>
      </c>
      <c r="I63" s="260">
        <v>6652.3833333333332</v>
      </c>
      <c r="J63" s="260">
        <v>6729.7666666666664</v>
      </c>
      <c r="K63" s="259">
        <v>6575</v>
      </c>
      <c r="L63" s="259">
        <v>6420.15</v>
      </c>
      <c r="M63" s="259">
        <v>1.2860199999999999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3100.85</v>
      </c>
      <c r="D64" s="260">
        <v>3094.2833333333333</v>
      </c>
      <c r="E64" s="260">
        <v>3078.5666666666666</v>
      </c>
      <c r="F64" s="260">
        <v>3056.2833333333333</v>
      </c>
      <c r="G64" s="260">
        <v>3040.5666666666666</v>
      </c>
      <c r="H64" s="260">
        <v>3116.5666666666666</v>
      </c>
      <c r="I64" s="260">
        <v>3132.2833333333328</v>
      </c>
      <c r="J64" s="260">
        <v>3154.5666666666666</v>
      </c>
      <c r="K64" s="259">
        <v>3110</v>
      </c>
      <c r="L64" s="259">
        <v>3072</v>
      </c>
      <c r="M64" s="259">
        <v>0.29699999999999999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1947.2</v>
      </c>
      <c r="D65" s="260">
        <v>1940.0833333333333</v>
      </c>
      <c r="E65" s="260">
        <v>1925.1666666666665</v>
      </c>
      <c r="F65" s="260">
        <v>1903.1333333333332</v>
      </c>
      <c r="G65" s="260">
        <v>1888.2166666666665</v>
      </c>
      <c r="H65" s="260">
        <v>1962.1166666666666</v>
      </c>
      <c r="I65" s="260">
        <v>1977.0333333333331</v>
      </c>
      <c r="J65" s="260">
        <v>1999.0666666666666</v>
      </c>
      <c r="K65" s="259">
        <v>1955</v>
      </c>
      <c r="L65" s="259">
        <v>1918.05</v>
      </c>
      <c r="M65" s="259">
        <v>2.3013599999999999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332</v>
      </c>
      <c r="D66" s="260">
        <v>333.2166666666667</v>
      </c>
      <c r="E66" s="260">
        <v>328.98333333333341</v>
      </c>
      <c r="F66" s="260">
        <v>325.9666666666667</v>
      </c>
      <c r="G66" s="260">
        <v>321.73333333333341</v>
      </c>
      <c r="H66" s="260">
        <v>336.23333333333341</v>
      </c>
      <c r="I66" s="260">
        <v>340.46666666666675</v>
      </c>
      <c r="J66" s="260">
        <v>343.48333333333341</v>
      </c>
      <c r="K66" s="259">
        <v>337.45</v>
      </c>
      <c r="L66" s="259">
        <v>330.2</v>
      </c>
      <c r="M66" s="259">
        <v>7.3317600000000001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267.75</v>
      </c>
      <c r="D67" s="260">
        <v>265.8</v>
      </c>
      <c r="E67" s="260">
        <v>262.20000000000005</v>
      </c>
      <c r="F67" s="260">
        <v>256.65000000000003</v>
      </c>
      <c r="G67" s="260">
        <v>253.05000000000007</v>
      </c>
      <c r="H67" s="260">
        <v>271.35000000000002</v>
      </c>
      <c r="I67" s="260">
        <v>274.95000000000005</v>
      </c>
      <c r="J67" s="260">
        <v>280.5</v>
      </c>
      <c r="K67" s="259">
        <v>269.39999999999998</v>
      </c>
      <c r="L67" s="259">
        <v>260.25</v>
      </c>
      <c r="M67" s="259">
        <v>69.662450000000007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148.35</v>
      </c>
      <c r="D68" s="260">
        <v>147.48333333333332</v>
      </c>
      <c r="E68" s="260">
        <v>143.36666666666665</v>
      </c>
      <c r="F68" s="260">
        <v>138.38333333333333</v>
      </c>
      <c r="G68" s="260">
        <v>134.26666666666665</v>
      </c>
      <c r="H68" s="260">
        <v>152.46666666666664</v>
      </c>
      <c r="I68" s="260">
        <v>156.58333333333331</v>
      </c>
      <c r="J68" s="260">
        <v>161.56666666666663</v>
      </c>
      <c r="K68" s="259">
        <v>151.6</v>
      </c>
      <c r="L68" s="259">
        <v>142.5</v>
      </c>
      <c r="M68" s="259">
        <v>427.82168999999999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56.45</v>
      </c>
      <c r="D69" s="260">
        <v>54.833333333333336</v>
      </c>
      <c r="E69" s="260">
        <v>52.116666666666674</v>
      </c>
      <c r="F69" s="260">
        <v>47.783333333333339</v>
      </c>
      <c r="G69" s="260">
        <v>45.066666666666677</v>
      </c>
      <c r="H69" s="260">
        <v>59.166666666666671</v>
      </c>
      <c r="I69" s="260">
        <v>61.883333333333326</v>
      </c>
      <c r="J69" s="260">
        <v>66.216666666666669</v>
      </c>
      <c r="K69" s="259">
        <v>57.55</v>
      </c>
      <c r="L69" s="259">
        <v>50.5</v>
      </c>
      <c r="M69" s="259">
        <v>337.92077999999998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20.95</v>
      </c>
      <c r="D70" s="260">
        <v>20.683333333333334</v>
      </c>
      <c r="E70" s="260">
        <v>20.016666666666666</v>
      </c>
      <c r="F70" s="260">
        <v>19.083333333333332</v>
      </c>
      <c r="G70" s="260">
        <v>18.416666666666664</v>
      </c>
      <c r="H70" s="260">
        <v>21.616666666666667</v>
      </c>
      <c r="I70" s="260">
        <v>22.283333333333331</v>
      </c>
      <c r="J70" s="260">
        <v>23.216666666666669</v>
      </c>
      <c r="K70" s="259">
        <v>21.35</v>
      </c>
      <c r="L70" s="259">
        <v>19.75</v>
      </c>
      <c r="M70" s="259">
        <v>187.73606000000001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1804.2</v>
      </c>
      <c r="D71" s="260">
        <v>1805.0333333333335</v>
      </c>
      <c r="E71" s="260">
        <v>1791.2166666666672</v>
      </c>
      <c r="F71" s="260">
        <v>1778.2333333333336</v>
      </c>
      <c r="G71" s="260">
        <v>1764.4166666666672</v>
      </c>
      <c r="H71" s="260">
        <v>1818.0166666666671</v>
      </c>
      <c r="I71" s="260">
        <v>1831.8333333333333</v>
      </c>
      <c r="J71" s="260">
        <v>1844.8166666666671</v>
      </c>
      <c r="K71" s="259">
        <v>1818.85</v>
      </c>
      <c r="L71" s="259">
        <v>1792.05</v>
      </c>
      <c r="M71" s="259">
        <v>1.4964599999999999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4685.3</v>
      </c>
      <c r="D72" s="260">
        <v>4687.6833333333334</v>
      </c>
      <c r="E72" s="260">
        <v>4656.416666666667</v>
      </c>
      <c r="F72" s="260">
        <v>4627.5333333333338</v>
      </c>
      <c r="G72" s="260">
        <v>4596.2666666666673</v>
      </c>
      <c r="H72" s="260">
        <v>4716.5666666666666</v>
      </c>
      <c r="I72" s="260">
        <v>4747.833333333333</v>
      </c>
      <c r="J72" s="260">
        <v>4776.7166666666662</v>
      </c>
      <c r="K72" s="259">
        <v>4718.95</v>
      </c>
      <c r="L72" s="259">
        <v>4658.8</v>
      </c>
      <c r="M72" s="259">
        <v>4.7969999999999999E-2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583.35</v>
      </c>
      <c r="D73" s="260">
        <v>586.75</v>
      </c>
      <c r="E73" s="260">
        <v>578.6</v>
      </c>
      <c r="F73" s="260">
        <v>573.85</v>
      </c>
      <c r="G73" s="260">
        <v>565.70000000000005</v>
      </c>
      <c r="H73" s="260">
        <v>591.5</v>
      </c>
      <c r="I73" s="260">
        <v>599.65000000000009</v>
      </c>
      <c r="J73" s="260">
        <v>604.4</v>
      </c>
      <c r="K73" s="259">
        <v>594.9</v>
      </c>
      <c r="L73" s="259">
        <v>582</v>
      </c>
      <c r="M73" s="259">
        <v>7.5424699999999998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995.2</v>
      </c>
      <c r="D74" s="260">
        <v>983.30000000000007</v>
      </c>
      <c r="E74" s="260">
        <v>957.90000000000009</v>
      </c>
      <c r="F74" s="260">
        <v>920.6</v>
      </c>
      <c r="G74" s="260">
        <v>895.2</v>
      </c>
      <c r="H74" s="260">
        <v>1020.6000000000001</v>
      </c>
      <c r="I74" s="260">
        <v>1046</v>
      </c>
      <c r="J74" s="260">
        <v>1083.3000000000002</v>
      </c>
      <c r="K74" s="259">
        <v>1008.7</v>
      </c>
      <c r="L74" s="259">
        <v>946</v>
      </c>
      <c r="M74" s="259">
        <v>27.538229999999999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105.05</v>
      </c>
      <c r="D75" s="260">
        <v>104.7</v>
      </c>
      <c r="E75" s="260">
        <v>103.9</v>
      </c>
      <c r="F75" s="260">
        <v>102.75</v>
      </c>
      <c r="G75" s="260">
        <v>101.95</v>
      </c>
      <c r="H75" s="260">
        <v>105.85000000000001</v>
      </c>
      <c r="I75" s="260">
        <v>106.64999999999999</v>
      </c>
      <c r="J75" s="260">
        <v>107.80000000000001</v>
      </c>
      <c r="K75" s="259">
        <v>105.5</v>
      </c>
      <c r="L75" s="259">
        <v>103.55</v>
      </c>
      <c r="M75" s="259">
        <v>132.17298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806.65</v>
      </c>
      <c r="D76" s="260">
        <v>798.26666666666654</v>
      </c>
      <c r="E76" s="260">
        <v>783.73333333333312</v>
      </c>
      <c r="F76" s="260">
        <v>760.81666666666661</v>
      </c>
      <c r="G76" s="260">
        <v>746.28333333333319</v>
      </c>
      <c r="H76" s="260">
        <v>821.18333333333305</v>
      </c>
      <c r="I76" s="260">
        <v>835.71666666666658</v>
      </c>
      <c r="J76" s="260">
        <v>858.63333333333298</v>
      </c>
      <c r="K76" s="259">
        <v>812.8</v>
      </c>
      <c r="L76" s="259">
        <v>775.35</v>
      </c>
      <c r="M76" s="259">
        <v>30.21828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71.099999999999994</v>
      </c>
      <c r="D77" s="260">
        <v>69.783333333333331</v>
      </c>
      <c r="E77" s="260">
        <v>67.816666666666663</v>
      </c>
      <c r="F77" s="260">
        <v>64.533333333333331</v>
      </c>
      <c r="G77" s="260">
        <v>62.566666666666663</v>
      </c>
      <c r="H77" s="260">
        <v>73.066666666666663</v>
      </c>
      <c r="I77" s="260">
        <v>75.033333333333331</v>
      </c>
      <c r="J77" s="260">
        <v>78.316666666666663</v>
      </c>
      <c r="K77" s="259">
        <v>71.75</v>
      </c>
      <c r="L77" s="259">
        <v>66.5</v>
      </c>
      <c r="M77" s="259">
        <v>1332.72405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302.60000000000002</v>
      </c>
      <c r="D78" s="260">
        <v>301.65000000000003</v>
      </c>
      <c r="E78" s="260">
        <v>298.30000000000007</v>
      </c>
      <c r="F78" s="260">
        <v>294.00000000000006</v>
      </c>
      <c r="G78" s="260">
        <v>290.65000000000009</v>
      </c>
      <c r="H78" s="260">
        <v>305.95000000000005</v>
      </c>
      <c r="I78" s="260">
        <v>309.30000000000007</v>
      </c>
      <c r="J78" s="260">
        <v>313.60000000000002</v>
      </c>
      <c r="K78" s="259">
        <v>305</v>
      </c>
      <c r="L78" s="259">
        <v>297.35000000000002</v>
      </c>
      <c r="M78" s="259">
        <v>28.423310000000001</v>
      </c>
      <c r="N78" s="1"/>
      <c r="O78" s="1"/>
    </row>
    <row r="79" spans="1:15" ht="12.75" customHeight="1">
      <c r="A79" s="30">
        <v>69</v>
      </c>
      <c r="B79" s="269" t="s">
        <v>963</v>
      </c>
      <c r="C79" s="259">
        <v>11422.1</v>
      </c>
      <c r="D79" s="260">
        <v>11226.333333333334</v>
      </c>
      <c r="E79" s="260">
        <v>10758.666666666668</v>
      </c>
      <c r="F79" s="260">
        <v>10095.233333333334</v>
      </c>
      <c r="G79" s="260">
        <v>9627.5666666666675</v>
      </c>
      <c r="H79" s="260">
        <v>11889.766666666668</v>
      </c>
      <c r="I79" s="260">
        <v>12357.433333333336</v>
      </c>
      <c r="J79" s="260">
        <v>13020.866666666669</v>
      </c>
      <c r="K79" s="259">
        <v>11694</v>
      </c>
      <c r="L79" s="259">
        <v>10562.9</v>
      </c>
      <c r="M79" s="259">
        <v>0.1153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802.3</v>
      </c>
      <c r="D80" s="260">
        <v>802.45000000000016</v>
      </c>
      <c r="E80" s="260">
        <v>798.5500000000003</v>
      </c>
      <c r="F80" s="260">
        <v>794.80000000000018</v>
      </c>
      <c r="G80" s="260">
        <v>790.90000000000032</v>
      </c>
      <c r="H80" s="260">
        <v>806.20000000000027</v>
      </c>
      <c r="I80" s="260">
        <v>810.10000000000014</v>
      </c>
      <c r="J80" s="260">
        <v>813.85000000000025</v>
      </c>
      <c r="K80" s="259">
        <v>806.35</v>
      </c>
      <c r="L80" s="259">
        <v>798.7</v>
      </c>
      <c r="M80" s="259">
        <v>31.842770000000002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272</v>
      </c>
      <c r="D81" s="260">
        <v>270.98333333333329</v>
      </c>
      <c r="E81" s="260">
        <v>268.16666666666657</v>
      </c>
      <c r="F81" s="260">
        <v>264.33333333333326</v>
      </c>
      <c r="G81" s="260">
        <v>261.51666666666654</v>
      </c>
      <c r="H81" s="260">
        <v>274.81666666666661</v>
      </c>
      <c r="I81" s="260">
        <v>277.63333333333333</v>
      </c>
      <c r="J81" s="260">
        <v>281.46666666666664</v>
      </c>
      <c r="K81" s="259">
        <v>273.8</v>
      </c>
      <c r="L81" s="259">
        <v>267.14999999999998</v>
      </c>
      <c r="M81" s="259">
        <v>19.414100000000001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909.05</v>
      </c>
      <c r="D82" s="260">
        <v>911.80000000000007</v>
      </c>
      <c r="E82" s="260">
        <v>897.25000000000011</v>
      </c>
      <c r="F82" s="260">
        <v>885.45</v>
      </c>
      <c r="G82" s="260">
        <v>870.90000000000009</v>
      </c>
      <c r="H82" s="260">
        <v>923.60000000000014</v>
      </c>
      <c r="I82" s="260">
        <v>938.15000000000009</v>
      </c>
      <c r="J82" s="260">
        <v>949.95000000000016</v>
      </c>
      <c r="K82" s="259">
        <v>926.35</v>
      </c>
      <c r="L82" s="259">
        <v>900</v>
      </c>
      <c r="M82" s="259">
        <v>0.56825999999999999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274.10000000000002</v>
      </c>
      <c r="D83" s="260">
        <v>276.03333333333336</v>
      </c>
      <c r="E83" s="260">
        <v>270.06666666666672</v>
      </c>
      <c r="F83" s="260">
        <v>266.03333333333336</v>
      </c>
      <c r="G83" s="260">
        <v>260.06666666666672</v>
      </c>
      <c r="H83" s="260">
        <v>280.06666666666672</v>
      </c>
      <c r="I83" s="260">
        <v>286.0333333333333</v>
      </c>
      <c r="J83" s="260">
        <v>290.06666666666672</v>
      </c>
      <c r="K83" s="259">
        <v>282</v>
      </c>
      <c r="L83" s="259">
        <v>272</v>
      </c>
      <c r="M83" s="259">
        <v>27.990960000000001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8267.5499999999993</v>
      </c>
      <c r="D84" s="260">
        <v>8316.1833333333325</v>
      </c>
      <c r="E84" s="260">
        <v>8202.4666666666653</v>
      </c>
      <c r="F84" s="260">
        <v>8137.3833333333332</v>
      </c>
      <c r="G84" s="260">
        <v>8023.6666666666661</v>
      </c>
      <c r="H84" s="260">
        <v>8381.2666666666646</v>
      </c>
      <c r="I84" s="260">
        <v>8494.9833333333318</v>
      </c>
      <c r="J84" s="260">
        <v>8560.0666666666639</v>
      </c>
      <c r="K84" s="259">
        <v>8429.9</v>
      </c>
      <c r="L84" s="259">
        <v>8251.1</v>
      </c>
      <c r="M84" s="259">
        <v>0.12565000000000001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1210.4000000000001</v>
      </c>
      <c r="D85" s="260">
        <v>1209.95</v>
      </c>
      <c r="E85" s="260">
        <v>1201.45</v>
      </c>
      <c r="F85" s="260">
        <v>1192.5</v>
      </c>
      <c r="G85" s="260">
        <v>1184</v>
      </c>
      <c r="H85" s="260">
        <v>1218.9000000000001</v>
      </c>
      <c r="I85" s="260">
        <v>1227.4000000000001</v>
      </c>
      <c r="J85" s="260">
        <v>1236.3500000000001</v>
      </c>
      <c r="K85" s="259">
        <v>1218.45</v>
      </c>
      <c r="L85" s="259">
        <v>1201</v>
      </c>
      <c r="M85" s="259">
        <v>0.39981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862.7</v>
      </c>
      <c r="D86" s="260">
        <v>865.88333333333333</v>
      </c>
      <c r="E86" s="260">
        <v>852.81666666666661</v>
      </c>
      <c r="F86" s="260">
        <v>842.93333333333328</v>
      </c>
      <c r="G86" s="260">
        <v>829.86666666666656</v>
      </c>
      <c r="H86" s="260">
        <v>875.76666666666665</v>
      </c>
      <c r="I86" s="260">
        <v>888.83333333333348</v>
      </c>
      <c r="J86" s="260">
        <v>898.7166666666667</v>
      </c>
      <c r="K86" s="259">
        <v>878.95</v>
      </c>
      <c r="L86" s="259">
        <v>856</v>
      </c>
      <c r="M86" s="259">
        <v>0.84106999999999998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565.65</v>
      </c>
      <c r="D87" s="260">
        <v>568.69999999999993</v>
      </c>
      <c r="E87" s="260">
        <v>556.94999999999982</v>
      </c>
      <c r="F87" s="260">
        <v>548.24999999999989</v>
      </c>
      <c r="G87" s="260">
        <v>536.49999999999977</v>
      </c>
      <c r="H87" s="260">
        <v>577.39999999999986</v>
      </c>
      <c r="I87" s="260">
        <v>589.15000000000009</v>
      </c>
      <c r="J87" s="260">
        <v>597.84999999999991</v>
      </c>
      <c r="K87" s="259">
        <v>580.45000000000005</v>
      </c>
      <c r="L87" s="259">
        <v>560</v>
      </c>
      <c r="M87" s="259">
        <v>1.91252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15646.35</v>
      </c>
      <c r="D88" s="260">
        <v>15624.783333333333</v>
      </c>
      <c r="E88" s="260">
        <v>15564.566666666666</v>
      </c>
      <c r="F88" s="260">
        <v>15482.783333333333</v>
      </c>
      <c r="G88" s="260">
        <v>15422.566666666666</v>
      </c>
      <c r="H88" s="260">
        <v>15706.566666666666</v>
      </c>
      <c r="I88" s="260">
        <v>15766.783333333333</v>
      </c>
      <c r="J88" s="260">
        <v>15848.566666666666</v>
      </c>
      <c r="K88" s="259">
        <v>15685</v>
      </c>
      <c r="L88" s="259">
        <v>15543</v>
      </c>
      <c r="M88" s="259">
        <v>8.0649999999999999E-2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488.35</v>
      </c>
      <c r="D89" s="260">
        <v>491.7833333333333</v>
      </c>
      <c r="E89" s="260">
        <v>480.61666666666662</v>
      </c>
      <c r="F89" s="260">
        <v>472.88333333333333</v>
      </c>
      <c r="G89" s="260">
        <v>461.71666666666664</v>
      </c>
      <c r="H89" s="260">
        <v>499.51666666666659</v>
      </c>
      <c r="I89" s="260">
        <v>510.68333333333334</v>
      </c>
      <c r="J89" s="260">
        <v>518.41666666666652</v>
      </c>
      <c r="K89" s="259">
        <v>502.95</v>
      </c>
      <c r="L89" s="259">
        <v>484.05</v>
      </c>
      <c r="M89" s="259">
        <v>1.5622100000000001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35.450000000000003</v>
      </c>
      <c r="D90" s="260">
        <v>35.733333333333334</v>
      </c>
      <c r="E90" s="260">
        <v>34.666666666666671</v>
      </c>
      <c r="F90" s="260">
        <v>33.88333333333334</v>
      </c>
      <c r="G90" s="260">
        <v>32.816666666666677</v>
      </c>
      <c r="H90" s="260">
        <v>36.516666666666666</v>
      </c>
      <c r="I90" s="260">
        <v>37.583333333333329</v>
      </c>
      <c r="J90" s="260">
        <v>38.36666666666666</v>
      </c>
      <c r="K90" s="259">
        <v>36.799999999999997</v>
      </c>
      <c r="L90" s="259">
        <v>34.950000000000003</v>
      </c>
      <c r="M90" s="259">
        <v>82.702129999999997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3713.1</v>
      </c>
      <c r="D91" s="260">
        <v>3736</v>
      </c>
      <c r="E91" s="260">
        <v>3667.1</v>
      </c>
      <c r="F91" s="260">
        <v>3621.1</v>
      </c>
      <c r="G91" s="260">
        <v>3552.2</v>
      </c>
      <c r="H91" s="260">
        <v>3782</v>
      </c>
      <c r="I91" s="260">
        <v>3850.8999999999996</v>
      </c>
      <c r="J91" s="260">
        <v>3896.9</v>
      </c>
      <c r="K91" s="259">
        <v>3804.9</v>
      </c>
      <c r="L91" s="259">
        <v>3690</v>
      </c>
      <c r="M91" s="259">
        <v>2.2856900000000002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1350.95</v>
      </c>
      <c r="D92" s="260">
        <v>1348.9833333333333</v>
      </c>
      <c r="E92" s="260">
        <v>1338.9666666666667</v>
      </c>
      <c r="F92" s="260">
        <v>1326.9833333333333</v>
      </c>
      <c r="G92" s="260">
        <v>1316.9666666666667</v>
      </c>
      <c r="H92" s="260">
        <v>1360.9666666666667</v>
      </c>
      <c r="I92" s="260">
        <v>1370.9833333333336</v>
      </c>
      <c r="J92" s="260">
        <v>1382.9666666666667</v>
      </c>
      <c r="K92" s="259">
        <v>1359</v>
      </c>
      <c r="L92" s="259">
        <v>1337</v>
      </c>
      <c r="M92" s="259">
        <v>0.25889000000000001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481.4</v>
      </c>
      <c r="D93" s="260">
        <v>481.7833333333333</v>
      </c>
      <c r="E93" s="260">
        <v>475.91666666666663</v>
      </c>
      <c r="F93" s="260">
        <v>470.43333333333334</v>
      </c>
      <c r="G93" s="260">
        <v>464.56666666666666</v>
      </c>
      <c r="H93" s="260">
        <v>487.26666666666659</v>
      </c>
      <c r="I93" s="260">
        <v>493.13333333333327</v>
      </c>
      <c r="J93" s="260">
        <v>498.61666666666656</v>
      </c>
      <c r="K93" s="259">
        <v>487.65</v>
      </c>
      <c r="L93" s="259">
        <v>476.3</v>
      </c>
      <c r="M93" s="259">
        <v>0.62063999999999997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77.900000000000006</v>
      </c>
      <c r="D94" s="260">
        <v>78.116666666666674</v>
      </c>
      <c r="E94" s="260">
        <v>77.283333333333346</v>
      </c>
      <c r="F94" s="260">
        <v>76.666666666666671</v>
      </c>
      <c r="G94" s="260">
        <v>75.833333333333343</v>
      </c>
      <c r="H94" s="260">
        <v>78.733333333333348</v>
      </c>
      <c r="I94" s="260">
        <v>79.566666666666663</v>
      </c>
      <c r="J94" s="260">
        <v>80.183333333333351</v>
      </c>
      <c r="K94" s="259">
        <v>78.95</v>
      </c>
      <c r="L94" s="259">
        <v>77.5</v>
      </c>
      <c r="M94" s="259">
        <v>10.126200000000001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253.2</v>
      </c>
      <c r="D95" s="260">
        <v>252.86666666666667</v>
      </c>
      <c r="E95" s="260">
        <v>246.43333333333334</v>
      </c>
      <c r="F95" s="260">
        <v>239.66666666666666</v>
      </c>
      <c r="G95" s="260">
        <v>233.23333333333332</v>
      </c>
      <c r="H95" s="260">
        <v>259.63333333333333</v>
      </c>
      <c r="I95" s="260">
        <v>266.06666666666672</v>
      </c>
      <c r="J95" s="260">
        <v>272.83333333333337</v>
      </c>
      <c r="K95" s="259">
        <v>259.3</v>
      </c>
      <c r="L95" s="259">
        <v>246.1</v>
      </c>
      <c r="M95" s="259">
        <v>19.444009999999999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2986.5</v>
      </c>
      <c r="D96" s="260">
        <v>2985.3333333333335</v>
      </c>
      <c r="E96" s="260">
        <v>2957.2666666666669</v>
      </c>
      <c r="F96" s="260">
        <v>2928.0333333333333</v>
      </c>
      <c r="G96" s="260">
        <v>2899.9666666666667</v>
      </c>
      <c r="H96" s="260">
        <v>3014.5666666666671</v>
      </c>
      <c r="I96" s="260">
        <v>3042.6333333333337</v>
      </c>
      <c r="J96" s="260">
        <v>3071.8666666666672</v>
      </c>
      <c r="K96" s="259">
        <v>3013.4</v>
      </c>
      <c r="L96" s="259">
        <v>2956.1</v>
      </c>
      <c r="M96" s="259">
        <v>0.22264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229.25</v>
      </c>
      <c r="D97" s="260">
        <v>231.9</v>
      </c>
      <c r="E97" s="260">
        <v>224.9</v>
      </c>
      <c r="F97" s="260">
        <v>220.55</v>
      </c>
      <c r="G97" s="260">
        <v>213.55</v>
      </c>
      <c r="H97" s="260">
        <v>236.25</v>
      </c>
      <c r="I97" s="260">
        <v>243.25</v>
      </c>
      <c r="J97" s="260">
        <v>247.6</v>
      </c>
      <c r="K97" s="259">
        <v>238.9</v>
      </c>
      <c r="L97" s="259">
        <v>227.55</v>
      </c>
      <c r="M97" s="259">
        <v>31.342189999999999</v>
      </c>
      <c r="N97" s="1"/>
      <c r="O97" s="1"/>
    </row>
    <row r="98" spans="1:15" ht="12.75" customHeight="1">
      <c r="A98" s="30">
        <v>88</v>
      </c>
      <c r="B98" s="269" t="s">
        <v>964</v>
      </c>
      <c r="C98" s="259">
        <v>572.9</v>
      </c>
      <c r="D98" s="260">
        <v>579.19999999999993</v>
      </c>
      <c r="E98" s="260">
        <v>558.94999999999982</v>
      </c>
      <c r="F98" s="260">
        <v>544.99999999999989</v>
      </c>
      <c r="G98" s="260">
        <v>524.74999999999977</v>
      </c>
      <c r="H98" s="260">
        <v>593.14999999999986</v>
      </c>
      <c r="I98" s="260">
        <v>613.40000000000009</v>
      </c>
      <c r="J98" s="260">
        <v>627.34999999999991</v>
      </c>
      <c r="K98" s="259">
        <v>599.45000000000005</v>
      </c>
      <c r="L98" s="259">
        <v>565.25</v>
      </c>
      <c r="M98" s="259">
        <v>9.51037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525.85</v>
      </c>
      <c r="D99" s="260">
        <v>522.73333333333335</v>
      </c>
      <c r="E99" s="260">
        <v>516.91666666666674</v>
      </c>
      <c r="F99" s="260">
        <v>507.98333333333335</v>
      </c>
      <c r="G99" s="260">
        <v>502.16666666666674</v>
      </c>
      <c r="H99" s="260">
        <v>531.66666666666674</v>
      </c>
      <c r="I99" s="260">
        <v>537.48333333333335</v>
      </c>
      <c r="J99" s="260">
        <v>546.41666666666674</v>
      </c>
      <c r="K99" s="259">
        <v>528.54999999999995</v>
      </c>
      <c r="L99" s="259">
        <v>513.79999999999995</v>
      </c>
      <c r="M99" s="259">
        <v>10.847720000000001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284.2</v>
      </c>
      <c r="D100" s="260">
        <v>279.66666666666669</v>
      </c>
      <c r="E100" s="260">
        <v>271.33333333333337</v>
      </c>
      <c r="F100" s="260">
        <v>258.4666666666667</v>
      </c>
      <c r="G100" s="260">
        <v>250.13333333333338</v>
      </c>
      <c r="H100" s="260">
        <v>292.53333333333336</v>
      </c>
      <c r="I100" s="260">
        <v>300.86666666666673</v>
      </c>
      <c r="J100" s="260">
        <v>313.73333333333335</v>
      </c>
      <c r="K100" s="259">
        <v>288</v>
      </c>
      <c r="L100" s="259">
        <v>266.8</v>
      </c>
      <c r="M100" s="259">
        <v>358.75913000000003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744.75</v>
      </c>
      <c r="D101" s="260">
        <v>743.11666666666667</v>
      </c>
      <c r="E101" s="260">
        <v>738.23333333333335</v>
      </c>
      <c r="F101" s="260">
        <v>731.7166666666667</v>
      </c>
      <c r="G101" s="260">
        <v>726.83333333333337</v>
      </c>
      <c r="H101" s="260">
        <v>749.63333333333333</v>
      </c>
      <c r="I101" s="260">
        <v>754.51666666666677</v>
      </c>
      <c r="J101" s="260">
        <v>761.0333333333333</v>
      </c>
      <c r="K101" s="259">
        <v>748</v>
      </c>
      <c r="L101" s="259">
        <v>736.6</v>
      </c>
      <c r="M101" s="259">
        <v>0.34977999999999998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756.1</v>
      </c>
      <c r="D102" s="260">
        <v>758.88333333333333</v>
      </c>
      <c r="E102" s="260">
        <v>744.16666666666663</v>
      </c>
      <c r="F102" s="260">
        <v>732.23333333333335</v>
      </c>
      <c r="G102" s="260">
        <v>717.51666666666665</v>
      </c>
      <c r="H102" s="260">
        <v>770.81666666666661</v>
      </c>
      <c r="I102" s="260">
        <v>785.5333333333333</v>
      </c>
      <c r="J102" s="260">
        <v>797.46666666666658</v>
      </c>
      <c r="K102" s="259">
        <v>773.6</v>
      </c>
      <c r="L102" s="259">
        <v>746.95</v>
      </c>
      <c r="M102" s="259">
        <v>1.7789600000000001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851.3</v>
      </c>
      <c r="D103" s="260">
        <v>855.4666666666667</v>
      </c>
      <c r="E103" s="260">
        <v>836.93333333333339</v>
      </c>
      <c r="F103" s="260">
        <v>822.56666666666672</v>
      </c>
      <c r="G103" s="260">
        <v>804.03333333333342</v>
      </c>
      <c r="H103" s="260">
        <v>869.83333333333337</v>
      </c>
      <c r="I103" s="260">
        <v>888.36666666666667</v>
      </c>
      <c r="J103" s="260">
        <v>902.73333333333335</v>
      </c>
      <c r="K103" s="259">
        <v>874</v>
      </c>
      <c r="L103" s="259">
        <v>841.1</v>
      </c>
      <c r="M103" s="259">
        <v>0.59753999999999996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124.95</v>
      </c>
      <c r="D104" s="260">
        <v>124.40000000000002</v>
      </c>
      <c r="E104" s="260">
        <v>122.95000000000005</v>
      </c>
      <c r="F104" s="260">
        <v>120.95000000000003</v>
      </c>
      <c r="G104" s="260">
        <v>119.50000000000006</v>
      </c>
      <c r="H104" s="260">
        <v>126.40000000000003</v>
      </c>
      <c r="I104" s="260">
        <v>127.85</v>
      </c>
      <c r="J104" s="260">
        <v>129.85000000000002</v>
      </c>
      <c r="K104" s="259">
        <v>125.85</v>
      </c>
      <c r="L104" s="259">
        <v>122.4</v>
      </c>
      <c r="M104" s="259">
        <v>8.6422100000000004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1492.85</v>
      </c>
      <c r="D105" s="260">
        <v>1499.2833333333335</v>
      </c>
      <c r="E105" s="260">
        <v>1478.5666666666671</v>
      </c>
      <c r="F105" s="260">
        <v>1464.2833333333335</v>
      </c>
      <c r="G105" s="260">
        <v>1443.5666666666671</v>
      </c>
      <c r="H105" s="260">
        <v>1513.5666666666671</v>
      </c>
      <c r="I105" s="260">
        <v>1534.2833333333338</v>
      </c>
      <c r="J105" s="260">
        <v>1548.5666666666671</v>
      </c>
      <c r="K105" s="259">
        <v>1520</v>
      </c>
      <c r="L105" s="259">
        <v>1485</v>
      </c>
      <c r="M105" s="259">
        <v>0.50239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20.9</v>
      </c>
      <c r="D106" s="260">
        <v>20.633333333333329</v>
      </c>
      <c r="E106" s="260">
        <v>20.066666666666659</v>
      </c>
      <c r="F106" s="260">
        <v>19.233333333333331</v>
      </c>
      <c r="G106" s="260">
        <v>18.666666666666661</v>
      </c>
      <c r="H106" s="260">
        <v>21.466666666666658</v>
      </c>
      <c r="I106" s="260">
        <v>22.033333333333328</v>
      </c>
      <c r="J106" s="260">
        <v>22.866666666666656</v>
      </c>
      <c r="K106" s="259">
        <v>21.2</v>
      </c>
      <c r="L106" s="259">
        <v>19.8</v>
      </c>
      <c r="M106" s="259">
        <v>145.77062000000001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1231</v>
      </c>
      <c r="D107" s="260">
        <v>1230.8333333333333</v>
      </c>
      <c r="E107" s="260">
        <v>1214.5666666666666</v>
      </c>
      <c r="F107" s="260">
        <v>1198.1333333333334</v>
      </c>
      <c r="G107" s="260">
        <v>1181.8666666666668</v>
      </c>
      <c r="H107" s="260">
        <v>1247.2666666666664</v>
      </c>
      <c r="I107" s="260">
        <v>1263.5333333333333</v>
      </c>
      <c r="J107" s="260">
        <v>1279.9666666666662</v>
      </c>
      <c r="K107" s="259">
        <v>1247.0999999999999</v>
      </c>
      <c r="L107" s="259">
        <v>1214.4000000000001</v>
      </c>
      <c r="M107" s="259">
        <v>4.2199299999999997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633.45000000000005</v>
      </c>
      <c r="D108" s="260">
        <v>634.35</v>
      </c>
      <c r="E108" s="260">
        <v>629.70000000000005</v>
      </c>
      <c r="F108" s="260">
        <v>625.95000000000005</v>
      </c>
      <c r="G108" s="260">
        <v>621.30000000000007</v>
      </c>
      <c r="H108" s="260">
        <v>638.1</v>
      </c>
      <c r="I108" s="260">
        <v>642.74999999999989</v>
      </c>
      <c r="J108" s="260">
        <v>646.5</v>
      </c>
      <c r="K108" s="259">
        <v>639</v>
      </c>
      <c r="L108" s="259">
        <v>630.6</v>
      </c>
      <c r="M108" s="259">
        <v>0.36223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814.05</v>
      </c>
      <c r="D109" s="260">
        <v>822.1</v>
      </c>
      <c r="E109" s="260">
        <v>802.95</v>
      </c>
      <c r="F109" s="260">
        <v>791.85</v>
      </c>
      <c r="G109" s="260">
        <v>772.7</v>
      </c>
      <c r="H109" s="260">
        <v>833.2</v>
      </c>
      <c r="I109" s="260">
        <v>852.34999999999991</v>
      </c>
      <c r="J109" s="260">
        <v>863.45</v>
      </c>
      <c r="K109" s="259">
        <v>841.25</v>
      </c>
      <c r="L109" s="259">
        <v>811</v>
      </c>
      <c r="M109" s="259">
        <v>1.0067900000000001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5421.5</v>
      </c>
      <c r="D110" s="260">
        <v>5444.7333333333327</v>
      </c>
      <c r="E110" s="260">
        <v>5364.4166666666652</v>
      </c>
      <c r="F110" s="260">
        <v>5307.3333333333321</v>
      </c>
      <c r="G110" s="260">
        <v>5227.0166666666646</v>
      </c>
      <c r="H110" s="260">
        <v>5501.8166666666657</v>
      </c>
      <c r="I110" s="260">
        <v>5582.1333333333332</v>
      </c>
      <c r="J110" s="260">
        <v>5639.2166666666662</v>
      </c>
      <c r="K110" s="259">
        <v>5525.05</v>
      </c>
      <c r="L110" s="259">
        <v>5387.65</v>
      </c>
      <c r="M110" s="259">
        <v>0.13313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364.75</v>
      </c>
      <c r="D111" s="260">
        <v>366.31666666666666</v>
      </c>
      <c r="E111" s="260">
        <v>360.0333333333333</v>
      </c>
      <c r="F111" s="260">
        <v>355.31666666666666</v>
      </c>
      <c r="G111" s="260">
        <v>349.0333333333333</v>
      </c>
      <c r="H111" s="260">
        <v>371.0333333333333</v>
      </c>
      <c r="I111" s="260">
        <v>377.31666666666672</v>
      </c>
      <c r="J111" s="260">
        <v>382.0333333333333</v>
      </c>
      <c r="K111" s="259">
        <v>372.6</v>
      </c>
      <c r="L111" s="259">
        <v>361.6</v>
      </c>
      <c r="M111" s="259">
        <v>2.5158900000000002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326.75</v>
      </c>
      <c r="D112" s="260">
        <v>327.81666666666666</v>
      </c>
      <c r="E112" s="260">
        <v>323.68333333333334</v>
      </c>
      <c r="F112" s="260">
        <v>320.61666666666667</v>
      </c>
      <c r="G112" s="260">
        <v>316.48333333333335</v>
      </c>
      <c r="H112" s="260">
        <v>330.88333333333333</v>
      </c>
      <c r="I112" s="260">
        <v>335.01666666666665</v>
      </c>
      <c r="J112" s="260">
        <v>338.08333333333331</v>
      </c>
      <c r="K112" s="259">
        <v>331.95</v>
      </c>
      <c r="L112" s="259">
        <v>324.75</v>
      </c>
      <c r="M112" s="259">
        <v>9.3834900000000001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392.65</v>
      </c>
      <c r="D113" s="260">
        <v>393.06666666666666</v>
      </c>
      <c r="E113" s="260">
        <v>387.63333333333333</v>
      </c>
      <c r="F113" s="260">
        <v>382.61666666666667</v>
      </c>
      <c r="G113" s="260">
        <v>377.18333333333334</v>
      </c>
      <c r="H113" s="260">
        <v>398.08333333333331</v>
      </c>
      <c r="I113" s="260">
        <v>403.51666666666659</v>
      </c>
      <c r="J113" s="260">
        <v>408.5333333333333</v>
      </c>
      <c r="K113" s="259">
        <v>398.5</v>
      </c>
      <c r="L113" s="259">
        <v>388.05</v>
      </c>
      <c r="M113" s="259">
        <v>0.70906999999999998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632.35</v>
      </c>
      <c r="D114" s="260">
        <v>629.41666666666663</v>
      </c>
      <c r="E114" s="260">
        <v>619.83333333333326</v>
      </c>
      <c r="F114" s="260">
        <v>607.31666666666661</v>
      </c>
      <c r="G114" s="260">
        <v>597.73333333333323</v>
      </c>
      <c r="H114" s="260">
        <v>641.93333333333328</v>
      </c>
      <c r="I114" s="260">
        <v>651.51666666666654</v>
      </c>
      <c r="J114" s="260">
        <v>664.0333333333333</v>
      </c>
      <c r="K114" s="259">
        <v>639</v>
      </c>
      <c r="L114" s="259">
        <v>616.9</v>
      </c>
      <c r="M114" s="259">
        <v>0.16361000000000001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715.75</v>
      </c>
      <c r="D115" s="260">
        <v>715.86666666666667</v>
      </c>
      <c r="E115" s="260">
        <v>709.13333333333333</v>
      </c>
      <c r="F115" s="260">
        <v>702.51666666666665</v>
      </c>
      <c r="G115" s="260">
        <v>695.7833333333333</v>
      </c>
      <c r="H115" s="260">
        <v>722.48333333333335</v>
      </c>
      <c r="I115" s="260">
        <v>729.2166666666667</v>
      </c>
      <c r="J115" s="260">
        <v>735.83333333333337</v>
      </c>
      <c r="K115" s="259">
        <v>722.6</v>
      </c>
      <c r="L115" s="259">
        <v>709.25</v>
      </c>
      <c r="M115" s="259">
        <v>9.2895800000000008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1155.9000000000001</v>
      </c>
      <c r="D116" s="260">
        <v>1155.8833333333334</v>
      </c>
      <c r="E116" s="260">
        <v>1146.916666666667</v>
      </c>
      <c r="F116" s="260">
        <v>1137.9333333333336</v>
      </c>
      <c r="G116" s="260">
        <v>1128.9666666666672</v>
      </c>
      <c r="H116" s="260">
        <v>1164.8666666666668</v>
      </c>
      <c r="I116" s="260">
        <v>1173.8333333333335</v>
      </c>
      <c r="J116" s="260">
        <v>1182.8166666666666</v>
      </c>
      <c r="K116" s="259">
        <v>1164.8499999999999</v>
      </c>
      <c r="L116" s="259">
        <v>1146.9000000000001</v>
      </c>
      <c r="M116" s="259">
        <v>22.10622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186.75</v>
      </c>
      <c r="D117" s="260">
        <v>186.9</v>
      </c>
      <c r="E117" s="260">
        <v>184.85000000000002</v>
      </c>
      <c r="F117" s="260">
        <v>182.95000000000002</v>
      </c>
      <c r="G117" s="260">
        <v>180.90000000000003</v>
      </c>
      <c r="H117" s="260">
        <v>188.8</v>
      </c>
      <c r="I117" s="260">
        <v>190.85000000000002</v>
      </c>
      <c r="J117" s="260">
        <v>192.75</v>
      </c>
      <c r="K117" s="259">
        <v>188.95</v>
      </c>
      <c r="L117" s="259">
        <v>185</v>
      </c>
      <c r="M117" s="259">
        <v>18.504539999999999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1633.05</v>
      </c>
      <c r="D118" s="260">
        <v>1642.55</v>
      </c>
      <c r="E118" s="260">
        <v>1610.05</v>
      </c>
      <c r="F118" s="260">
        <v>1587.05</v>
      </c>
      <c r="G118" s="260">
        <v>1554.55</v>
      </c>
      <c r="H118" s="260">
        <v>1665.55</v>
      </c>
      <c r="I118" s="260">
        <v>1698.05</v>
      </c>
      <c r="J118" s="260">
        <v>1721.05</v>
      </c>
      <c r="K118" s="259">
        <v>1675.05</v>
      </c>
      <c r="L118" s="259">
        <v>1619.55</v>
      </c>
      <c r="M118" s="259">
        <v>0.60290999999999995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239.95</v>
      </c>
      <c r="D119" s="260">
        <v>239.61666666666665</v>
      </c>
      <c r="E119" s="260">
        <v>238.2833333333333</v>
      </c>
      <c r="F119" s="260">
        <v>236.61666666666665</v>
      </c>
      <c r="G119" s="260">
        <v>235.2833333333333</v>
      </c>
      <c r="H119" s="260">
        <v>241.2833333333333</v>
      </c>
      <c r="I119" s="260">
        <v>242.61666666666662</v>
      </c>
      <c r="J119" s="260">
        <v>244.2833333333333</v>
      </c>
      <c r="K119" s="259">
        <v>240.95</v>
      </c>
      <c r="L119" s="259">
        <v>237.95</v>
      </c>
      <c r="M119" s="259">
        <v>69.765479999999997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542.15</v>
      </c>
      <c r="D120" s="260">
        <v>535.78333333333342</v>
      </c>
      <c r="E120" s="260">
        <v>523.56666666666683</v>
      </c>
      <c r="F120" s="260">
        <v>504.98333333333346</v>
      </c>
      <c r="G120" s="260">
        <v>492.76666666666688</v>
      </c>
      <c r="H120" s="260">
        <v>554.36666666666679</v>
      </c>
      <c r="I120" s="260">
        <v>566.58333333333326</v>
      </c>
      <c r="J120" s="260">
        <v>585.16666666666674</v>
      </c>
      <c r="K120" s="259">
        <v>548</v>
      </c>
      <c r="L120" s="259">
        <v>517.20000000000005</v>
      </c>
      <c r="M120" s="259">
        <v>16.688220000000001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3895.3</v>
      </c>
      <c r="D121" s="260">
        <v>3890.0499999999997</v>
      </c>
      <c r="E121" s="260">
        <v>3850.2499999999995</v>
      </c>
      <c r="F121" s="260">
        <v>3805.2</v>
      </c>
      <c r="G121" s="260">
        <v>3765.3999999999996</v>
      </c>
      <c r="H121" s="260">
        <v>3935.0999999999995</v>
      </c>
      <c r="I121" s="260">
        <v>3974.8999999999996</v>
      </c>
      <c r="J121" s="260">
        <v>4019.9499999999994</v>
      </c>
      <c r="K121" s="259">
        <v>3929.85</v>
      </c>
      <c r="L121" s="259">
        <v>3845</v>
      </c>
      <c r="M121" s="259">
        <v>1.8010900000000001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1616.6</v>
      </c>
      <c r="D122" s="260">
        <v>1609.8999999999999</v>
      </c>
      <c r="E122" s="260">
        <v>1599.7999999999997</v>
      </c>
      <c r="F122" s="260">
        <v>1582.9999999999998</v>
      </c>
      <c r="G122" s="260">
        <v>1572.8999999999996</v>
      </c>
      <c r="H122" s="260">
        <v>1626.6999999999998</v>
      </c>
      <c r="I122" s="260">
        <v>1636.7999999999997</v>
      </c>
      <c r="J122" s="260">
        <v>1653.6</v>
      </c>
      <c r="K122" s="259">
        <v>1620</v>
      </c>
      <c r="L122" s="259">
        <v>1593.1</v>
      </c>
      <c r="M122" s="259">
        <v>2.60588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2615.9</v>
      </c>
      <c r="D123" s="260">
        <v>2632.4833333333336</v>
      </c>
      <c r="E123" s="260">
        <v>2588.416666666667</v>
      </c>
      <c r="F123" s="260">
        <v>2560.9333333333334</v>
      </c>
      <c r="G123" s="260">
        <v>2516.8666666666668</v>
      </c>
      <c r="H123" s="260">
        <v>2659.9666666666672</v>
      </c>
      <c r="I123" s="260">
        <v>2704.0333333333338</v>
      </c>
      <c r="J123" s="260">
        <v>2731.5166666666673</v>
      </c>
      <c r="K123" s="259">
        <v>2676.55</v>
      </c>
      <c r="L123" s="259">
        <v>2605</v>
      </c>
      <c r="M123" s="259">
        <v>1.1212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759.35</v>
      </c>
      <c r="D124" s="260">
        <v>757.08333333333337</v>
      </c>
      <c r="E124" s="260">
        <v>749.26666666666677</v>
      </c>
      <c r="F124" s="260">
        <v>739.18333333333339</v>
      </c>
      <c r="G124" s="260">
        <v>731.36666666666679</v>
      </c>
      <c r="H124" s="260">
        <v>767.16666666666674</v>
      </c>
      <c r="I124" s="260">
        <v>774.98333333333335</v>
      </c>
      <c r="J124" s="260">
        <v>785.06666666666672</v>
      </c>
      <c r="K124" s="259">
        <v>764.9</v>
      </c>
      <c r="L124" s="259">
        <v>747</v>
      </c>
      <c r="M124" s="259">
        <v>25.637899999999998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979.75</v>
      </c>
      <c r="D125" s="260">
        <v>988.43333333333339</v>
      </c>
      <c r="E125" s="260">
        <v>965.91666666666674</v>
      </c>
      <c r="F125" s="260">
        <v>952.08333333333337</v>
      </c>
      <c r="G125" s="260">
        <v>929.56666666666672</v>
      </c>
      <c r="H125" s="260">
        <v>1002.2666666666668</v>
      </c>
      <c r="I125" s="260">
        <v>1024.7833333333333</v>
      </c>
      <c r="J125" s="260">
        <v>1038.6166666666668</v>
      </c>
      <c r="K125" s="259">
        <v>1010.95</v>
      </c>
      <c r="L125" s="259">
        <v>974.6</v>
      </c>
      <c r="M125" s="259">
        <v>4.2366200000000003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976.4</v>
      </c>
      <c r="D126" s="260">
        <v>975.30000000000007</v>
      </c>
      <c r="E126" s="260">
        <v>963.50000000000011</v>
      </c>
      <c r="F126" s="260">
        <v>950.6</v>
      </c>
      <c r="G126" s="260">
        <v>938.80000000000007</v>
      </c>
      <c r="H126" s="260">
        <v>988.20000000000016</v>
      </c>
      <c r="I126" s="260">
        <v>1000.0000000000001</v>
      </c>
      <c r="J126" s="260">
        <v>1012.9000000000002</v>
      </c>
      <c r="K126" s="259">
        <v>987.1</v>
      </c>
      <c r="L126" s="259">
        <v>962.4</v>
      </c>
      <c r="M126" s="259">
        <v>3.2737500000000002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377.9</v>
      </c>
      <c r="D127" s="260">
        <v>376.26666666666665</v>
      </c>
      <c r="E127" s="260">
        <v>370.63333333333333</v>
      </c>
      <c r="F127" s="260">
        <v>363.36666666666667</v>
      </c>
      <c r="G127" s="260">
        <v>357.73333333333335</v>
      </c>
      <c r="H127" s="260">
        <v>383.5333333333333</v>
      </c>
      <c r="I127" s="260">
        <v>389.16666666666663</v>
      </c>
      <c r="J127" s="260">
        <v>396.43333333333328</v>
      </c>
      <c r="K127" s="259">
        <v>381.9</v>
      </c>
      <c r="L127" s="259">
        <v>369</v>
      </c>
      <c r="M127" s="259">
        <v>9.7256099999999996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1224.7</v>
      </c>
      <c r="D128" s="260">
        <v>1213.5833333333333</v>
      </c>
      <c r="E128" s="260">
        <v>1196.2166666666665</v>
      </c>
      <c r="F128" s="260">
        <v>1167.7333333333331</v>
      </c>
      <c r="G128" s="260">
        <v>1150.3666666666663</v>
      </c>
      <c r="H128" s="260">
        <v>1242.0666666666666</v>
      </c>
      <c r="I128" s="260">
        <v>1259.4333333333334</v>
      </c>
      <c r="J128" s="260">
        <v>1287.9166666666667</v>
      </c>
      <c r="K128" s="259">
        <v>1230.95</v>
      </c>
      <c r="L128" s="259">
        <v>1185.0999999999999</v>
      </c>
      <c r="M128" s="259">
        <v>2.92659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754.95</v>
      </c>
      <c r="D129" s="260">
        <v>755.30000000000007</v>
      </c>
      <c r="E129" s="260">
        <v>745.65000000000009</v>
      </c>
      <c r="F129" s="260">
        <v>736.35</v>
      </c>
      <c r="G129" s="260">
        <v>726.7</v>
      </c>
      <c r="H129" s="260">
        <v>764.60000000000014</v>
      </c>
      <c r="I129" s="260">
        <v>774.25</v>
      </c>
      <c r="J129" s="260">
        <v>783.55000000000018</v>
      </c>
      <c r="K129" s="259">
        <v>764.95</v>
      </c>
      <c r="L129" s="259">
        <v>746</v>
      </c>
      <c r="M129" s="259">
        <v>2.4797199999999999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1060.45</v>
      </c>
      <c r="D130" s="260">
        <v>1061.6000000000001</v>
      </c>
      <c r="E130" s="260">
        <v>1034.8500000000004</v>
      </c>
      <c r="F130" s="260">
        <v>1009.2500000000002</v>
      </c>
      <c r="G130" s="260">
        <v>982.50000000000045</v>
      </c>
      <c r="H130" s="260">
        <v>1087.2000000000003</v>
      </c>
      <c r="I130" s="260">
        <v>1113.9499999999998</v>
      </c>
      <c r="J130" s="260">
        <v>1139.5500000000002</v>
      </c>
      <c r="K130" s="259">
        <v>1088.3499999999999</v>
      </c>
      <c r="L130" s="259">
        <v>1036</v>
      </c>
      <c r="M130" s="259">
        <v>1.11751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369.75</v>
      </c>
      <c r="D131" s="260">
        <v>370.7833333333333</v>
      </c>
      <c r="E131" s="260">
        <v>366.06666666666661</v>
      </c>
      <c r="F131" s="260">
        <v>362.38333333333333</v>
      </c>
      <c r="G131" s="260">
        <v>357.66666666666663</v>
      </c>
      <c r="H131" s="260">
        <v>374.46666666666658</v>
      </c>
      <c r="I131" s="260">
        <v>379.18333333333328</v>
      </c>
      <c r="J131" s="260">
        <v>382.86666666666656</v>
      </c>
      <c r="K131" s="259">
        <v>375.5</v>
      </c>
      <c r="L131" s="259">
        <v>367.1</v>
      </c>
      <c r="M131" s="259">
        <v>29.971679999999999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532.15</v>
      </c>
      <c r="D132" s="260">
        <v>533.63333333333333</v>
      </c>
      <c r="E132" s="260">
        <v>529.26666666666665</v>
      </c>
      <c r="F132" s="260">
        <v>526.38333333333333</v>
      </c>
      <c r="G132" s="260">
        <v>522.01666666666665</v>
      </c>
      <c r="H132" s="260">
        <v>536.51666666666665</v>
      </c>
      <c r="I132" s="260">
        <v>540.88333333333321</v>
      </c>
      <c r="J132" s="260">
        <v>543.76666666666665</v>
      </c>
      <c r="K132" s="259">
        <v>538</v>
      </c>
      <c r="L132" s="259">
        <v>530.75</v>
      </c>
      <c r="M132" s="259">
        <v>12.31137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1532.2</v>
      </c>
      <c r="D133" s="260">
        <v>1541.9166666666667</v>
      </c>
      <c r="E133" s="260">
        <v>1510.9833333333336</v>
      </c>
      <c r="F133" s="260">
        <v>1489.7666666666669</v>
      </c>
      <c r="G133" s="260">
        <v>1458.8333333333337</v>
      </c>
      <c r="H133" s="260">
        <v>1563.1333333333334</v>
      </c>
      <c r="I133" s="260">
        <v>1594.0666666666664</v>
      </c>
      <c r="J133" s="260">
        <v>1615.2833333333333</v>
      </c>
      <c r="K133" s="259">
        <v>1572.85</v>
      </c>
      <c r="L133" s="259">
        <v>1520.7</v>
      </c>
      <c r="M133" s="259">
        <v>2.3080699999999998</v>
      </c>
      <c r="N133" s="1"/>
      <c r="O133" s="1"/>
    </row>
    <row r="134" spans="1:15" ht="12.75" customHeight="1">
      <c r="A134" s="30">
        <v>124</v>
      </c>
      <c r="B134" s="269" t="s">
        <v>965</v>
      </c>
      <c r="C134" s="259">
        <v>1018.95</v>
      </c>
      <c r="D134" s="260">
        <v>1022.5</v>
      </c>
      <c r="E134" s="260">
        <v>1002</v>
      </c>
      <c r="F134" s="260">
        <v>985.05</v>
      </c>
      <c r="G134" s="260">
        <v>964.55</v>
      </c>
      <c r="H134" s="260">
        <v>1039.45</v>
      </c>
      <c r="I134" s="260">
        <v>1059.95</v>
      </c>
      <c r="J134" s="260">
        <v>1076.9000000000001</v>
      </c>
      <c r="K134" s="259">
        <v>1043</v>
      </c>
      <c r="L134" s="259">
        <v>1005.55</v>
      </c>
      <c r="M134" s="259">
        <v>5.1518499999999996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2253</v>
      </c>
      <c r="D135" s="260">
        <v>2244.4333333333334</v>
      </c>
      <c r="E135" s="260">
        <v>2230.1166666666668</v>
      </c>
      <c r="F135" s="260">
        <v>2207.2333333333336</v>
      </c>
      <c r="G135" s="260">
        <v>2192.916666666667</v>
      </c>
      <c r="H135" s="260">
        <v>2267.3166666666666</v>
      </c>
      <c r="I135" s="260">
        <v>2281.6333333333332</v>
      </c>
      <c r="J135" s="260">
        <v>2304.5166666666664</v>
      </c>
      <c r="K135" s="259">
        <v>2258.75</v>
      </c>
      <c r="L135" s="259">
        <v>2221.5500000000002</v>
      </c>
      <c r="M135" s="259">
        <v>2.9777</v>
      </c>
      <c r="N135" s="1"/>
      <c r="O135" s="1"/>
    </row>
    <row r="136" spans="1:15" ht="12.75" customHeight="1">
      <c r="A136" s="30">
        <v>126</v>
      </c>
      <c r="B136" s="269" t="s">
        <v>958</v>
      </c>
      <c r="C136" s="259">
        <v>383.4</v>
      </c>
      <c r="D136" s="260">
        <v>387.8</v>
      </c>
      <c r="E136" s="260">
        <v>373.6</v>
      </c>
      <c r="F136" s="260">
        <v>363.8</v>
      </c>
      <c r="G136" s="260">
        <v>349.6</v>
      </c>
      <c r="H136" s="260">
        <v>397.6</v>
      </c>
      <c r="I136" s="260">
        <v>411.79999999999995</v>
      </c>
      <c r="J136" s="260">
        <v>421.6</v>
      </c>
      <c r="K136" s="259">
        <v>402</v>
      </c>
      <c r="L136" s="259">
        <v>378</v>
      </c>
      <c r="M136" s="259">
        <v>36.477049999999998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221.9</v>
      </c>
      <c r="D137" s="260">
        <v>223.63333333333335</v>
      </c>
      <c r="E137" s="260">
        <v>219.4666666666667</v>
      </c>
      <c r="F137" s="260">
        <v>217.03333333333333</v>
      </c>
      <c r="G137" s="260">
        <v>212.86666666666667</v>
      </c>
      <c r="H137" s="260">
        <v>226.06666666666672</v>
      </c>
      <c r="I137" s="260">
        <v>230.23333333333341</v>
      </c>
      <c r="J137" s="260">
        <v>232.66666666666674</v>
      </c>
      <c r="K137" s="259">
        <v>227.8</v>
      </c>
      <c r="L137" s="259">
        <v>221.2</v>
      </c>
      <c r="M137" s="259">
        <v>44.565359999999998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194.5</v>
      </c>
      <c r="D138" s="260">
        <v>196.15</v>
      </c>
      <c r="E138" s="260">
        <v>191.55</v>
      </c>
      <c r="F138" s="260">
        <v>188.6</v>
      </c>
      <c r="G138" s="260">
        <v>184</v>
      </c>
      <c r="H138" s="260">
        <v>199.10000000000002</v>
      </c>
      <c r="I138" s="260">
        <v>203.7</v>
      </c>
      <c r="J138" s="260">
        <v>206.65000000000003</v>
      </c>
      <c r="K138" s="259">
        <v>200.75</v>
      </c>
      <c r="L138" s="259">
        <v>193.2</v>
      </c>
      <c r="M138" s="259">
        <v>30.460509999999999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52.1</v>
      </c>
      <c r="D139" s="260">
        <v>50.866666666666667</v>
      </c>
      <c r="E139" s="260">
        <v>49.633333333333333</v>
      </c>
      <c r="F139" s="260">
        <v>47.166666666666664</v>
      </c>
      <c r="G139" s="260">
        <v>45.93333333333333</v>
      </c>
      <c r="H139" s="260">
        <v>53.333333333333336</v>
      </c>
      <c r="I139" s="260">
        <v>54.56666666666667</v>
      </c>
      <c r="J139" s="260">
        <v>57.033333333333339</v>
      </c>
      <c r="K139" s="259">
        <v>52.1</v>
      </c>
      <c r="L139" s="259">
        <v>48.4</v>
      </c>
      <c r="M139" s="259">
        <v>23.885629999999999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220.1</v>
      </c>
      <c r="D140" s="260">
        <v>220.66666666666666</v>
      </c>
      <c r="E140" s="260">
        <v>217.08333333333331</v>
      </c>
      <c r="F140" s="260">
        <v>214.06666666666666</v>
      </c>
      <c r="G140" s="260">
        <v>210.48333333333332</v>
      </c>
      <c r="H140" s="260">
        <v>223.68333333333331</v>
      </c>
      <c r="I140" s="260">
        <v>227.26666666666662</v>
      </c>
      <c r="J140" s="260">
        <v>230.2833333333333</v>
      </c>
      <c r="K140" s="259">
        <v>224.25</v>
      </c>
      <c r="L140" s="259">
        <v>217.65</v>
      </c>
      <c r="M140" s="259">
        <v>1.5289299999999999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3597.15</v>
      </c>
      <c r="D141" s="260">
        <v>3594.4666666666667</v>
      </c>
      <c r="E141" s="260">
        <v>3570.0333333333333</v>
      </c>
      <c r="F141" s="260">
        <v>3542.9166666666665</v>
      </c>
      <c r="G141" s="260">
        <v>3518.4833333333331</v>
      </c>
      <c r="H141" s="260">
        <v>3621.5833333333335</v>
      </c>
      <c r="I141" s="260">
        <v>3646.0166666666669</v>
      </c>
      <c r="J141" s="260">
        <v>3673.1333333333337</v>
      </c>
      <c r="K141" s="259">
        <v>3618.9</v>
      </c>
      <c r="L141" s="259">
        <v>3567.35</v>
      </c>
      <c r="M141" s="259">
        <v>2.1132599999999999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4324.95</v>
      </c>
      <c r="D142" s="260">
        <v>4315.7333333333336</v>
      </c>
      <c r="E142" s="260">
        <v>4284.4666666666672</v>
      </c>
      <c r="F142" s="260">
        <v>4243.9833333333336</v>
      </c>
      <c r="G142" s="260">
        <v>4212.7166666666672</v>
      </c>
      <c r="H142" s="260">
        <v>4356.2166666666672</v>
      </c>
      <c r="I142" s="260">
        <v>4387.4833333333336</v>
      </c>
      <c r="J142" s="260">
        <v>4427.9666666666672</v>
      </c>
      <c r="K142" s="259">
        <v>4347</v>
      </c>
      <c r="L142" s="259">
        <v>4275.25</v>
      </c>
      <c r="M142" s="259">
        <v>1.29945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2624.9</v>
      </c>
      <c r="D143" s="260">
        <v>2608.4166666666665</v>
      </c>
      <c r="E143" s="260">
        <v>2581.833333333333</v>
      </c>
      <c r="F143" s="260">
        <v>2538.7666666666664</v>
      </c>
      <c r="G143" s="260">
        <v>2512.1833333333329</v>
      </c>
      <c r="H143" s="260">
        <v>2651.4833333333331</v>
      </c>
      <c r="I143" s="260">
        <v>2678.0666666666662</v>
      </c>
      <c r="J143" s="260">
        <v>2721.1333333333332</v>
      </c>
      <c r="K143" s="259">
        <v>2635</v>
      </c>
      <c r="L143" s="259">
        <v>2565.35</v>
      </c>
      <c r="M143" s="259">
        <v>2.7597499999999999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4442.3500000000004</v>
      </c>
      <c r="D144" s="260">
        <v>4430.2833333333338</v>
      </c>
      <c r="E144" s="260">
        <v>4383.0666666666675</v>
      </c>
      <c r="F144" s="260">
        <v>4323.7833333333338</v>
      </c>
      <c r="G144" s="260">
        <v>4276.5666666666675</v>
      </c>
      <c r="H144" s="260">
        <v>4489.5666666666675</v>
      </c>
      <c r="I144" s="260">
        <v>4536.7833333333328</v>
      </c>
      <c r="J144" s="260">
        <v>4596.0666666666675</v>
      </c>
      <c r="K144" s="259">
        <v>4477.5</v>
      </c>
      <c r="L144" s="259">
        <v>4371</v>
      </c>
      <c r="M144" s="259">
        <v>6.2365500000000003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620.04999999999995</v>
      </c>
      <c r="D145" s="260">
        <v>625.29999999999995</v>
      </c>
      <c r="E145" s="260">
        <v>612.19999999999993</v>
      </c>
      <c r="F145" s="260">
        <v>604.35</v>
      </c>
      <c r="G145" s="260">
        <v>591.25</v>
      </c>
      <c r="H145" s="260">
        <v>633.14999999999986</v>
      </c>
      <c r="I145" s="260">
        <v>646.24999999999977</v>
      </c>
      <c r="J145" s="260">
        <v>654.0999999999998</v>
      </c>
      <c r="K145" s="259">
        <v>638.4</v>
      </c>
      <c r="L145" s="259">
        <v>617.45000000000005</v>
      </c>
      <c r="M145" s="259">
        <v>4.2825800000000003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190.25</v>
      </c>
      <c r="D146" s="260">
        <v>191.83333333333334</v>
      </c>
      <c r="E146" s="260">
        <v>187.76666666666668</v>
      </c>
      <c r="F146" s="260">
        <v>185.28333333333333</v>
      </c>
      <c r="G146" s="260">
        <v>181.21666666666667</v>
      </c>
      <c r="H146" s="260">
        <v>194.31666666666669</v>
      </c>
      <c r="I146" s="260">
        <v>198.38333333333335</v>
      </c>
      <c r="J146" s="260">
        <v>200.8666666666667</v>
      </c>
      <c r="K146" s="259">
        <v>195.9</v>
      </c>
      <c r="L146" s="259">
        <v>189.35</v>
      </c>
      <c r="M146" s="259">
        <v>2.9263499999999998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158.85</v>
      </c>
      <c r="D147" s="260">
        <v>158.66666666666666</v>
      </c>
      <c r="E147" s="260">
        <v>157.33333333333331</v>
      </c>
      <c r="F147" s="260">
        <v>155.81666666666666</v>
      </c>
      <c r="G147" s="260">
        <v>154.48333333333332</v>
      </c>
      <c r="H147" s="260">
        <v>160.18333333333331</v>
      </c>
      <c r="I147" s="260">
        <v>161.51666666666662</v>
      </c>
      <c r="J147" s="260">
        <v>163.0333333333333</v>
      </c>
      <c r="K147" s="259">
        <v>160</v>
      </c>
      <c r="L147" s="259">
        <v>157.15</v>
      </c>
      <c r="M147" s="259">
        <v>0.69333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393.3</v>
      </c>
      <c r="D148" s="260">
        <v>394.05</v>
      </c>
      <c r="E148" s="260">
        <v>389.3</v>
      </c>
      <c r="F148" s="260">
        <v>385.3</v>
      </c>
      <c r="G148" s="260">
        <v>380.55</v>
      </c>
      <c r="H148" s="260">
        <v>398.05</v>
      </c>
      <c r="I148" s="260">
        <v>402.8</v>
      </c>
      <c r="J148" s="260">
        <v>406.8</v>
      </c>
      <c r="K148" s="259">
        <v>398.8</v>
      </c>
      <c r="L148" s="259">
        <v>390.05</v>
      </c>
      <c r="M148" s="259">
        <v>4.8053999999999997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58.8</v>
      </c>
      <c r="D149" s="260">
        <v>58.833333333333336</v>
      </c>
      <c r="E149" s="260">
        <v>58.166666666666671</v>
      </c>
      <c r="F149" s="260">
        <v>57.533333333333339</v>
      </c>
      <c r="G149" s="260">
        <v>56.866666666666674</v>
      </c>
      <c r="H149" s="260">
        <v>59.466666666666669</v>
      </c>
      <c r="I149" s="260">
        <v>60.13333333333334</v>
      </c>
      <c r="J149" s="260">
        <v>60.766666666666666</v>
      </c>
      <c r="K149" s="259">
        <v>59.5</v>
      </c>
      <c r="L149" s="259">
        <v>58.2</v>
      </c>
      <c r="M149" s="259">
        <v>7.2745699999999998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3710.65</v>
      </c>
      <c r="D150" s="260">
        <v>3694.8833333333332</v>
      </c>
      <c r="E150" s="260">
        <v>3665.7666666666664</v>
      </c>
      <c r="F150" s="260">
        <v>3620.8833333333332</v>
      </c>
      <c r="G150" s="260">
        <v>3591.7666666666664</v>
      </c>
      <c r="H150" s="260">
        <v>3739.7666666666664</v>
      </c>
      <c r="I150" s="260">
        <v>3768.8833333333332</v>
      </c>
      <c r="J150" s="260">
        <v>3813.7666666666664</v>
      </c>
      <c r="K150" s="259">
        <v>3724</v>
      </c>
      <c r="L150" s="259">
        <v>3650</v>
      </c>
      <c r="M150" s="259">
        <v>5.7118599999999997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524.79999999999995</v>
      </c>
      <c r="D151" s="260">
        <v>518.68333333333328</v>
      </c>
      <c r="E151" s="260">
        <v>505.71666666666658</v>
      </c>
      <c r="F151" s="260">
        <v>486.63333333333333</v>
      </c>
      <c r="G151" s="260">
        <v>473.66666666666663</v>
      </c>
      <c r="H151" s="260">
        <v>537.76666666666654</v>
      </c>
      <c r="I151" s="260">
        <v>550.73333333333323</v>
      </c>
      <c r="J151" s="260">
        <v>569.81666666666649</v>
      </c>
      <c r="K151" s="259">
        <v>531.65</v>
      </c>
      <c r="L151" s="259">
        <v>499.6</v>
      </c>
      <c r="M151" s="259">
        <v>12.166919999999999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476.65</v>
      </c>
      <c r="D152" s="260">
        <v>479.21666666666664</v>
      </c>
      <c r="E152" s="260">
        <v>469.48333333333329</v>
      </c>
      <c r="F152" s="260">
        <v>462.31666666666666</v>
      </c>
      <c r="G152" s="260">
        <v>452.58333333333331</v>
      </c>
      <c r="H152" s="260">
        <v>486.38333333333327</v>
      </c>
      <c r="I152" s="260">
        <v>496.11666666666662</v>
      </c>
      <c r="J152" s="260">
        <v>503.28333333333325</v>
      </c>
      <c r="K152" s="259">
        <v>488.95</v>
      </c>
      <c r="L152" s="259">
        <v>472.05</v>
      </c>
      <c r="M152" s="259">
        <v>1.65693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1350.75</v>
      </c>
      <c r="D153" s="260">
        <v>1356.5666666666666</v>
      </c>
      <c r="E153" s="260">
        <v>1334.1833333333332</v>
      </c>
      <c r="F153" s="260">
        <v>1317.6166666666666</v>
      </c>
      <c r="G153" s="260">
        <v>1295.2333333333331</v>
      </c>
      <c r="H153" s="260">
        <v>1373.1333333333332</v>
      </c>
      <c r="I153" s="260">
        <v>1395.5166666666664</v>
      </c>
      <c r="J153" s="260">
        <v>1412.0833333333333</v>
      </c>
      <c r="K153" s="259">
        <v>1378.95</v>
      </c>
      <c r="L153" s="259">
        <v>1340</v>
      </c>
      <c r="M153" s="259">
        <v>0.89771999999999996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65.5</v>
      </c>
      <c r="D154" s="260">
        <v>65.316666666666663</v>
      </c>
      <c r="E154" s="260">
        <v>64.633333333333326</v>
      </c>
      <c r="F154" s="260">
        <v>63.766666666666666</v>
      </c>
      <c r="G154" s="260">
        <v>63.083333333333329</v>
      </c>
      <c r="H154" s="260">
        <v>66.183333333333323</v>
      </c>
      <c r="I154" s="260">
        <v>66.86666666666666</v>
      </c>
      <c r="J154" s="260">
        <v>67.73333333333332</v>
      </c>
      <c r="K154" s="259">
        <v>66</v>
      </c>
      <c r="L154" s="259">
        <v>64.45</v>
      </c>
      <c r="M154" s="259">
        <v>15.57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48.1</v>
      </c>
      <c r="D155" s="260">
        <v>48</v>
      </c>
      <c r="E155" s="260">
        <v>47.65</v>
      </c>
      <c r="F155" s="260">
        <v>47.199999999999996</v>
      </c>
      <c r="G155" s="260">
        <v>46.849999999999994</v>
      </c>
      <c r="H155" s="260">
        <v>48.45</v>
      </c>
      <c r="I155" s="260">
        <v>48.8</v>
      </c>
      <c r="J155" s="260">
        <v>49.250000000000007</v>
      </c>
      <c r="K155" s="259">
        <v>48.35</v>
      </c>
      <c r="L155" s="259">
        <v>47.55</v>
      </c>
      <c r="M155" s="259">
        <v>3.44258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2000.85</v>
      </c>
      <c r="D156" s="260">
        <v>1995.7666666666667</v>
      </c>
      <c r="E156" s="260">
        <v>1980.2833333333333</v>
      </c>
      <c r="F156" s="260">
        <v>1959.7166666666667</v>
      </c>
      <c r="G156" s="260">
        <v>1944.2333333333333</v>
      </c>
      <c r="H156" s="260">
        <v>2016.3333333333333</v>
      </c>
      <c r="I156" s="260">
        <v>2031.8166666666664</v>
      </c>
      <c r="J156" s="260">
        <v>2052.3833333333332</v>
      </c>
      <c r="K156" s="259">
        <v>2011.25</v>
      </c>
      <c r="L156" s="259">
        <v>1975.2</v>
      </c>
      <c r="M156" s="259">
        <v>1.8217699999999999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164.15</v>
      </c>
      <c r="D157" s="260">
        <v>163.16666666666666</v>
      </c>
      <c r="E157" s="260">
        <v>160.23333333333332</v>
      </c>
      <c r="F157" s="260">
        <v>156.31666666666666</v>
      </c>
      <c r="G157" s="260">
        <v>153.38333333333333</v>
      </c>
      <c r="H157" s="260">
        <v>167.08333333333331</v>
      </c>
      <c r="I157" s="260">
        <v>170.01666666666665</v>
      </c>
      <c r="J157" s="260">
        <v>173.93333333333331</v>
      </c>
      <c r="K157" s="259">
        <v>166.1</v>
      </c>
      <c r="L157" s="259">
        <v>159.25</v>
      </c>
      <c r="M157" s="259">
        <v>29.89594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298.25</v>
      </c>
      <c r="D158" s="260">
        <v>298.5</v>
      </c>
      <c r="E158" s="260">
        <v>294.95</v>
      </c>
      <c r="F158" s="260">
        <v>291.64999999999998</v>
      </c>
      <c r="G158" s="260">
        <v>288.09999999999997</v>
      </c>
      <c r="H158" s="260">
        <v>301.8</v>
      </c>
      <c r="I158" s="260">
        <v>305.34999999999997</v>
      </c>
      <c r="J158" s="260">
        <v>308.65000000000003</v>
      </c>
      <c r="K158" s="259">
        <v>302.05</v>
      </c>
      <c r="L158" s="259">
        <v>295.2</v>
      </c>
      <c r="M158" s="259">
        <v>1.67858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1111.3</v>
      </c>
      <c r="D159" s="260">
        <v>1122.2833333333333</v>
      </c>
      <c r="E159" s="260">
        <v>1097.0166666666667</v>
      </c>
      <c r="F159" s="260">
        <v>1082.7333333333333</v>
      </c>
      <c r="G159" s="260">
        <v>1057.4666666666667</v>
      </c>
      <c r="H159" s="260">
        <v>1136.5666666666666</v>
      </c>
      <c r="I159" s="260">
        <v>1161.833333333333</v>
      </c>
      <c r="J159" s="260">
        <v>1176.1166666666666</v>
      </c>
      <c r="K159" s="259">
        <v>1147.55</v>
      </c>
      <c r="L159" s="259">
        <v>1108</v>
      </c>
      <c r="M159" s="259">
        <v>5.0302800000000003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134.19999999999999</v>
      </c>
      <c r="D160" s="260">
        <v>134.29999999999998</v>
      </c>
      <c r="E160" s="260">
        <v>133.04999999999995</v>
      </c>
      <c r="F160" s="260">
        <v>131.89999999999998</v>
      </c>
      <c r="G160" s="260">
        <v>130.64999999999995</v>
      </c>
      <c r="H160" s="260">
        <v>135.44999999999996</v>
      </c>
      <c r="I160" s="260">
        <v>136.70000000000002</v>
      </c>
      <c r="J160" s="260">
        <v>137.84999999999997</v>
      </c>
      <c r="K160" s="259">
        <v>135.55000000000001</v>
      </c>
      <c r="L160" s="259">
        <v>133.15</v>
      </c>
      <c r="M160" s="259">
        <v>115.65536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116.75</v>
      </c>
      <c r="D161" s="260">
        <v>116.89999999999999</v>
      </c>
      <c r="E161" s="260">
        <v>115.44999999999999</v>
      </c>
      <c r="F161" s="260">
        <v>114.14999999999999</v>
      </c>
      <c r="G161" s="260">
        <v>112.69999999999999</v>
      </c>
      <c r="H161" s="260">
        <v>118.19999999999999</v>
      </c>
      <c r="I161" s="260">
        <v>119.65</v>
      </c>
      <c r="J161" s="260">
        <v>120.94999999999999</v>
      </c>
      <c r="K161" s="259">
        <v>118.35</v>
      </c>
      <c r="L161" s="259">
        <v>115.6</v>
      </c>
      <c r="M161" s="259">
        <v>0.68552999999999997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6756.05</v>
      </c>
      <c r="D162" s="260">
        <v>6785.0333333333328</v>
      </c>
      <c r="E162" s="260">
        <v>6702.0166666666655</v>
      </c>
      <c r="F162" s="260">
        <v>6647.9833333333327</v>
      </c>
      <c r="G162" s="260">
        <v>6564.9666666666653</v>
      </c>
      <c r="H162" s="260">
        <v>6839.0666666666657</v>
      </c>
      <c r="I162" s="260">
        <v>6922.0833333333321</v>
      </c>
      <c r="J162" s="260">
        <v>6976.1166666666659</v>
      </c>
      <c r="K162" s="259">
        <v>6868.05</v>
      </c>
      <c r="L162" s="259">
        <v>6731</v>
      </c>
      <c r="M162" s="259">
        <v>0.14355000000000001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522.9</v>
      </c>
      <c r="D163" s="260">
        <v>525.31666666666672</v>
      </c>
      <c r="E163" s="260">
        <v>512.63333333333344</v>
      </c>
      <c r="F163" s="260">
        <v>502.36666666666667</v>
      </c>
      <c r="G163" s="260">
        <v>489.68333333333339</v>
      </c>
      <c r="H163" s="260">
        <v>535.58333333333348</v>
      </c>
      <c r="I163" s="260">
        <v>548.26666666666665</v>
      </c>
      <c r="J163" s="260">
        <v>558.53333333333353</v>
      </c>
      <c r="K163" s="259">
        <v>538</v>
      </c>
      <c r="L163" s="259">
        <v>515.04999999999995</v>
      </c>
      <c r="M163" s="259">
        <v>16.869679999999999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134</v>
      </c>
      <c r="D164" s="260">
        <v>134.46666666666667</v>
      </c>
      <c r="E164" s="260">
        <v>132.93333333333334</v>
      </c>
      <c r="F164" s="260">
        <v>131.86666666666667</v>
      </c>
      <c r="G164" s="260">
        <v>130.33333333333334</v>
      </c>
      <c r="H164" s="260">
        <v>135.53333333333333</v>
      </c>
      <c r="I164" s="260">
        <v>137.06666666666669</v>
      </c>
      <c r="J164" s="260">
        <v>138.13333333333333</v>
      </c>
      <c r="K164" s="259">
        <v>136</v>
      </c>
      <c r="L164" s="259">
        <v>133.4</v>
      </c>
      <c r="M164" s="259">
        <v>3.0446900000000001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105.65</v>
      </c>
      <c r="D165" s="260">
        <v>105.31666666666668</v>
      </c>
      <c r="E165" s="260">
        <v>103.93333333333335</v>
      </c>
      <c r="F165" s="260">
        <v>102.21666666666667</v>
      </c>
      <c r="G165" s="260">
        <v>100.83333333333334</v>
      </c>
      <c r="H165" s="260">
        <v>107.03333333333336</v>
      </c>
      <c r="I165" s="260">
        <v>108.41666666666669</v>
      </c>
      <c r="J165" s="260">
        <v>110.13333333333337</v>
      </c>
      <c r="K165" s="259">
        <v>106.7</v>
      </c>
      <c r="L165" s="259">
        <v>103.6</v>
      </c>
      <c r="M165" s="259">
        <v>23.15269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265.75</v>
      </c>
      <c r="D166" s="260">
        <v>269.25</v>
      </c>
      <c r="E166" s="260">
        <v>261.5</v>
      </c>
      <c r="F166" s="260">
        <v>257.25</v>
      </c>
      <c r="G166" s="260">
        <v>249.5</v>
      </c>
      <c r="H166" s="260">
        <v>273.5</v>
      </c>
      <c r="I166" s="260">
        <v>281.25</v>
      </c>
      <c r="J166" s="260">
        <v>285.5</v>
      </c>
      <c r="K166" s="259">
        <v>277</v>
      </c>
      <c r="L166" s="259">
        <v>265</v>
      </c>
      <c r="M166" s="259">
        <v>11.1271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1217.6500000000001</v>
      </c>
      <c r="D167" s="260">
        <v>1220.7</v>
      </c>
      <c r="E167" s="260">
        <v>1211.95</v>
      </c>
      <c r="F167" s="260">
        <v>1206.25</v>
      </c>
      <c r="G167" s="260">
        <v>1197.5</v>
      </c>
      <c r="H167" s="260">
        <v>1226.4000000000001</v>
      </c>
      <c r="I167" s="260">
        <v>1235.1500000000001</v>
      </c>
      <c r="J167" s="260">
        <v>1240.8500000000001</v>
      </c>
      <c r="K167" s="259">
        <v>1229.45</v>
      </c>
      <c r="L167" s="259">
        <v>1215</v>
      </c>
      <c r="M167" s="259">
        <v>5.4539999999999998E-2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86.55</v>
      </c>
      <c r="D168" s="260">
        <v>86.666666666666671</v>
      </c>
      <c r="E168" s="260">
        <v>85.783333333333346</v>
      </c>
      <c r="F168" s="260">
        <v>85.01666666666668</v>
      </c>
      <c r="G168" s="260">
        <v>84.133333333333354</v>
      </c>
      <c r="H168" s="260">
        <v>87.433333333333337</v>
      </c>
      <c r="I168" s="260">
        <v>88.316666666666663</v>
      </c>
      <c r="J168" s="260">
        <v>89.083333333333329</v>
      </c>
      <c r="K168" s="259">
        <v>87.55</v>
      </c>
      <c r="L168" s="259">
        <v>85.9</v>
      </c>
      <c r="M168" s="259">
        <v>70.866290000000006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1851.15</v>
      </c>
      <c r="D169" s="260">
        <v>1848.4166666666667</v>
      </c>
      <c r="E169" s="260">
        <v>1831.7833333333335</v>
      </c>
      <c r="F169" s="260">
        <v>1812.4166666666667</v>
      </c>
      <c r="G169" s="260">
        <v>1795.7833333333335</v>
      </c>
      <c r="H169" s="260">
        <v>1867.7833333333335</v>
      </c>
      <c r="I169" s="260">
        <v>1884.4166666666667</v>
      </c>
      <c r="J169" s="260">
        <v>1903.7833333333335</v>
      </c>
      <c r="K169" s="259">
        <v>1865.05</v>
      </c>
      <c r="L169" s="259">
        <v>1829.05</v>
      </c>
      <c r="M169" s="259">
        <v>0.58699000000000001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35.549999999999997</v>
      </c>
      <c r="D170" s="260">
        <v>35.299999999999997</v>
      </c>
      <c r="E170" s="260">
        <v>34.799999999999997</v>
      </c>
      <c r="F170" s="260">
        <v>34.049999999999997</v>
      </c>
      <c r="G170" s="260">
        <v>33.549999999999997</v>
      </c>
      <c r="H170" s="260">
        <v>36.049999999999997</v>
      </c>
      <c r="I170" s="260">
        <v>36.549999999999997</v>
      </c>
      <c r="J170" s="260">
        <v>37.299999999999997</v>
      </c>
      <c r="K170" s="259">
        <v>35.799999999999997</v>
      </c>
      <c r="L170" s="259">
        <v>34.549999999999997</v>
      </c>
      <c r="M170" s="259">
        <v>56.605980000000002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2849.4</v>
      </c>
      <c r="D171" s="260">
        <v>2863.3666666666663</v>
      </c>
      <c r="E171" s="260">
        <v>2816.7333333333327</v>
      </c>
      <c r="F171" s="260">
        <v>2784.0666666666662</v>
      </c>
      <c r="G171" s="260">
        <v>2737.4333333333325</v>
      </c>
      <c r="H171" s="260">
        <v>2896.0333333333328</v>
      </c>
      <c r="I171" s="260">
        <v>2942.666666666667</v>
      </c>
      <c r="J171" s="260">
        <v>2975.333333333333</v>
      </c>
      <c r="K171" s="259">
        <v>2910</v>
      </c>
      <c r="L171" s="259">
        <v>2830.7</v>
      </c>
      <c r="M171" s="259">
        <v>9.9610000000000004E-2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3509.45</v>
      </c>
      <c r="D172" s="260">
        <v>3521.7000000000003</v>
      </c>
      <c r="E172" s="260">
        <v>3468.4000000000005</v>
      </c>
      <c r="F172" s="260">
        <v>3427.3500000000004</v>
      </c>
      <c r="G172" s="260">
        <v>3374.0500000000006</v>
      </c>
      <c r="H172" s="260">
        <v>3562.7500000000005</v>
      </c>
      <c r="I172" s="260">
        <v>3616.0500000000006</v>
      </c>
      <c r="J172" s="260">
        <v>3657.1000000000004</v>
      </c>
      <c r="K172" s="259">
        <v>3575</v>
      </c>
      <c r="L172" s="259">
        <v>3480.65</v>
      </c>
      <c r="M172" s="259">
        <v>9.2340000000000005E-2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120.4</v>
      </c>
      <c r="D173" s="260">
        <v>121.03333333333335</v>
      </c>
      <c r="E173" s="260">
        <v>118.76666666666669</v>
      </c>
      <c r="F173" s="260">
        <v>117.13333333333335</v>
      </c>
      <c r="G173" s="260">
        <v>114.8666666666667</v>
      </c>
      <c r="H173" s="260">
        <v>122.66666666666669</v>
      </c>
      <c r="I173" s="260">
        <v>124.93333333333334</v>
      </c>
      <c r="J173" s="260">
        <v>126.56666666666668</v>
      </c>
      <c r="K173" s="259">
        <v>123.3</v>
      </c>
      <c r="L173" s="259">
        <v>119.4</v>
      </c>
      <c r="M173" s="259">
        <v>1.75379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2225.3000000000002</v>
      </c>
      <c r="D174" s="260">
        <v>2207.7833333333333</v>
      </c>
      <c r="E174" s="260">
        <v>2177.5666666666666</v>
      </c>
      <c r="F174" s="260">
        <v>2129.8333333333335</v>
      </c>
      <c r="G174" s="260">
        <v>2099.6166666666668</v>
      </c>
      <c r="H174" s="260">
        <v>2255.5166666666664</v>
      </c>
      <c r="I174" s="260">
        <v>2285.7333333333327</v>
      </c>
      <c r="J174" s="260">
        <v>2333.4666666666662</v>
      </c>
      <c r="K174" s="259">
        <v>2238</v>
      </c>
      <c r="L174" s="259">
        <v>2160.0500000000002</v>
      </c>
      <c r="M174" s="259">
        <v>2.2897500000000002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1363.65</v>
      </c>
      <c r="D175" s="260">
        <v>1367.3333333333333</v>
      </c>
      <c r="E175" s="260">
        <v>1357.3666666666666</v>
      </c>
      <c r="F175" s="260">
        <v>1351.0833333333333</v>
      </c>
      <c r="G175" s="260">
        <v>1341.1166666666666</v>
      </c>
      <c r="H175" s="260">
        <v>1373.6166666666666</v>
      </c>
      <c r="I175" s="260">
        <v>1383.5833333333333</v>
      </c>
      <c r="J175" s="260">
        <v>1389.8666666666666</v>
      </c>
      <c r="K175" s="259">
        <v>1377.3</v>
      </c>
      <c r="L175" s="259">
        <v>1361.05</v>
      </c>
      <c r="M175" s="259">
        <v>0.24142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401.6</v>
      </c>
      <c r="D176" s="260">
        <v>401.83333333333331</v>
      </c>
      <c r="E176" s="260">
        <v>396.01666666666665</v>
      </c>
      <c r="F176" s="260">
        <v>390.43333333333334</v>
      </c>
      <c r="G176" s="260">
        <v>384.61666666666667</v>
      </c>
      <c r="H176" s="260">
        <v>407.41666666666663</v>
      </c>
      <c r="I176" s="260">
        <v>413.23333333333335</v>
      </c>
      <c r="J176" s="260">
        <v>418.81666666666661</v>
      </c>
      <c r="K176" s="259">
        <v>407.65</v>
      </c>
      <c r="L176" s="259">
        <v>396.25</v>
      </c>
      <c r="M176" s="259">
        <v>8.8987599999999993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1350.65</v>
      </c>
      <c r="D177" s="260">
        <v>1353.75</v>
      </c>
      <c r="E177" s="260">
        <v>1337.45</v>
      </c>
      <c r="F177" s="260">
        <v>1324.25</v>
      </c>
      <c r="G177" s="260">
        <v>1307.95</v>
      </c>
      <c r="H177" s="260">
        <v>1366.95</v>
      </c>
      <c r="I177" s="260">
        <v>1383.2500000000002</v>
      </c>
      <c r="J177" s="260">
        <v>1396.45</v>
      </c>
      <c r="K177" s="259">
        <v>1370.05</v>
      </c>
      <c r="L177" s="259">
        <v>1340.55</v>
      </c>
      <c r="M177" s="259">
        <v>0.16292000000000001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1490.3</v>
      </c>
      <c r="D178" s="260">
        <v>1474.1000000000001</v>
      </c>
      <c r="E178" s="260">
        <v>1448.2000000000003</v>
      </c>
      <c r="F178" s="260">
        <v>1406.1000000000001</v>
      </c>
      <c r="G178" s="260">
        <v>1380.2000000000003</v>
      </c>
      <c r="H178" s="260">
        <v>1516.2000000000003</v>
      </c>
      <c r="I178" s="260">
        <v>1542.1000000000004</v>
      </c>
      <c r="J178" s="260">
        <v>1584.2000000000003</v>
      </c>
      <c r="K178" s="259">
        <v>1500</v>
      </c>
      <c r="L178" s="259">
        <v>1432</v>
      </c>
      <c r="M178" s="259">
        <v>1.59806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511.45</v>
      </c>
      <c r="D179" s="260">
        <v>512.38333333333333</v>
      </c>
      <c r="E179" s="260">
        <v>508.06666666666661</v>
      </c>
      <c r="F179" s="260">
        <v>504.68333333333328</v>
      </c>
      <c r="G179" s="260">
        <v>500.36666666666656</v>
      </c>
      <c r="H179" s="260">
        <v>515.76666666666665</v>
      </c>
      <c r="I179" s="260">
        <v>520.08333333333348</v>
      </c>
      <c r="J179" s="260">
        <v>523.4666666666667</v>
      </c>
      <c r="K179" s="259">
        <v>516.70000000000005</v>
      </c>
      <c r="L179" s="259">
        <v>509</v>
      </c>
      <c r="M179" s="259">
        <v>0.49574000000000001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821</v>
      </c>
      <c r="D180" s="260">
        <v>819.33333333333337</v>
      </c>
      <c r="E180" s="260">
        <v>814.66666666666674</v>
      </c>
      <c r="F180" s="260">
        <v>808.33333333333337</v>
      </c>
      <c r="G180" s="260">
        <v>803.66666666666674</v>
      </c>
      <c r="H180" s="260">
        <v>825.66666666666674</v>
      </c>
      <c r="I180" s="260">
        <v>830.33333333333348</v>
      </c>
      <c r="J180" s="260">
        <v>836.66666666666674</v>
      </c>
      <c r="K180" s="259">
        <v>824</v>
      </c>
      <c r="L180" s="259">
        <v>813</v>
      </c>
      <c r="M180" s="259">
        <v>8.1060800000000004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431.8</v>
      </c>
      <c r="D181" s="260">
        <v>431.51666666666665</v>
      </c>
      <c r="E181" s="260">
        <v>427.2833333333333</v>
      </c>
      <c r="F181" s="260">
        <v>422.76666666666665</v>
      </c>
      <c r="G181" s="260">
        <v>418.5333333333333</v>
      </c>
      <c r="H181" s="260">
        <v>436.0333333333333</v>
      </c>
      <c r="I181" s="260">
        <v>440.26666666666665</v>
      </c>
      <c r="J181" s="260">
        <v>444.7833333333333</v>
      </c>
      <c r="K181" s="259">
        <v>435.75</v>
      </c>
      <c r="L181" s="259">
        <v>427</v>
      </c>
      <c r="M181" s="259">
        <v>0.75900999999999996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1212.05</v>
      </c>
      <c r="D182" s="260">
        <v>1207.05</v>
      </c>
      <c r="E182" s="260">
        <v>1195.0999999999999</v>
      </c>
      <c r="F182" s="260">
        <v>1178.1499999999999</v>
      </c>
      <c r="G182" s="260">
        <v>1166.1999999999998</v>
      </c>
      <c r="H182" s="260">
        <v>1224</v>
      </c>
      <c r="I182" s="260">
        <v>1235.9500000000003</v>
      </c>
      <c r="J182" s="260">
        <v>1252.9000000000001</v>
      </c>
      <c r="K182" s="259">
        <v>1219</v>
      </c>
      <c r="L182" s="259">
        <v>1190.0999999999999</v>
      </c>
      <c r="M182" s="259">
        <v>3.3938199999999998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354.45</v>
      </c>
      <c r="D183" s="260">
        <v>351.55</v>
      </c>
      <c r="E183" s="260">
        <v>345.15000000000003</v>
      </c>
      <c r="F183" s="260">
        <v>335.85</v>
      </c>
      <c r="G183" s="260">
        <v>329.45000000000005</v>
      </c>
      <c r="H183" s="260">
        <v>360.85</v>
      </c>
      <c r="I183" s="260">
        <v>367.25</v>
      </c>
      <c r="J183" s="260">
        <v>376.55</v>
      </c>
      <c r="K183" s="259">
        <v>357.95</v>
      </c>
      <c r="L183" s="259">
        <v>342.25</v>
      </c>
      <c r="M183" s="259">
        <v>22.618210000000001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356.25</v>
      </c>
      <c r="D184" s="260">
        <v>357.83333333333331</v>
      </c>
      <c r="E184" s="260">
        <v>353.91666666666663</v>
      </c>
      <c r="F184" s="260">
        <v>351.58333333333331</v>
      </c>
      <c r="G184" s="260">
        <v>347.66666666666663</v>
      </c>
      <c r="H184" s="260">
        <v>360.16666666666663</v>
      </c>
      <c r="I184" s="260">
        <v>364.08333333333326</v>
      </c>
      <c r="J184" s="260">
        <v>366.41666666666663</v>
      </c>
      <c r="K184" s="259">
        <v>361.75</v>
      </c>
      <c r="L184" s="259">
        <v>355.5</v>
      </c>
      <c r="M184" s="259">
        <v>1.82786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1714.7</v>
      </c>
      <c r="D185" s="260">
        <v>1712.2</v>
      </c>
      <c r="E185" s="260">
        <v>1695.4</v>
      </c>
      <c r="F185" s="260">
        <v>1676.1000000000001</v>
      </c>
      <c r="G185" s="260">
        <v>1659.3000000000002</v>
      </c>
      <c r="H185" s="260">
        <v>1731.5</v>
      </c>
      <c r="I185" s="260">
        <v>1748.2999999999997</v>
      </c>
      <c r="J185" s="260">
        <v>1767.6</v>
      </c>
      <c r="K185" s="259">
        <v>1729</v>
      </c>
      <c r="L185" s="259">
        <v>1692.9</v>
      </c>
      <c r="M185" s="259">
        <v>7.0586599999999997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524.85</v>
      </c>
      <c r="D186" s="260">
        <v>520.86666666666667</v>
      </c>
      <c r="E186" s="260">
        <v>509.5333333333333</v>
      </c>
      <c r="F186" s="260">
        <v>494.21666666666664</v>
      </c>
      <c r="G186" s="260">
        <v>482.88333333333327</v>
      </c>
      <c r="H186" s="260">
        <v>536.18333333333339</v>
      </c>
      <c r="I186" s="260">
        <v>547.51666666666665</v>
      </c>
      <c r="J186" s="260">
        <v>562.83333333333337</v>
      </c>
      <c r="K186" s="259">
        <v>532.20000000000005</v>
      </c>
      <c r="L186" s="259">
        <v>505.55</v>
      </c>
      <c r="M186" s="259">
        <v>3.5597799999999999</v>
      </c>
      <c r="N186" s="1"/>
      <c r="O186" s="1"/>
    </row>
    <row r="187" spans="1:15" ht="12.75" customHeight="1">
      <c r="A187" s="30">
        <v>177</v>
      </c>
      <c r="B187" s="269" t="s">
        <v>966</v>
      </c>
      <c r="C187" s="259">
        <v>383.05</v>
      </c>
      <c r="D187" s="260">
        <v>378.7166666666667</v>
      </c>
      <c r="E187" s="260">
        <v>369.43333333333339</v>
      </c>
      <c r="F187" s="260">
        <v>355.81666666666672</v>
      </c>
      <c r="G187" s="260">
        <v>346.53333333333342</v>
      </c>
      <c r="H187" s="260">
        <v>392.33333333333337</v>
      </c>
      <c r="I187" s="260">
        <v>401.61666666666667</v>
      </c>
      <c r="J187" s="260">
        <v>415.23333333333335</v>
      </c>
      <c r="K187" s="259">
        <v>388</v>
      </c>
      <c r="L187" s="259">
        <v>365.1</v>
      </c>
      <c r="M187" s="259">
        <v>4.5232400000000004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2020.6</v>
      </c>
      <c r="D188" s="260">
        <v>2033.45</v>
      </c>
      <c r="E188" s="260">
        <v>1999.15</v>
      </c>
      <c r="F188" s="260">
        <v>1977.7</v>
      </c>
      <c r="G188" s="260">
        <v>1943.4</v>
      </c>
      <c r="H188" s="260">
        <v>2054.9</v>
      </c>
      <c r="I188" s="260">
        <v>2089.1999999999998</v>
      </c>
      <c r="J188" s="260">
        <v>2110.65</v>
      </c>
      <c r="K188" s="259">
        <v>2067.75</v>
      </c>
      <c r="L188" s="259">
        <v>2012</v>
      </c>
      <c r="M188" s="259">
        <v>0.13980999999999999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887.65</v>
      </c>
      <c r="D189" s="260">
        <v>892.15</v>
      </c>
      <c r="E189" s="260">
        <v>879.34999999999991</v>
      </c>
      <c r="F189" s="260">
        <v>871.05</v>
      </c>
      <c r="G189" s="260">
        <v>858.24999999999989</v>
      </c>
      <c r="H189" s="260">
        <v>900.44999999999993</v>
      </c>
      <c r="I189" s="260">
        <v>913.24999999999989</v>
      </c>
      <c r="J189" s="260">
        <v>921.55</v>
      </c>
      <c r="K189" s="259">
        <v>904.95</v>
      </c>
      <c r="L189" s="259">
        <v>883.85</v>
      </c>
      <c r="M189" s="259">
        <v>1.5222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250.95</v>
      </c>
      <c r="D190" s="260">
        <v>252.91666666666666</v>
      </c>
      <c r="E190" s="260">
        <v>248.0333333333333</v>
      </c>
      <c r="F190" s="260">
        <v>245.11666666666665</v>
      </c>
      <c r="G190" s="260">
        <v>240.23333333333329</v>
      </c>
      <c r="H190" s="260">
        <v>255.83333333333331</v>
      </c>
      <c r="I190" s="260">
        <v>260.7166666666667</v>
      </c>
      <c r="J190" s="260">
        <v>263.63333333333333</v>
      </c>
      <c r="K190" s="259">
        <v>257.8</v>
      </c>
      <c r="L190" s="259">
        <v>250</v>
      </c>
      <c r="M190" s="259">
        <v>2.2705500000000001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3879.25</v>
      </c>
      <c r="D191" s="260">
        <v>3859.75</v>
      </c>
      <c r="E191" s="260">
        <v>3819.5</v>
      </c>
      <c r="F191" s="260">
        <v>3759.75</v>
      </c>
      <c r="G191" s="260">
        <v>3719.5</v>
      </c>
      <c r="H191" s="260">
        <v>3919.5</v>
      </c>
      <c r="I191" s="260">
        <v>3959.75</v>
      </c>
      <c r="J191" s="260">
        <v>4019.5</v>
      </c>
      <c r="K191" s="259">
        <v>3900</v>
      </c>
      <c r="L191" s="259">
        <v>3800</v>
      </c>
      <c r="M191" s="259">
        <v>1.2289699999999999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517.20000000000005</v>
      </c>
      <c r="D192" s="260">
        <v>516.19999999999993</v>
      </c>
      <c r="E192" s="260">
        <v>504.09999999999991</v>
      </c>
      <c r="F192" s="260">
        <v>491</v>
      </c>
      <c r="G192" s="260">
        <v>478.9</v>
      </c>
      <c r="H192" s="260">
        <v>529.29999999999984</v>
      </c>
      <c r="I192" s="260">
        <v>541.4</v>
      </c>
      <c r="J192" s="260">
        <v>554.49999999999977</v>
      </c>
      <c r="K192" s="259">
        <v>528.29999999999995</v>
      </c>
      <c r="L192" s="259">
        <v>503.1</v>
      </c>
      <c r="M192" s="259">
        <v>14.551729999999999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720.15</v>
      </c>
      <c r="D193" s="260">
        <v>724.56666666666661</v>
      </c>
      <c r="E193" s="260">
        <v>714.13333333333321</v>
      </c>
      <c r="F193" s="260">
        <v>708.11666666666656</v>
      </c>
      <c r="G193" s="260">
        <v>697.68333333333317</v>
      </c>
      <c r="H193" s="260">
        <v>730.58333333333326</v>
      </c>
      <c r="I193" s="260">
        <v>741.01666666666665</v>
      </c>
      <c r="J193" s="260">
        <v>747.0333333333333</v>
      </c>
      <c r="K193" s="259">
        <v>735</v>
      </c>
      <c r="L193" s="259">
        <v>718.55</v>
      </c>
      <c r="M193" s="259">
        <v>8.1384799999999995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83.2</v>
      </c>
      <c r="D194" s="260">
        <v>83.183333333333323</v>
      </c>
      <c r="E194" s="260">
        <v>82.116666666666646</v>
      </c>
      <c r="F194" s="260">
        <v>81.033333333333317</v>
      </c>
      <c r="G194" s="260">
        <v>79.96666666666664</v>
      </c>
      <c r="H194" s="260">
        <v>84.266666666666652</v>
      </c>
      <c r="I194" s="260">
        <v>85.333333333333343</v>
      </c>
      <c r="J194" s="260">
        <v>86.416666666666657</v>
      </c>
      <c r="K194" s="259">
        <v>84.25</v>
      </c>
      <c r="L194" s="259">
        <v>82.1</v>
      </c>
      <c r="M194" s="259">
        <v>6.6361299999999996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127.95</v>
      </c>
      <c r="D195" s="260">
        <v>128.51666666666668</v>
      </c>
      <c r="E195" s="260">
        <v>126.93333333333337</v>
      </c>
      <c r="F195" s="260">
        <v>125.91666666666669</v>
      </c>
      <c r="G195" s="260">
        <v>124.33333333333337</v>
      </c>
      <c r="H195" s="260">
        <v>129.53333333333336</v>
      </c>
      <c r="I195" s="260">
        <v>131.11666666666667</v>
      </c>
      <c r="J195" s="260">
        <v>132.13333333333335</v>
      </c>
      <c r="K195" s="259">
        <v>130.1</v>
      </c>
      <c r="L195" s="259">
        <v>127.5</v>
      </c>
      <c r="M195" s="259">
        <v>11.10558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218.75</v>
      </c>
      <c r="D196" s="260">
        <v>219.68333333333331</v>
      </c>
      <c r="E196" s="260">
        <v>217.11666666666662</v>
      </c>
      <c r="F196" s="260">
        <v>215.48333333333332</v>
      </c>
      <c r="G196" s="260">
        <v>212.91666666666663</v>
      </c>
      <c r="H196" s="260">
        <v>221.31666666666661</v>
      </c>
      <c r="I196" s="260">
        <v>223.88333333333327</v>
      </c>
      <c r="J196" s="260">
        <v>225.51666666666659</v>
      </c>
      <c r="K196" s="259">
        <v>222.25</v>
      </c>
      <c r="L196" s="259">
        <v>218.05</v>
      </c>
      <c r="M196" s="259">
        <v>6.4276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1078.55</v>
      </c>
      <c r="D197" s="260">
        <v>1080.8333333333333</v>
      </c>
      <c r="E197" s="260">
        <v>1070.5666666666666</v>
      </c>
      <c r="F197" s="260">
        <v>1062.5833333333333</v>
      </c>
      <c r="G197" s="260">
        <v>1052.3166666666666</v>
      </c>
      <c r="H197" s="260">
        <v>1088.8166666666666</v>
      </c>
      <c r="I197" s="260">
        <v>1099.0833333333335</v>
      </c>
      <c r="J197" s="260">
        <v>1107.0666666666666</v>
      </c>
      <c r="K197" s="259">
        <v>1091.0999999999999</v>
      </c>
      <c r="L197" s="259">
        <v>1072.8499999999999</v>
      </c>
      <c r="M197" s="259">
        <v>0.59348000000000001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1026.5</v>
      </c>
      <c r="D198" s="260">
        <v>1028.2166666666667</v>
      </c>
      <c r="E198" s="260">
        <v>1019.1833333333334</v>
      </c>
      <c r="F198" s="260">
        <v>1011.8666666666667</v>
      </c>
      <c r="G198" s="260">
        <v>1002.8333333333334</v>
      </c>
      <c r="H198" s="260">
        <v>1035.5333333333333</v>
      </c>
      <c r="I198" s="260">
        <v>1044.5666666666666</v>
      </c>
      <c r="J198" s="260">
        <v>1051.8833333333334</v>
      </c>
      <c r="K198" s="259">
        <v>1037.25</v>
      </c>
      <c r="L198" s="259">
        <v>1020.9</v>
      </c>
      <c r="M198" s="259">
        <v>30.681360000000002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2060.15</v>
      </c>
      <c r="D199" s="260">
        <v>2056.9166666666665</v>
      </c>
      <c r="E199" s="260">
        <v>2041.083333333333</v>
      </c>
      <c r="F199" s="260">
        <v>2022.0166666666664</v>
      </c>
      <c r="G199" s="260">
        <v>2006.1833333333329</v>
      </c>
      <c r="H199" s="260">
        <v>2075.9833333333331</v>
      </c>
      <c r="I199" s="260">
        <v>2091.8166666666662</v>
      </c>
      <c r="J199" s="260">
        <v>2110.8833333333332</v>
      </c>
      <c r="K199" s="259">
        <v>2072.75</v>
      </c>
      <c r="L199" s="259">
        <v>2037.85</v>
      </c>
      <c r="M199" s="259">
        <v>1.6433199999999999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1450.9</v>
      </c>
      <c r="D200" s="260">
        <v>1454.5666666666666</v>
      </c>
      <c r="E200" s="260">
        <v>1441.3333333333333</v>
      </c>
      <c r="F200" s="260">
        <v>1431.7666666666667</v>
      </c>
      <c r="G200" s="260">
        <v>1418.5333333333333</v>
      </c>
      <c r="H200" s="260">
        <v>1464.1333333333332</v>
      </c>
      <c r="I200" s="260">
        <v>1477.3666666666668</v>
      </c>
      <c r="J200" s="260">
        <v>1486.9333333333332</v>
      </c>
      <c r="K200" s="259">
        <v>1467.8</v>
      </c>
      <c r="L200" s="259">
        <v>1445</v>
      </c>
      <c r="M200" s="259">
        <v>68.866969999999995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533.45000000000005</v>
      </c>
      <c r="D201" s="260">
        <v>536.58333333333337</v>
      </c>
      <c r="E201" s="260">
        <v>528.36666666666679</v>
      </c>
      <c r="F201" s="260">
        <v>523.28333333333342</v>
      </c>
      <c r="G201" s="260">
        <v>515.06666666666683</v>
      </c>
      <c r="H201" s="260">
        <v>541.66666666666674</v>
      </c>
      <c r="I201" s="260">
        <v>549.88333333333321</v>
      </c>
      <c r="J201" s="260">
        <v>554.9666666666667</v>
      </c>
      <c r="K201" s="259">
        <v>544.79999999999995</v>
      </c>
      <c r="L201" s="259">
        <v>531.5</v>
      </c>
      <c r="M201" s="259">
        <v>23.62781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78.349999999999994</v>
      </c>
      <c r="D202" s="260">
        <v>78.933333333333323</v>
      </c>
      <c r="E202" s="260">
        <v>77.516666666666652</v>
      </c>
      <c r="F202" s="260">
        <v>76.683333333333323</v>
      </c>
      <c r="G202" s="260">
        <v>75.266666666666652</v>
      </c>
      <c r="H202" s="260">
        <v>79.766666666666652</v>
      </c>
      <c r="I202" s="260">
        <v>81.183333333333309</v>
      </c>
      <c r="J202" s="260">
        <v>82.016666666666652</v>
      </c>
      <c r="K202" s="259">
        <v>80.349999999999994</v>
      </c>
      <c r="L202" s="259">
        <v>78.099999999999994</v>
      </c>
      <c r="M202" s="259">
        <v>51.769359999999999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663.35</v>
      </c>
      <c r="D203" s="260">
        <v>670.88333333333333</v>
      </c>
      <c r="E203" s="260">
        <v>650.4666666666667</v>
      </c>
      <c r="F203" s="260">
        <v>637.58333333333337</v>
      </c>
      <c r="G203" s="260">
        <v>617.16666666666674</v>
      </c>
      <c r="H203" s="260">
        <v>683.76666666666665</v>
      </c>
      <c r="I203" s="260">
        <v>704.18333333333339</v>
      </c>
      <c r="J203" s="260">
        <v>717.06666666666661</v>
      </c>
      <c r="K203" s="259">
        <v>691.3</v>
      </c>
      <c r="L203" s="259">
        <v>658</v>
      </c>
      <c r="M203" s="259">
        <v>0.45711000000000002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987.45</v>
      </c>
      <c r="D204" s="260">
        <v>991.05000000000007</v>
      </c>
      <c r="E204" s="260">
        <v>982.15000000000009</v>
      </c>
      <c r="F204" s="260">
        <v>976.85</v>
      </c>
      <c r="G204" s="260">
        <v>967.95</v>
      </c>
      <c r="H204" s="260">
        <v>996.35000000000014</v>
      </c>
      <c r="I204" s="260">
        <v>1005.25</v>
      </c>
      <c r="J204" s="260">
        <v>1010.5500000000002</v>
      </c>
      <c r="K204" s="259">
        <v>999.95</v>
      </c>
      <c r="L204" s="259">
        <v>985.75</v>
      </c>
      <c r="M204" s="259">
        <v>1.7666599999999999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943.95</v>
      </c>
      <c r="D205" s="260">
        <v>956.94999999999993</v>
      </c>
      <c r="E205" s="260">
        <v>925.99999999999989</v>
      </c>
      <c r="F205" s="260">
        <v>908.05</v>
      </c>
      <c r="G205" s="260">
        <v>877.09999999999991</v>
      </c>
      <c r="H205" s="260">
        <v>974.89999999999986</v>
      </c>
      <c r="I205" s="260">
        <v>1005.8499999999999</v>
      </c>
      <c r="J205" s="260">
        <v>1023.7999999999998</v>
      </c>
      <c r="K205" s="259">
        <v>987.9</v>
      </c>
      <c r="L205" s="259">
        <v>939</v>
      </c>
      <c r="M205" s="259">
        <v>0.25175999999999998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1175.75</v>
      </c>
      <c r="D206" s="260">
        <v>1174.2</v>
      </c>
      <c r="E206" s="260">
        <v>1162.7</v>
      </c>
      <c r="F206" s="260">
        <v>1149.6500000000001</v>
      </c>
      <c r="G206" s="260">
        <v>1138.1500000000001</v>
      </c>
      <c r="H206" s="260">
        <v>1187.25</v>
      </c>
      <c r="I206" s="260">
        <v>1198.75</v>
      </c>
      <c r="J206" s="260">
        <v>1211.8</v>
      </c>
      <c r="K206" s="259">
        <v>1185.7</v>
      </c>
      <c r="L206" s="259">
        <v>1161.1500000000001</v>
      </c>
      <c r="M206" s="259">
        <v>7.6431699999999996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2585.6</v>
      </c>
      <c r="D207" s="260">
        <v>2584.5500000000002</v>
      </c>
      <c r="E207" s="260">
        <v>2567.1000000000004</v>
      </c>
      <c r="F207" s="260">
        <v>2548.6000000000004</v>
      </c>
      <c r="G207" s="260">
        <v>2531.1500000000005</v>
      </c>
      <c r="H207" s="260">
        <v>2603.0500000000002</v>
      </c>
      <c r="I207" s="260">
        <v>2620.5</v>
      </c>
      <c r="J207" s="260">
        <v>2639</v>
      </c>
      <c r="K207" s="259">
        <v>2602</v>
      </c>
      <c r="L207" s="259">
        <v>2566.0500000000002</v>
      </c>
      <c r="M207" s="259">
        <v>4.1033600000000003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327.45</v>
      </c>
      <c r="D208" s="260">
        <v>323.88333333333333</v>
      </c>
      <c r="E208" s="260">
        <v>314.81666666666666</v>
      </c>
      <c r="F208" s="260">
        <v>302.18333333333334</v>
      </c>
      <c r="G208" s="260">
        <v>293.11666666666667</v>
      </c>
      <c r="H208" s="260">
        <v>336.51666666666665</v>
      </c>
      <c r="I208" s="260">
        <v>345.58333333333326</v>
      </c>
      <c r="J208" s="260">
        <v>358.21666666666664</v>
      </c>
      <c r="K208" s="259">
        <v>332.95</v>
      </c>
      <c r="L208" s="259">
        <v>311.25</v>
      </c>
      <c r="M208" s="259">
        <v>3.8952200000000001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398.4</v>
      </c>
      <c r="D209" s="260">
        <v>397.56666666666666</v>
      </c>
      <c r="E209" s="260">
        <v>392.33333333333331</v>
      </c>
      <c r="F209" s="260">
        <v>386.26666666666665</v>
      </c>
      <c r="G209" s="260">
        <v>381.0333333333333</v>
      </c>
      <c r="H209" s="260">
        <v>403.63333333333333</v>
      </c>
      <c r="I209" s="260">
        <v>408.86666666666667</v>
      </c>
      <c r="J209" s="260">
        <v>414.93333333333334</v>
      </c>
      <c r="K209" s="259">
        <v>402.8</v>
      </c>
      <c r="L209" s="259">
        <v>391.5</v>
      </c>
      <c r="M209" s="259">
        <v>61.566240000000001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1213.0999999999999</v>
      </c>
      <c r="D210" s="260">
        <v>1221.05</v>
      </c>
      <c r="E210" s="260">
        <v>1201.1499999999999</v>
      </c>
      <c r="F210" s="260">
        <v>1189.1999999999998</v>
      </c>
      <c r="G210" s="260">
        <v>1169.2999999999997</v>
      </c>
      <c r="H210" s="260">
        <v>1233</v>
      </c>
      <c r="I210" s="260">
        <v>1252.9000000000001</v>
      </c>
      <c r="J210" s="260">
        <v>1264.8500000000001</v>
      </c>
      <c r="K210" s="259">
        <v>1240.95</v>
      </c>
      <c r="L210" s="259">
        <v>1209.0999999999999</v>
      </c>
      <c r="M210" s="259">
        <v>0.22176000000000001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2503.85</v>
      </c>
      <c r="D211" s="260">
        <v>2475.6166666666668</v>
      </c>
      <c r="E211" s="260">
        <v>2435.2333333333336</v>
      </c>
      <c r="F211" s="260">
        <v>2366.6166666666668</v>
      </c>
      <c r="G211" s="260">
        <v>2326.2333333333336</v>
      </c>
      <c r="H211" s="260">
        <v>2544.2333333333336</v>
      </c>
      <c r="I211" s="260">
        <v>2584.6166666666668</v>
      </c>
      <c r="J211" s="260">
        <v>2653.2333333333336</v>
      </c>
      <c r="K211" s="259">
        <v>2516</v>
      </c>
      <c r="L211" s="259">
        <v>2407</v>
      </c>
      <c r="M211" s="259">
        <v>12.9594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106.25</v>
      </c>
      <c r="D212" s="260">
        <v>105.75</v>
      </c>
      <c r="E212" s="260">
        <v>104.3</v>
      </c>
      <c r="F212" s="260">
        <v>102.35</v>
      </c>
      <c r="G212" s="260">
        <v>100.89999999999999</v>
      </c>
      <c r="H212" s="260">
        <v>107.7</v>
      </c>
      <c r="I212" s="260">
        <v>109.14999999999999</v>
      </c>
      <c r="J212" s="260">
        <v>111.10000000000001</v>
      </c>
      <c r="K212" s="259">
        <v>107.2</v>
      </c>
      <c r="L212" s="259">
        <v>103.8</v>
      </c>
      <c r="M212" s="259">
        <v>24.32958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209.8</v>
      </c>
      <c r="D213" s="260">
        <v>208.35</v>
      </c>
      <c r="E213" s="260">
        <v>206.2</v>
      </c>
      <c r="F213" s="260">
        <v>202.6</v>
      </c>
      <c r="G213" s="260">
        <v>200.45</v>
      </c>
      <c r="H213" s="260">
        <v>211.95</v>
      </c>
      <c r="I213" s="260">
        <v>214.10000000000002</v>
      </c>
      <c r="J213" s="260">
        <v>217.7</v>
      </c>
      <c r="K213" s="259">
        <v>210.5</v>
      </c>
      <c r="L213" s="259">
        <v>204.75</v>
      </c>
      <c r="M213" s="259">
        <v>27.51784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2505.4</v>
      </c>
      <c r="D214" s="260">
        <v>2530.4666666666667</v>
      </c>
      <c r="E214" s="260">
        <v>2474.9333333333334</v>
      </c>
      <c r="F214" s="260">
        <v>2444.4666666666667</v>
      </c>
      <c r="G214" s="260">
        <v>2388.9333333333334</v>
      </c>
      <c r="H214" s="260">
        <v>2560.9333333333334</v>
      </c>
      <c r="I214" s="260">
        <v>2616.4666666666672</v>
      </c>
      <c r="J214" s="260">
        <v>2646.9333333333334</v>
      </c>
      <c r="K214" s="259">
        <v>2586</v>
      </c>
      <c r="L214" s="259">
        <v>2500</v>
      </c>
      <c r="M214" s="259">
        <v>29.23789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284.2</v>
      </c>
      <c r="D215" s="260">
        <v>283.15000000000003</v>
      </c>
      <c r="E215" s="260">
        <v>281.60000000000008</v>
      </c>
      <c r="F215" s="260">
        <v>279.00000000000006</v>
      </c>
      <c r="G215" s="260">
        <v>277.4500000000001</v>
      </c>
      <c r="H215" s="260">
        <v>285.75000000000006</v>
      </c>
      <c r="I215" s="260">
        <v>287.3</v>
      </c>
      <c r="J215" s="260">
        <v>289.90000000000003</v>
      </c>
      <c r="K215" s="259">
        <v>284.7</v>
      </c>
      <c r="L215" s="259">
        <v>280.55</v>
      </c>
      <c r="M215" s="259">
        <v>2.8757299999999999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3187.95</v>
      </c>
      <c r="D216" s="260">
        <v>3206.7833333333328</v>
      </c>
      <c r="E216" s="260">
        <v>3152.6166666666659</v>
      </c>
      <c r="F216" s="260">
        <v>3117.2833333333328</v>
      </c>
      <c r="G216" s="260">
        <v>3063.1166666666659</v>
      </c>
      <c r="H216" s="260">
        <v>3242.1166666666659</v>
      </c>
      <c r="I216" s="260">
        <v>3296.2833333333328</v>
      </c>
      <c r="J216" s="260">
        <v>3331.6166666666659</v>
      </c>
      <c r="K216" s="259">
        <v>3260.95</v>
      </c>
      <c r="L216" s="259">
        <v>3171.45</v>
      </c>
      <c r="M216" s="259">
        <v>0.28378999999999999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730.4</v>
      </c>
      <c r="D217" s="260">
        <v>741.11666666666667</v>
      </c>
      <c r="E217" s="260">
        <v>714.33333333333337</v>
      </c>
      <c r="F217" s="260">
        <v>698.26666666666665</v>
      </c>
      <c r="G217" s="260">
        <v>671.48333333333335</v>
      </c>
      <c r="H217" s="260">
        <v>757.18333333333339</v>
      </c>
      <c r="I217" s="260">
        <v>783.9666666666667</v>
      </c>
      <c r="J217" s="260">
        <v>800.03333333333342</v>
      </c>
      <c r="K217" s="259">
        <v>767.9</v>
      </c>
      <c r="L217" s="259">
        <v>725.05</v>
      </c>
      <c r="M217" s="259">
        <v>4.2431900000000002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38091.199999999997</v>
      </c>
      <c r="D218" s="260">
        <v>37991.35</v>
      </c>
      <c r="E218" s="260">
        <v>37482.699999999997</v>
      </c>
      <c r="F218" s="260">
        <v>36874.199999999997</v>
      </c>
      <c r="G218" s="260">
        <v>36365.549999999996</v>
      </c>
      <c r="H218" s="260">
        <v>38599.85</v>
      </c>
      <c r="I218" s="260">
        <v>39108.500000000007</v>
      </c>
      <c r="J218" s="260">
        <v>39717</v>
      </c>
      <c r="K218" s="259">
        <v>38500</v>
      </c>
      <c r="L218" s="259">
        <v>37382.85</v>
      </c>
      <c r="M218" s="259">
        <v>2.913E-2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35.950000000000003</v>
      </c>
      <c r="D219" s="260">
        <v>36</v>
      </c>
      <c r="E219" s="260">
        <v>35.75</v>
      </c>
      <c r="F219" s="260">
        <v>35.549999999999997</v>
      </c>
      <c r="G219" s="260">
        <v>35.299999999999997</v>
      </c>
      <c r="H219" s="260">
        <v>36.200000000000003</v>
      </c>
      <c r="I219" s="260">
        <v>36.450000000000003</v>
      </c>
      <c r="J219" s="260">
        <v>36.650000000000006</v>
      </c>
      <c r="K219" s="259">
        <v>36.25</v>
      </c>
      <c r="L219" s="259">
        <v>35.799999999999997</v>
      </c>
      <c r="M219" s="259">
        <v>17.840630000000001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2356.6999999999998</v>
      </c>
      <c r="D220" s="260">
        <v>2370.15</v>
      </c>
      <c r="E220" s="260">
        <v>2339.3000000000002</v>
      </c>
      <c r="F220" s="260">
        <v>2321.9</v>
      </c>
      <c r="G220" s="260">
        <v>2291.0500000000002</v>
      </c>
      <c r="H220" s="260">
        <v>2387.5500000000002</v>
      </c>
      <c r="I220" s="260">
        <v>2418.3999999999996</v>
      </c>
      <c r="J220" s="260">
        <v>2435.8000000000002</v>
      </c>
      <c r="K220" s="259">
        <v>2401</v>
      </c>
      <c r="L220" s="259">
        <v>2352.75</v>
      </c>
      <c r="M220" s="259">
        <v>37.31718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925.05</v>
      </c>
      <c r="D221" s="260">
        <v>930.41666666666663</v>
      </c>
      <c r="E221" s="260">
        <v>917.58333333333326</v>
      </c>
      <c r="F221" s="260">
        <v>910.11666666666667</v>
      </c>
      <c r="G221" s="260">
        <v>897.2833333333333</v>
      </c>
      <c r="H221" s="260">
        <v>937.88333333333321</v>
      </c>
      <c r="I221" s="260">
        <v>950.71666666666647</v>
      </c>
      <c r="J221" s="260">
        <v>958.18333333333317</v>
      </c>
      <c r="K221" s="259">
        <v>943.25</v>
      </c>
      <c r="L221" s="259">
        <v>922.95</v>
      </c>
      <c r="M221" s="259">
        <v>158.38120000000001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1153.95</v>
      </c>
      <c r="D222" s="260">
        <v>1156.7833333333333</v>
      </c>
      <c r="E222" s="260">
        <v>1146.8166666666666</v>
      </c>
      <c r="F222" s="260">
        <v>1139.6833333333334</v>
      </c>
      <c r="G222" s="260">
        <v>1129.7166666666667</v>
      </c>
      <c r="H222" s="260">
        <v>1163.9166666666665</v>
      </c>
      <c r="I222" s="260">
        <v>1173.8833333333332</v>
      </c>
      <c r="J222" s="260">
        <v>1181.0166666666664</v>
      </c>
      <c r="K222" s="259">
        <v>1166.75</v>
      </c>
      <c r="L222" s="259">
        <v>1149.6500000000001</v>
      </c>
      <c r="M222" s="259">
        <v>5.9483899999999998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503.8</v>
      </c>
      <c r="D223" s="260">
        <v>505.91666666666669</v>
      </c>
      <c r="E223" s="260">
        <v>498.88333333333333</v>
      </c>
      <c r="F223" s="260">
        <v>493.96666666666664</v>
      </c>
      <c r="G223" s="260">
        <v>486.93333333333328</v>
      </c>
      <c r="H223" s="260">
        <v>510.83333333333337</v>
      </c>
      <c r="I223" s="260">
        <v>517.86666666666679</v>
      </c>
      <c r="J223" s="260">
        <v>522.78333333333342</v>
      </c>
      <c r="K223" s="259">
        <v>512.95000000000005</v>
      </c>
      <c r="L223" s="259">
        <v>501</v>
      </c>
      <c r="M223" s="259">
        <v>22.2148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509.6</v>
      </c>
      <c r="D224" s="260">
        <v>509.33333333333331</v>
      </c>
      <c r="E224" s="260">
        <v>504.66666666666663</v>
      </c>
      <c r="F224" s="260">
        <v>499.73333333333329</v>
      </c>
      <c r="G224" s="260">
        <v>495.06666666666661</v>
      </c>
      <c r="H224" s="260">
        <v>514.26666666666665</v>
      </c>
      <c r="I224" s="260">
        <v>518.93333333333328</v>
      </c>
      <c r="J224" s="260">
        <v>523.86666666666667</v>
      </c>
      <c r="K224" s="259">
        <v>514</v>
      </c>
      <c r="L224" s="259">
        <v>504.4</v>
      </c>
      <c r="M224" s="259">
        <v>1.19432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45.05</v>
      </c>
      <c r="D225" s="260">
        <v>45.15</v>
      </c>
      <c r="E225" s="260">
        <v>44.65</v>
      </c>
      <c r="F225" s="260">
        <v>44.25</v>
      </c>
      <c r="G225" s="260">
        <v>43.75</v>
      </c>
      <c r="H225" s="260">
        <v>45.55</v>
      </c>
      <c r="I225" s="260">
        <v>46.05</v>
      </c>
      <c r="J225" s="260">
        <v>46.449999999999996</v>
      </c>
      <c r="K225" s="259">
        <v>45.65</v>
      </c>
      <c r="L225" s="259">
        <v>44.75</v>
      </c>
      <c r="M225" s="259">
        <v>80.519930000000002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56.5</v>
      </c>
      <c r="D226" s="260">
        <v>57.083333333333336</v>
      </c>
      <c r="E226" s="260">
        <v>55.766666666666673</v>
      </c>
      <c r="F226" s="260">
        <v>55.033333333333339</v>
      </c>
      <c r="G226" s="260">
        <v>53.716666666666676</v>
      </c>
      <c r="H226" s="260">
        <v>57.81666666666667</v>
      </c>
      <c r="I226" s="260">
        <v>59.133333333333333</v>
      </c>
      <c r="J226" s="260">
        <v>59.866666666666667</v>
      </c>
      <c r="K226" s="259">
        <v>58.4</v>
      </c>
      <c r="L226" s="259">
        <v>56.35</v>
      </c>
      <c r="M226" s="259">
        <v>566.48342000000002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76.150000000000006</v>
      </c>
      <c r="D227" s="260">
        <v>77.183333333333337</v>
      </c>
      <c r="E227" s="260">
        <v>74.866666666666674</v>
      </c>
      <c r="F227" s="260">
        <v>73.583333333333343</v>
      </c>
      <c r="G227" s="260">
        <v>71.26666666666668</v>
      </c>
      <c r="H227" s="260">
        <v>78.466666666666669</v>
      </c>
      <c r="I227" s="260">
        <v>80.783333333333331</v>
      </c>
      <c r="J227" s="260">
        <v>82.066666666666663</v>
      </c>
      <c r="K227" s="259">
        <v>79.5</v>
      </c>
      <c r="L227" s="259">
        <v>75.900000000000006</v>
      </c>
      <c r="M227" s="259">
        <v>79.970939999999999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931.5</v>
      </c>
      <c r="D228" s="260">
        <v>931.33333333333337</v>
      </c>
      <c r="E228" s="260">
        <v>922.16666666666674</v>
      </c>
      <c r="F228" s="260">
        <v>912.83333333333337</v>
      </c>
      <c r="G228" s="260">
        <v>903.66666666666674</v>
      </c>
      <c r="H228" s="260">
        <v>940.66666666666674</v>
      </c>
      <c r="I228" s="260">
        <v>949.83333333333348</v>
      </c>
      <c r="J228" s="260">
        <v>959.16666666666674</v>
      </c>
      <c r="K228" s="259">
        <v>940.5</v>
      </c>
      <c r="L228" s="259">
        <v>922</v>
      </c>
      <c r="M228" s="259">
        <v>7.399E-2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364.15</v>
      </c>
      <c r="D229" s="260">
        <v>363.08333333333331</v>
      </c>
      <c r="E229" s="260">
        <v>357.16666666666663</v>
      </c>
      <c r="F229" s="260">
        <v>350.18333333333334</v>
      </c>
      <c r="G229" s="260">
        <v>344.26666666666665</v>
      </c>
      <c r="H229" s="260">
        <v>370.06666666666661</v>
      </c>
      <c r="I229" s="260">
        <v>375.98333333333323</v>
      </c>
      <c r="J229" s="260">
        <v>382.96666666666658</v>
      </c>
      <c r="K229" s="259">
        <v>369</v>
      </c>
      <c r="L229" s="259">
        <v>356.1</v>
      </c>
      <c r="M229" s="259">
        <v>2.5385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1760.5</v>
      </c>
      <c r="D230" s="260">
        <v>1754.8166666666668</v>
      </c>
      <c r="E230" s="260">
        <v>1727.3333333333337</v>
      </c>
      <c r="F230" s="260">
        <v>1694.166666666667</v>
      </c>
      <c r="G230" s="260">
        <v>1666.6833333333338</v>
      </c>
      <c r="H230" s="260">
        <v>1787.9833333333336</v>
      </c>
      <c r="I230" s="260">
        <v>1815.4666666666667</v>
      </c>
      <c r="J230" s="260">
        <v>1848.6333333333334</v>
      </c>
      <c r="K230" s="259">
        <v>1782.3</v>
      </c>
      <c r="L230" s="259">
        <v>1721.65</v>
      </c>
      <c r="M230" s="259">
        <v>0.56530000000000002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237.35</v>
      </c>
      <c r="D231" s="260">
        <v>239.35</v>
      </c>
      <c r="E231" s="260">
        <v>234.29999999999998</v>
      </c>
      <c r="F231" s="260">
        <v>231.25</v>
      </c>
      <c r="G231" s="260">
        <v>226.2</v>
      </c>
      <c r="H231" s="260">
        <v>242.39999999999998</v>
      </c>
      <c r="I231" s="260">
        <v>247.45</v>
      </c>
      <c r="J231" s="260">
        <v>250.49999999999997</v>
      </c>
      <c r="K231" s="259">
        <v>244.4</v>
      </c>
      <c r="L231" s="259">
        <v>236.3</v>
      </c>
      <c r="M231" s="259">
        <v>14.0532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346.3</v>
      </c>
      <c r="D232" s="260">
        <v>346.48333333333329</v>
      </c>
      <c r="E232" s="260">
        <v>343.46666666666658</v>
      </c>
      <c r="F232" s="260">
        <v>340.63333333333327</v>
      </c>
      <c r="G232" s="260">
        <v>337.61666666666656</v>
      </c>
      <c r="H232" s="260">
        <v>349.31666666666661</v>
      </c>
      <c r="I232" s="260">
        <v>352.33333333333337</v>
      </c>
      <c r="J232" s="260">
        <v>355.16666666666663</v>
      </c>
      <c r="K232" s="259">
        <v>349.5</v>
      </c>
      <c r="L232" s="259">
        <v>343.65</v>
      </c>
      <c r="M232" s="259">
        <v>172.42211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103.85</v>
      </c>
      <c r="D233" s="260">
        <v>104.31666666666666</v>
      </c>
      <c r="E233" s="260">
        <v>102.73333333333332</v>
      </c>
      <c r="F233" s="260">
        <v>101.61666666666666</v>
      </c>
      <c r="G233" s="260">
        <v>100.03333333333332</v>
      </c>
      <c r="H233" s="260">
        <v>105.43333333333332</v>
      </c>
      <c r="I233" s="260">
        <v>107.01666666666667</v>
      </c>
      <c r="J233" s="260">
        <v>108.13333333333333</v>
      </c>
      <c r="K233" s="259">
        <v>105.9</v>
      </c>
      <c r="L233" s="259">
        <v>103.2</v>
      </c>
      <c r="M233" s="259">
        <v>2.0893299999999999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240.85</v>
      </c>
      <c r="D234" s="260">
        <v>239.53333333333333</v>
      </c>
      <c r="E234" s="260">
        <v>234.06666666666666</v>
      </c>
      <c r="F234" s="260">
        <v>227.28333333333333</v>
      </c>
      <c r="G234" s="260">
        <v>221.81666666666666</v>
      </c>
      <c r="H234" s="260">
        <v>246.31666666666666</v>
      </c>
      <c r="I234" s="260">
        <v>251.7833333333333</v>
      </c>
      <c r="J234" s="260">
        <v>258.56666666666666</v>
      </c>
      <c r="K234" s="259">
        <v>245</v>
      </c>
      <c r="L234" s="259">
        <v>232.75</v>
      </c>
      <c r="M234" s="259">
        <v>58.35698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126.9</v>
      </c>
      <c r="D235" s="260">
        <v>126.41666666666667</v>
      </c>
      <c r="E235" s="260">
        <v>123.58333333333334</v>
      </c>
      <c r="F235" s="260">
        <v>120.26666666666667</v>
      </c>
      <c r="G235" s="260">
        <v>117.43333333333334</v>
      </c>
      <c r="H235" s="260">
        <v>129.73333333333335</v>
      </c>
      <c r="I235" s="260">
        <v>132.56666666666669</v>
      </c>
      <c r="J235" s="260">
        <v>135.88333333333335</v>
      </c>
      <c r="K235" s="259">
        <v>129.25</v>
      </c>
      <c r="L235" s="259">
        <v>123.1</v>
      </c>
      <c r="M235" s="259">
        <v>138.27164999999999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77.25</v>
      </c>
      <c r="D236" s="260">
        <v>76.566666666666663</v>
      </c>
      <c r="E236" s="260">
        <v>75.033333333333331</v>
      </c>
      <c r="F236" s="260">
        <v>72.816666666666663</v>
      </c>
      <c r="G236" s="260">
        <v>71.283333333333331</v>
      </c>
      <c r="H236" s="260">
        <v>78.783333333333331</v>
      </c>
      <c r="I236" s="260">
        <v>80.316666666666663</v>
      </c>
      <c r="J236" s="260">
        <v>82.533333333333331</v>
      </c>
      <c r="K236" s="259">
        <v>78.099999999999994</v>
      </c>
      <c r="L236" s="259">
        <v>74.349999999999994</v>
      </c>
      <c r="M236" s="259">
        <v>70.789630000000002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4391.8500000000004</v>
      </c>
      <c r="D237" s="260">
        <v>4392.05</v>
      </c>
      <c r="E237" s="260">
        <v>4346.1000000000004</v>
      </c>
      <c r="F237" s="260">
        <v>4300.3500000000004</v>
      </c>
      <c r="G237" s="260">
        <v>4254.4000000000005</v>
      </c>
      <c r="H237" s="260">
        <v>4437.8</v>
      </c>
      <c r="I237" s="260">
        <v>4483.7499999999991</v>
      </c>
      <c r="J237" s="260">
        <v>4529.5</v>
      </c>
      <c r="K237" s="259">
        <v>4438</v>
      </c>
      <c r="L237" s="259">
        <v>4346.3</v>
      </c>
      <c r="M237" s="259">
        <v>0.98538000000000003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233.25</v>
      </c>
      <c r="D238" s="260">
        <v>233.68333333333331</v>
      </c>
      <c r="E238" s="260">
        <v>227.76666666666662</v>
      </c>
      <c r="F238" s="260">
        <v>222.2833333333333</v>
      </c>
      <c r="G238" s="260">
        <v>216.36666666666662</v>
      </c>
      <c r="H238" s="260">
        <v>239.16666666666663</v>
      </c>
      <c r="I238" s="260">
        <v>245.08333333333331</v>
      </c>
      <c r="J238" s="260">
        <v>250.56666666666663</v>
      </c>
      <c r="K238" s="259">
        <v>239.6</v>
      </c>
      <c r="L238" s="259">
        <v>228.2</v>
      </c>
      <c r="M238" s="259">
        <v>59.97054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139.19999999999999</v>
      </c>
      <c r="D239" s="260">
        <v>137.65</v>
      </c>
      <c r="E239" s="260">
        <v>135.4</v>
      </c>
      <c r="F239" s="260">
        <v>131.6</v>
      </c>
      <c r="G239" s="260">
        <v>129.35</v>
      </c>
      <c r="H239" s="260">
        <v>141.45000000000002</v>
      </c>
      <c r="I239" s="260">
        <v>143.70000000000002</v>
      </c>
      <c r="J239" s="260">
        <v>147.50000000000003</v>
      </c>
      <c r="K239" s="259">
        <v>139.9</v>
      </c>
      <c r="L239" s="259">
        <v>133.85</v>
      </c>
      <c r="M239" s="259">
        <v>69.258449999999996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319.75</v>
      </c>
      <c r="D240" s="260">
        <v>318.63333333333333</v>
      </c>
      <c r="E240" s="260">
        <v>315.86666666666667</v>
      </c>
      <c r="F240" s="260">
        <v>311.98333333333335</v>
      </c>
      <c r="G240" s="260">
        <v>309.2166666666667</v>
      </c>
      <c r="H240" s="260">
        <v>322.51666666666665</v>
      </c>
      <c r="I240" s="260">
        <v>325.2833333333333</v>
      </c>
      <c r="J240" s="260">
        <v>329.16666666666663</v>
      </c>
      <c r="K240" s="259">
        <v>321.39999999999998</v>
      </c>
      <c r="L240" s="259">
        <v>314.75</v>
      </c>
      <c r="M240" s="259">
        <v>36.167949999999998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67.900000000000006</v>
      </c>
      <c r="D241" s="260">
        <v>67.783333333333346</v>
      </c>
      <c r="E241" s="260">
        <v>67.316666666666691</v>
      </c>
      <c r="F241" s="260">
        <v>66.733333333333348</v>
      </c>
      <c r="G241" s="260">
        <v>66.266666666666694</v>
      </c>
      <c r="H241" s="260">
        <v>68.366666666666688</v>
      </c>
      <c r="I241" s="260">
        <v>68.833333333333357</v>
      </c>
      <c r="J241" s="260">
        <v>69.416666666666686</v>
      </c>
      <c r="K241" s="259">
        <v>68.25</v>
      </c>
      <c r="L241" s="259">
        <v>67.2</v>
      </c>
      <c r="M241" s="259">
        <v>126.0917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19.149999999999999</v>
      </c>
      <c r="D242" s="260">
        <v>18.816666666666666</v>
      </c>
      <c r="E242" s="260">
        <v>18.183333333333334</v>
      </c>
      <c r="F242" s="260">
        <v>17.216666666666669</v>
      </c>
      <c r="G242" s="260">
        <v>16.583333333333336</v>
      </c>
      <c r="H242" s="260">
        <v>19.783333333333331</v>
      </c>
      <c r="I242" s="260">
        <v>20.416666666666664</v>
      </c>
      <c r="J242" s="260">
        <v>21.383333333333329</v>
      </c>
      <c r="K242" s="259">
        <v>19.45</v>
      </c>
      <c r="L242" s="259">
        <v>17.850000000000001</v>
      </c>
      <c r="M242" s="259">
        <v>130.19044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740.4</v>
      </c>
      <c r="D243" s="260">
        <v>741</v>
      </c>
      <c r="E243" s="260">
        <v>735</v>
      </c>
      <c r="F243" s="260">
        <v>729.6</v>
      </c>
      <c r="G243" s="260">
        <v>723.6</v>
      </c>
      <c r="H243" s="260">
        <v>746.4</v>
      </c>
      <c r="I243" s="260">
        <v>752.4</v>
      </c>
      <c r="J243" s="260">
        <v>757.8</v>
      </c>
      <c r="K243" s="259">
        <v>747</v>
      </c>
      <c r="L243" s="259">
        <v>735.6</v>
      </c>
      <c r="M243" s="259">
        <v>15.443250000000001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21.95</v>
      </c>
      <c r="D244" s="260">
        <v>21.833333333333332</v>
      </c>
      <c r="E244" s="260">
        <v>21.566666666666663</v>
      </c>
      <c r="F244" s="260">
        <v>21.18333333333333</v>
      </c>
      <c r="G244" s="260">
        <v>20.916666666666661</v>
      </c>
      <c r="H244" s="260">
        <v>22.216666666666665</v>
      </c>
      <c r="I244" s="260">
        <v>22.483333333333338</v>
      </c>
      <c r="J244" s="260">
        <v>22.866666666666667</v>
      </c>
      <c r="K244" s="259">
        <v>22.1</v>
      </c>
      <c r="L244" s="259">
        <v>21.45</v>
      </c>
      <c r="M244" s="259">
        <v>72.819479999999999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1451.55</v>
      </c>
      <c r="D245" s="260">
        <v>1450.6000000000001</v>
      </c>
      <c r="E245" s="260">
        <v>1431.2000000000003</v>
      </c>
      <c r="F245" s="260">
        <v>1410.8500000000001</v>
      </c>
      <c r="G245" s="260">
        <v>1391.4500000000003</v>
      </c>
      <c r="H245" s="260">
        <v>1470.9500000000003</v>
      </c>
      <c r="I245" s="260">
        <v>1490.3500000000004</v>
      </c>
      <c r="J245" s="260">
        <v>1510.7000000000003</v>
      </c>
      <c r="K245" s="259">
        <v>1470</v>
      </c>
      <c r="L245" s="259">
        <v>1430.25</v>
      </c>
      <c r="M245" s="259">
        <v>0.36741000000000001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340.35</v>
      </c>
      <c r="D246" s="260">
        <v>341.01666666666665</v>
      </c>
      <c r="E246" s="260">
        <v>337.2833333333333</v>
      </c>
      <c r="F246" s="260">
        <v>334.21666666666664</v>
      </c>
      <c r="G246" s="260">
        <v>330.48333333333329</v>
      </c>
      <c r="H246" s="260">
        <v>344.08333333333331</v>
      </c>
      <c r="I246" s="260">
        <v>347.81666666666666</v>
      </c>
      <c r="J246" s="260">
        <v>350.88333333333333</v>
      </c>
      <c r="K246" s="259">
        <v>344.75</v>
      </c>
      <c r="L246" s="259">
        <v>337.95</v>
      </c>
      <c r="M246" s="259">
        <v>0.28981000000000001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407.65</v>
      </c>
      <c r="D247" s="260">
        <v>399.73333333333329</v>
      </c>
      <c r="E247" s="260">
        <v>387.06666666666661</v>
      </c>
      <c r="F247" s="260">
        <v>366.48333333333329</v>
      </c>
      <c r="G247" s="260">
        <v>353.81666666666661</v>
      </c>
      <c r="H247" s="260">
        <v>420.31666666666661</v>
      </c>
      <c r="I247" s="260">
        <v>432.98333333333323</v>
      </c>
      <c r="J247" s="260">
        <v>453.56666666666661</v>
      </c>
      <c r="K247" s="259">
        <v>412.4</v>
      </c>
      <c r="L247" s="259">
        <v>379.15</v>
      </c>
      <c r="M247" s="259">
        <v>68.256060000000005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187.05</v>
      </c>
      <c r="D248" s="260">
        <v>189.5</v>
      </c>
      <c r="E248" s="260">
        <v>184.05</v>
      </c>
      <c r="F248" s="260">
        <v>181.05</v>
      </c>
      <c r="G248" s="260">
        <v>175.60000000000002</v>
      </c>
      <c r="H248" s="260">
        <v>192.5</v>
      </c>
      <c r="I248" s="260">
        <v>197.95</v>
      </c>
      <c r="J248" s="260">
        <v>200.95</v>
      </c>
      <c r="K248" s="259">
        <v>194.95</v>
      </c>
      <c r="L248" s="259">
        <v>186.5</v>
      </c>
      <c r="M248" s="259">
        <v>52.531489999999998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1137.45</v>
      </c>
      <c r="D249" s="260">
        <v>1137.4333333333334</v>
      </c>
      <c r="E249" s="260">
        <v>1121.8166666666668</v>
      </c>
      <c r="F249" s="260">
        <v>1106.1833333333334</v>
      </c>
      <c r="G249" s="260">
        <v>1090.5666666666668</v>
      </c>
      <c r="H249" s="260">
        <v>1153.0666666666668</v>
      </c>
      <c r="I249" s="260">
        <v>1168.6833333333336</v>
      </c>
      <c r="J249" s="260">
        <v>1184.3166666666668</v>
      </c>
      <c r="K249" s="259">
        <v>1153.05</v>
      </c>
      <c r="L249" s="259">
        <v>1121.8</v>
      </c>
      <c r="M249" s="259">
        <v>35.142020000000002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14.25</v>
      </c>
      <c r="D250" s="260">
        <v>14.333333333333334</v>
      </c>
      <c r="E250" s="260">
        <v>14.116666666666667</v>
      </c>
      <c r="F250" s="260">
        <v>13.983333333333333</v>
      </c>
      <c r="G250" s="260">
        <v>13.766666666666666</v>
      </c>
      <c r="H250" s="260">
        <v>14.466666666666669</v>
      </c>
      <c r="I250" s="260">
        <v>14.683333333333334</v>
      </c>
      <c r="J250" s="260">
        <v>14.81666666666667</v>
      </c>
      <c r="K250" s="259">
        <v>14.55</v>
      </c>
      <c r="L250" s="259">
        <v>14.2</v>
      </c>
      <c r="M250" s="259">
        <v>17.118390000000002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3806</v>
      </c>
      <c r="D251" s="260">
        <v>3836.2166666666667</v>
      </c>
      <c r="E251" s="260">
        <v>3766.9833333333336</v>
      </c>
      <c r="F251" s="260">
        <v>3727.9666666666667</v>
      </c>
      <c r="G251" s="260">
        <v>3658.7333333333336</v>
      </c>
      <c r="H251" s="260">
        <v>3875.2333333333336</v>
      </c>
      <c r="I251" s="260">
        <v>3944.4666666666662</v>
      </c>
      <c r="J251" s="260">
        <v>3983.4833333333336</v>
      </c>
      <c r="K251" s="259">
        <v>3905.45</v>
      </c>
      <c r="L251" s="259">
        <v>3797.2</v>
      </c>
      <c r="M251" s="259">
        <v>4.1474700000000002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1526.3</v>
      </c>
      <c r="D252" s="260">
        <v>1526.75</v>
      </c>
      <c r="E252" s="260">
        <v>1520.6</v>
      </c>
      <c r="F252" s="260">
        <v>1514.8999999999999</v>
      </c>
      <c r="G252" s="260">
        <v>1508.7499999999998</v>
      </c>
      <c r="H252" s="260">
        <v>1532.45</v>
      </c>
      <c r="I252" s="260">
        <v>1538.6000000000001</v>
      </c>
      <c r="J252" s="260">
        <v>1544.3000000000002</v>
      </c>
      <c r="K252" s="259">
        <v>1532.9</v>
      </c>
      <c r="L252" s="259">
        <v>1521.05</v>
      </c>
      <c r="M252" s="259">
        <v>39.143410000000003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504.9</v>
      </c>
      <c r="D253" s="260">
        <v>506.5333333333333</v>
      </c>
      <c r="E253" s="260">
        <v>501.21666666666658</v>
      </c>
      <c r="F253" s="260">
        <v>497.5333333333333</v>
      </c>
      <c r="G253" s="260">
        <v>492.21666666666658</v>
      </c>
      <c r="H253" s="260">
        <v>510.21666666666658</v>
      </c>
      <c r="I253" s="260">
        <v>515.5333333333333</v>
      </c>
      <c r="J253" s="260">
        <v>519.21666666666658</v>
      </c>
      <c r="K253" s="259">
        <v>511.85</v>
      </c>
      <c r="L253" s="259">
        <v>502.85</v>
      </c>
      <c r="M253" s="259">
        <v>1.6736200000000001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500.65</v>
      </c>
      <c r="D254" s="260">
        <v>504.29999999999995</v>
      </c>
      <c r="E254" s="260">
        <v>496.04999999999995</v>
      </c>
      <c r="F254" s="260">
        <v>491.45</v>
      </c>
      <c r="G254" s="260">
        <v>483.2</v>
      </c>
      <c r="H254" s="260">
        <v>508.89999999999992</v>
      </c>
      <c r="I254" s="260">
        <v>517.14999999999986</v>
      </c>
      <c r="J254" s="260">
        <v>521.74999999999989</v>
      </c>
      <c r="K254" s="259">
        <v>512.54999999999995</v>
      </c>
      <c r="L254" s="259">
        <v>499.7</v>
      </c>
      <c r="M254" s="259">
        <v>2.55742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1768.6</v>
      </c>
      <c r="D255" s="260">
        <v>1777.5166666666667</v>
      </c>
      <c r="E255" s="260">
        <v>1753.0833333333333</v>
      </c>
      <c r="F255" s="260">
        <v>1737.5666666666666</v>
      </c>
      <c r="G255" s="260">
        <v>1713.1333333333332</v>
      </c>
      <c r="H255" s="260">
        <v>1793.0333333333333</v>
      </c>
      <c r="I255" s="260">
        <v>1817.4666666666667</v>
      </c>
      <c r="J255" s="260">
        <v>1832.9833333333333</v>
      </c>
      <c r="K255" s="259">
        <v>1801.95</v>
      </c>
      <c r="L255" s="259">
        <v>1762</v>
      </c>
      <c r="M255" s="259">
        <v>4.9247100000000001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936.1</v>
      </c>
      <c r="D256" s="260">
        <v>922.38333333333321</v>
      </c>
      <c r="E256" s="260">
        <v>904.76666666666642</v>
      </c>
      <c r="F256" s="260">
        <v>873.43333333333317</v>
      </c>
      <c r="G256" s="260">
        <v>855.81666666666638</v>
      </c>
      <c r="H256" s="260">
        <v>953.71666666666647</v>
      </c>
      <c r="I256" s="260">
        <v>971.33333333333326</v>
      </c>
      <c r="J256" s="260">
        <v>1002.6666666666665</v>
      </c>
      <c r="K256" s="259">
        <v>940</v>
      </c>
      <c r="L256" s="259">
        <v>891.05</v>
      </c>
      <c r="M256" s="259">
        <v>3.0793900000000001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1913.95</v>
      </c>
      <c r="D257" s="260">
        <v>1941.4833333333333</v>
      </c>
      <c r="E257" s="260">
        <v>1874.4166666666667</v>
      </c>
      <c r="F257" s="260">
        <v>1834.8833333333334</v>
      </c>
      <c r="G257" s="260">
        <v>1767.8166666666668</v>
      </c>
      <c r="H257" s="260">
        <v>1981.0166666666667</v>
      </c>
      <c r="I257" s="260">
        <v>2048.083333333333</v>
      </c>
      <c r="J257" s="260">
        <v>2087.6166666666668</v>
      </c>
      <c r="K257" s="259">
        <v>2008.55</v>
      </c>
      <c r="L257" s="259">
        <v>1901.95</v>
      </c>
      <c r="M257" s="259">
        <v>0.42560999999999999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2631.85</v>
      </c>
      <c r="D258" s="260">
        <v>2661.2666666666664</v>
      </c>
      <c r="E258" s="260">
        <v>2575.583333333333</v>
      </c>
      <c r="F258" s="260">
        <v>2519.3166666666666</v>
      </c>
      <c r="G258" s="260">
        <v>2433.6333333333332</v>
      </c>
      <c r="H258" s="260">
        <v>2717.5333333333328</v>
      </c>
      <c r="I258" s="260">
        <v>2803.2166666666662</v>
      </c>
      <c r="J258" s="260">
        <v>2859.4833333333327</v>
      </c>
      <c r="K258" s="259">
        <v>2746.95</v>
      </c>
      <c r="L258" s="259">
        <v>2605</v>
      </c>
      <c r="M258" s="259">
        <v>1.41232</v>
      </c>
      <c r="N258" s="1"/>
      <c r="O258" s="1"/>
    </row>
    <row r="259" spans="1:15" ht="12.75" customHeight="1">
      <c r="A259" s="30">
        <v>249</v>
      </c>
      <c r="B259" s="269" t="s">
        <v>967</v>
      </c>
      <c r="C259" s="259">
        <v>412.55</v>
      </c>
      <c r="D259" s="260">
        <v>415.7833333333333</v>
      </c>
      <c r="E259" s="260">
        <v>408.76666666666659</v>
      </c>
      <c r="F259" s="260">
        <v>404.98333333333329</v>
      </c>
      <c r="G259" s="260">
        <v>397.96666666666658</v>
      </c>
      <c r="H259" s="260">
        <v>419.56666666666661</v>
      </c>
      <c r="I259" s="260">
        <v>426.58333333333326</v>
      </c>
      <c r="J259" s="260">
        <v>430.36666666666662</v>
      </c>
      <c r="K259" s="259">
        <v>422.8</v>
      </c>
      <c r="L259" s="259">
        <v>412</v>
      </c>
      <c r="M259" s="259">
        <v>0.62621000000000004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561.95000000000005</v>
      </c>
      <c r="D260" s="260">
        <v>554.58333333333337</v>
      </c>
      <c r="E260" s="260">
        <v>538.91666666666674</v>
      </c>
      <c r="F260" s="260">
        <v>515.88333333333333</v>
      </c>
      <c r="G260" s="260">
        <v>500.2166666666667</v>
      </c>
      <c r="H260" s="260">
        <v>577.61666666666679</v>
      </c>
      <c r="I260" s="260">
        <v>593.28333333333353</v>
      </c>
      <c r="J260" s="260">
        <v>616.31666666666683</v>
      </c>
      <c r="K260" s="259">
        <v>570.25</v>
      </c>
      <c r="L260" s="259">
        <v>531.54999999999995</v>
      </c>
      <c r="M260" s="259">
        <v>4.9296699999999998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389.55</v>
      </c>
      <c r="D261" s="260">
        <v>388.76666666666665</v>
      </c>
      <c r="E261" s="260">
        <v>384.08333333333331</v>
      </c>
      <c r="F261" s="260">
        <v>378.61666666666667</v>
      </c>
      <c r="G261" s="260">
        <v>373.93333333333334</v>
      </c>
      <c r="H261" s="260">
        <v>394.23333333333329</v>
      </c>
      <c r="I261" s="260">
        <v>398.91666666666669</v>
      </c>
      <c r="J261" s="260">
        <v>404.38333333333327</v>
      </c>
      <c r="K261" s="259">
        <v>393.45</v>
      </c>
      <c r="L261" s="259">
        <v>383.3</v>
      </c>
      <c r="M261" s="259">
        <v>5.2575099999999999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70.45</v>
      </c>
      <c r="D262" s="260">
        <v>69.933333333333323</v>
      </c>
      <c r="E262" s="260">
        <v>68.616666666666646</v>
      </c>
      <c r="F262" s="260">
        <v>66.783333333333317</v>
      </c>
      <c r="G262" s="260">
        <v>65.46666666666664</v>
      </c>
      <c r="H262" s="260">
        <v>71.766666666666652</v>
      </c>
      <c r="I262" s="260">
        <v>73.083333333333343</v>
      </c>
      <c r="J262" s="260">
        <v>74.916666666666657</v>
      </c>
      <c r="K262" s="259">
        <v>71.25</v>
      </c>
      <c r="L262" s="259">
        <v>68.099999999999994</v>
      </c>
      <c r="M262" s="259">
        <v>9.6065299999999993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310.39999999999998</v>
      </c>
      <c r="D263" s="260">
        <v>312.7</v>
      </c>
      <c r="E263" s="260">
        <v>306.14999999999998</v>
      </c>
      <c r="F263" s="260">
        <v>301.89999999999998</v>
      </c>
      <c r="G263" s="260">
        <v>295.34999999999997</v>
      </c>
      <c r="H263" s="260">
        <v>316.95</v>
      </c>
      <c r="I263" s="260">
        <v>323.50000000000006</v>
      </c>
      <c r="J263" s="260">
        <v>327.75</v>
      </c>
      <c r="K263" s="259">
        <v>319.25</v>
      </c>
      <c r="L263" s="259">
        <v>308.45</v>
      </c>
      <c r="M263" s="259">
        <v>4.5429500000000003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644.35</v>
      </c>
      <c r="D264" s="260">
        <v>639.83333333333337</v>
      </c>
      <c r="E264" s="260">
        <v>628.7166666666667</v>
      </c>
      <c r="F264" s="260">
        <v>613.08333333333337</v>
      </c>
      <c r="G264" s="260">
        <v>601.9666666666667</v>
      </c>
      <c r="H264" s="260">
        <v>655.4666666666667</v>
      </c>
      <c r="I264" s="260">
        <v>666.58333333333326</v>
      </c>
      <c r="J264" s="260">
        <v>682.2166666666667</v>
      </c>
      <c r="K264" s="259">
        <v>650.95000000000005</v>
      </c>
      <c r="L264" s="259">
        <v>624.20000000000005</v>
      </c>
      <c r="M264" s="259">
        <v>47.872459999999997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109.5</v>
      </c>
      <c r="D265" s="260">
        <v>110.18333333333334</v>
      </c>
      <c r="E265" s="260">
        <v>108.36666666666667</v>
      </c>
      <c r="F265" s="260">
        <v>107.23333333333333</v>
      </c>
      <c r="G265" s="260">
        <v>105.41666666666667</v>
      </c>
      <c r="H265" s="260">
        <v>111.31666666666668</v>
      </c>
      <c r="I265" s="260">
        <v>113.13333333333334</v>
      </c>
      <c r="J265" s="260">
        <v>114.26666666666668</v>
      </c>
      <c r="K265" s="259">
        <v>112</v>
      </c>
      <c r="L265" s="259">
        <v>109.05</v>
      </c>
      <c r="M265" s="259">
        <v>3.7231999999999998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139.15</v>
      </c>
      <c r="D266" s="260">
        <v>137.75000000000003</v>
      </c>
      <c r="E266" s="260">
        <v>134.70000000000005</v>
      </c>
      <c r="F266" s="260">
        <v>130.25000000000003</v>
      </c>
      <c r="G266" s="260">
        <v>127.20000000000005</v>
      </c>
      <c r="H266" s="260">
        <v>142.20000000000005</v>
      </c>
      <c r="I266" s="260">
        <v>145.25000000000006</v>
      </c>
      <c r="J266" s="260">
        <v>149.70000000000005</v>
      </c>
      <c r="K266" s="259">
        <v>140.80000000000001</v>
      </c>
      <c r="L266" s="259">
        <v>133.30000000000001</v>
      </c>
      <c r="M266" s="259">
        <v>11.024470000000001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451.25</v>
      </c>
      <c r="D267" s="260">
        <v>448.08333333333331</v>
      </c>
      <c r="E267" s="260">
        <v>440.16666666666663</v>
      </c>
      <c r="F267" s="260">
        <v>429.08333333333331</v>
      </c>
      <c r="G267" s="260">
        <v>421.16666666666663</v>
      </c>
      <c r="H267" s="260">
        <v>459.16666666666663</v>
      </c>
      <c r="I267" s="260">
        <v>467.08333333333326</v>
      </c>
      <c r="J267" s="260">
        <v>478.16666666666663</v>
      </c>
      <c r="K267" s="259">
        <v>456</v>
      </c>
      <c r="L267" s="259">
        <v>437</v>
      </c>
      <c r="M267" s="259">
        <v>57.750039999999998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591.35</v>
      </c>
      <c r="D268" s="260">
        <v>591.56666666666661</v>
      </c>
      <c r="E268" s="260">
        <v>584.13333333333321</v>
      </c>
      <c r="F268" s="260">
        <v>576.91666666666663</v>
      </c>
      <c r="G268" s="260">
        <v>569.48333333333323</v>
      </c>
      <c r="H268" s="260">
        <v>598.78333333333319</v>
      </c>
      <c r="I268" s="260">
        <v>606.21666666666658</v>
      </c>
      <c r="J268" s="260">
        <v>613.43333333333317</v>
      </c>
      <c r="K268" s="259">
        <v>599</v>
      </c>
      <c r="L268" s="259">
        <v>584.35</v>
      </c>
      <c r="M268" s="259">
        <v>24.77103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539.75</v>
      </c>
      <c r="D269" s="260">
        <v>538.23333333333335</v>
      </c>
      <c r="E269" s="260">
        <v>531.9666666666667</v>
      </c>
      <c r="F269" s="260">
        <v>524.18333333333339</v>
      </c>
      <c r="G269" s="260">
        <v>517.91666666666674</v>
      </c>
      <c r="H269" s="260">
        <v>546.01666666666665</v>
      </c>
      <c r="I269" s="260">
        <v>552.2833333333333</v>
      </c>
      <c r="J269" s="260">
        <v>560.06666666666661</v>
      </c>
      <c r="K269" s="259">
        <v>544.5</v>
      </c>
      <c r="L269" s="259">
        <v>530.45000000000005</v>
      </c>
      <c r="M269" s="259">
        <v>4.4938900000000004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336.7</v>
      </c>
      <c r="D270" s="260">
        <v>335.7</v>
      </c>
      <c r="E270" s="260">
        <v>329.29999999999995</v>
      </c>
      <c r="F270" s="260">
        <v>321.89999999999998</v>
      </c>
      <c r="G270" s="260">
        <v>315.49999999999994</v>
      </c>
      <c r="H270" s="260">
        <v>343.09999999999997</v>
      </c>
      <c r="I270" s="260">
        <v>349.49999999999994</v>
      </c>
      <c r="J270" s="260">
        <v>356.9</v>
      </c>
      <c r="K270" s="259">
        <v>342.1</v>
      </c>
      <c r="L270" s="259">
        <v>328.3</v>
      </c>
      <c r="M270" s="259">
        <v>1.10395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600.70000000000005</v>
      </c>
      <c r="D271" s="260">
        <v>601.26666666666677</v>
      </c>
      <c r="E271" s="260">
        <v>594.43333333333351</v>
      </c>
      <c r="F271" s="260">
        <v>588.16666666666674</v>
      </c>
      <c r="G271" s="260">
        <v>581.33333333333348</v>
      </c>
      <c r="H271" s="260">
        <v>607.53333333333353</v>
      </c>
      <c r="I271" s="260">
        <v>614.36666666666679</v>
      </c>
      <c r="J271" s="260">
        <v>620.63333333333355</v>
      </c>
      <c r="K271" s="259">
        <v>608.1</v>
      </c>
      <c r="L271" s="259">
        <v>595</v>
      </c>
      <c r="M271" s="259">
        <v>3.14697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192.1</v>
      </c>
      <c r="D272" s="260">
        <v>193.63333333333335</v>
      </c>
      <c r="E272" s="260">
        <v>189.51666666666671</v>
      </c>
      <c r="F272" s="260">
        <v>186.93333333333337</v>
      </c>
      <c r="G272" s="260">
        <v>182.81666666666672</v>
      </c>
      <c r="H272" s="260">
        <v>196.2166666666667</v>
      </c>
      <c r="I272" s="260">
        <v>200.33333333333331</v>
      </c>
      <c r="J272" s="260">
        <v>202.91666666666669</v>
      </c>
      <c r="K272" s="259">
        <v>197.75</v>
      </c>
      <c r="L272" s="259">
        <v>191.05</v>
      </c>
      <c r="M272" s="259">
        <v>1.33111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536.4</v>
      </c>
      <c r="D273" s="260">
        <v>540.73333333333335</v>
      </c>
      <c r="E273" s="260">
        <v>528.4666666666667</v>
      </c>
      <c r="F273" s="260">
        <v>520.5333333333333</v>
      </c>
      <c r="G273" s="260">
        <v>508.26666666666665</v>
      </c>
      <c r="H273" s="260">
        <v>548.66666666666674</v>
      </c>
      <c r="I273" s="260">
        <v>560.93333333333339</v>
      </c>
      <c r="J273" s="260">
        <v>568.86666666666679</v>
      </c>
      <c r="K273" s="259">
        <v>553</v>
      </c>
      <c r="L273" s="259">
        <v>532.79999999999995</v>
      </c>
      <c r="M273" s="259">
        <v>1.8789199999999999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1630.35</v>
      </c>
      <c r="D274" s="260">
        <v>1604.9833333333333</v>
      </c>
      <c r="E274" s="260">
        <v>1555.3666666666668</v>
      </c>
      <c r="F274" s="260">
        <v>1480.3833333333334</v>
      </c>
      <c r="G274" s="260">
        <v>1430.7666666666669</v>
      </c>
      <c r="H274" s="260">
        <v>1679.9666666666667</v>
      </c>
      <c r="I274" s="260">
        <v>1729.583333333333</v>
      </c>
      <c r="J274" s="260">
        <v>1804.5666666666666</v>
      </c>
      <c r="K274" s="259">
        <v>1654.6</v>
      </c>
      <c r="L274" s="259">
        <v>1530</v>
      </c>
      <c r="M274" s="259">
        <v>8.5158900000000006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218.9</v>
      </c>
      <c r="D275" s="260">
        <v>217.01666666666665</v>
      </c>
      <c r="E275" s="260">
        <v>213.0333333333333</v>
      </c>
      <c r="F275" s="260">
        <v>207.16666666666666</v>
      </c>
      <c r="G275" s="260">
        <v>203.18333333333331</v>
      </c>
      <c r="H275" s="260">
        <v>222.8833333333333</v>
      </c>
      <c r="I275" s="260">
        <v>226.86666666666665</v>
      </c>
      <c r="J275" s="260">
        <v>232.73333333333329</v>
      </c>
      <c r="K275" s="259">
        <v>221</v>
      </c>
      <c r="L275" s="259">
        <v>211.15</v>
      </c>
      <c r="M275" s="259">
        <v>2.0628500000000001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732.8</v>
      </c>
      <c r="D276" s="260">
        <v>729.63333333333333</v>
      </c>
      <c r="E276" s="260">
        <v>717.66666666666663</v>
      </c>
      <c r="F276" s="260">
        <v>702.5333333333333</v>
      </c>
      <c r="G276" s="260">
        <v>690.56666666666661</v>
      </c>
      <c r="H276" s="260">
        <v>744.76666666666665</v>
      </c>
      <c r="I276" s="260">
        <v>756.73333333333335</v>
      </c>
      <c r="J276" s="260">
        <v>771.86666666666667</v>
      </c>
      <c r="K276" s="259">
        <v>741.6</v>
      </c>
      <c r="L276" s="259">
        <v>714.5</v>
      </c>
      <c r="M276" s="259">
        <v>42.805399999999999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400.65</v>
      </c>
      <c r="D277" s="260">
        <v>397.7</v>
      </c>
      <c r="E277" s="260">
        <v>391.5</v>
      </c>
      <c r="F277" s="260">
        <v>382.35</v>
      </c>
      <c r="G277" s="260">
        <v>376.15000000000003</v>
      </c>
      <c r="H277" s="260">
        <v>406.84999999999997</v>
      </c>
      <c r="I277" s="260">
        <v>413.0499999999999</v>
      </c>
      <c r="J277" s="260">
        <v>422.19999999999993</v>
      </c>
      <c r="K277" s="259">
        <v>403.9</v>
      </c>
      <c r="L277" s="259">
        <v>388.55</v>
      </c>
      <c r="M277" s="259">
        <v>6.6157899999999996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1065.05</v>
      </c>
      <c r="D278" s="260">
        <v>1077.8500000000001</v>
      </c>
      <c r="E278" s="260">
        <v>1043.2000000000003</v>
      </c>
      <c r="F278" s="260">
        <v>1021.3500000000001</v>
      </c>
      <c r="G278" s="260">
        <v>986.70000000000027</v>
      </c>
      <c r="H278" s="260">
        <v>1099.7000000000003</v>
      </c>
      <c r="I278" s="260">
        <v>1134.3500000000004</v>
      </c>
      <c r="J278" s="260">
        <v>1156.2000000000003</v>
      </c>
      <c r="K278" s="259">
        <v>1112.5</v>
      </c>
      <c r="L278" s="259">
        <v>1056</v>
      </c>
      <c r="M278" s="259">
        <v>1.8629100000000001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457.7</v>
      </c>
      <c r="D279" s="260">
        <v>452.91666666666669</v>
      </c>
      <c r="E279" s="260">
        <v>437.83333333333337</v>
      </c>
      <c r="F279" s="260">
        <v>417.9666666666667</v>
      </c>
      <c r="G279" s="260">
        <v>402.88333333333338</v>
      </c>
      <c r="H279" s="260">
        <v>472.78333333333336</v>
      </c>
      <c r="I279" s="260">
        <v>487.86666666666673</v>
      </c>
      <c r="J279" s="260">
        <v>507.73333333333335</v>
      </c>
      <c r="K279" s="259">
        <v>468</v>
      </c>
      <c r="L279" s="259">
        <v>433.05</v>
      </c>
      <c r="M279" s="259">
        <v>1.2951600000000001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100.1</v>
      </c>
      <c r="D280" s="260">
        <v>101.14999999999999</v>
      </c>
      <c r="E280" s="260">
        <v>98.499999999999986</v>
      </c>
      <c r="F280" s="260">
        <v>96.899999999999991</v>
      </c>
      <c r="G280" s="260">
        <v>94.249999999999986</v>
      </c>
      <c r="H280" s="260">
        <v>102.74999999999999</v>
      </c>
      <c r="I280" s="260">
        <v>105.39999999999999</v>
      </c>
      <c r="J280" s="260">
        <v>106.99999999999999</v>
      </c>
      <c r="K280" s="259">
        <v>103.8</v>
      </c>
      <c r="L280" s="259">
        <v>99.55</v>
      </c>
      <c r="M280" s="259">
        <v>40.4953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473.35</v>
      </c>
      <c r="D281" s="260">
        <v>475.7166666666667</v>
      </c>
      <c r="E281" s="260">
        <v>469.43333333333339</v>
      </c>
      <c r="F281" s="260">
        <v>465.51666666666671</v>
      </c>
      <c r="G281" s="260">
        <v>459.23333333333341</v>
      </c>
      <c r="H281" s="260">
        <v>479.63333333333338</v>
      </c>
      <c r="I281" s="260">
        <v>485.91666666666669</v>
      </c>
      <c r="J281" s="260">
        <v>489.83333333333337</v>
      </c>
      <c r="K281" s="259">
        <v>482</v>
      </c>
      <c r="L281" s="259">
        <v>471.8</v>
      </c>
      <c r="M281" s="259">
        <v>0.42714999999999997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92.55</v>
      </c>
      <c r="D282" s="260">
        <v>92.2</v>
      </c>
      <c r="E282" s="260">
        <v>90.7</v>
      </c>
      <c r="F282" s="260">
        <v>88.85</v>
      </c>
      <c r="G282" s="260">
        <v>87.35</v>
      </c>
      <c r="H282" s="260">
        <v>94.050000000000011</v>
      </c>
      <c r="I282" s="260">
        <v>95.550000000000011</v>
      </c>
      <c r="J282" s="260">
        <v>97.40000000000002</v>
      </c>
      <c r="K282" s="259">
        <v>93.7</v>
      </c>
      <c r="L282" s="259">
        <v>90.35</v>
      </c>
      <c r="M282" s="259">
        <v>62.480020000000003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427.85</v>
      </c>
      <c r="D283" s="260">
        <v>429.2833333333333</v>
      </c>
      <c r="E283" s="260">
        <v>420.61666666666662</v>
      </c>
      <c r="F283" s="260">
        <v>413.38333333333333</v>
      </c>
      <c r="G283" s="260">
        <v>404.71666666666664</v>
      </c>
      <c r="H283" s="260">
        <v>436.51666666666659</v>
      </c>
      <c r="I283" s="260">
        <v>445.18333333333334</v>
      </c>
      <c r="J283" s="260">
        <v>452.41666666666657</v>
      </c>
      <c r="K283" s="259">
        <v>437.95</v>
      </c>
      <c r="L283" s="259">
        <v>422.05</v>
      </c>
      <c r="M283" s="259">
        <v>4.4133800000000001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1846.6</v>
      </c>
      <c r="D284" s="260">
        <v>1866.7333333333333</v>
      </c>
      <c r="E284" s="260">
        <v>1821.8666666666668</v>
      </c>
      <c r="F284" s="260">
        <v>1797.1333333333334</v>
      </c>
      <c r="G284" s="260">
        <v>1752.2666666666669</v>
      </c>
      <c r="H284" s="260">
        <v>1891.4666666666667</v>
      </c>
      <c r="I284" s="260">
        <v>1936.333333333333</v>
      </c>
      <c r="J284" s="260">
        <v>1961.0666666666666</v>
      </c>
      <c r="K284" s="259">
        <v>1911.6</v>
      </c>
      <c r="L284" s="259">
        <v>1842</v>
      </c>
      <c r="M284" s="259">
        <v>35.116500000000002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1445.9</v>
      </c>
      <c r="D285" s="260">
        <v>1441.9666666666665</v>
      </c>
      <c r="E285" s="260">
        <v>1433.9333333333329</v>
      </c>
      <c r="F285" s="260">
        <v>1421.9666666666665</v>
      </c>
      <c r="G285" s="260">
        <v>1413.9333333333329</v>
      </c>
      <c r="H285" s="260">
        <v>1453.9333333333329</v>
      </c>
      <c r="I285" s="260">
        <v>1461.9666666666662</v>
      </c>
      <c r="J285" s="260">
        <v>1473.9333333333329</v>
      </c>
      <c r="K285" s="259">
        <v>1450</v>
      </c>
      <c r="L285" s="259">
        <v>1430</v>
      </c>
      <c r="M285" s="259">
        <v>0.20429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80</v>
      </c>
      <c r="D286" s="260">
        <v>80.149999999999991</v>
      </c>
      <c r="E286" s="260">
        <v>78.84999999999998</v>
      </c>
      <c r="F286" s="260">
        <v>77.699999999999989</v>
      </c>
      <c r="G286" s="260">
        <v>76.399999999999977</v>
      </c>
      <c r="H286" s="260">
        <v>81.299999999999983</v>
      </c>
      <c r="I286" s="260">
        <v>82.6</v>
      </c>
      <c r="J286" s="260">
        <v>83.749999999999986</v>
      </c>
      <c r="K286" s="259">
        <v>81.45</v>
      </c>
      <c r="L286" s="259">
        <v>79</v>
      </c>
      <c r="M286" s="259">
        <v>69.746359999999996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3563.1</v>
      </c>
      <c r="D287" s="260">
        <v>3544.2333333333336</v>
      </c>
      <c r="E287" s="260">
        <v>3503.4666666666672</v>
      </c>
      <c r="F287" s="260">
        <v>3443.8333333333335</v>
      </c>
      <c r="G287" s="260">
        <v>3403.0666666666671</v>
      </c>
      <c r="H287" s="260">
        <v>3603.8666666666672</v>
      </c>
      <c r="I287" s="260">
        <v>3644.6333333333337</v>
      </c>
      <c r="J287" s="260">
        <v>3704.2666666666673</v>
      </c>
      <c r="K287" s="259">
        <v>3585</v>
      </c>
      <c r="L287" s="259">
        <v>3484.6</v>
      </c>
      <c r="M287" s="259">
        <v>2.3042400000000001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419.9</v>
      </c>
      <c r="D288" s="260">
        <v>418.34999999999997</v>
      </c>
      <c r="E288" s="260">
        <v>413.24999999999994</v>
      </c>
      <c r="F288" s="260">
        <v>406.59999999999997</v>
      </c>
      <c r="G288" s="260">
        <v>401.49999999999994</v>
      </c>
      <c r="H288" s="260">
        <v>424.99999999999994</v>
      </c>
      <c r="I288" s="260">
        <v>430.09999999999997</v>
      </c>
      <c r="J288" s="260">
        <v>436.74999999999994</v>
      </c>
      <c r="K288" s="259">
        <v>423.45</v>
      </c>
      <c r="L288" s="259">
        <v>411.7</v>
      </c>
      <c r="M288" s="259">
        <v>28.971710000000002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12505.4</v>
      </c>
      <c r="D289" s="260">
        <v>12603.516666666668</v>
      </c>
      <c r="E289" s="260">
        <v>12363.033333333336</v>
      </c>
      <c r="F289" s="260">
        <v>12220.666666666668</v>
      </c>
      <c r="G289" s="260">
        <v>11980.183333333336</v>
      </c>
      <c r="H289" s="260">
        <v>12745.883333333337</v>
      </c>
      <c r="I289" s="260">
        <v>12986.36666666667</v>
      </c>
      <c r="J289" s="260">
        <v>13128.733333333337</v>
      </c>
      <c r="K289" s="259">
        <v>12844</v>
      </c>
      <c r="L289" s="259">
        <v>12461.15</v>
      </c>
      <c r="M289" s="259">
        <v>2.4910000000000002E-2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4809.7</v>
      </c>
      <c r="D290" s="260">
        <v>4781.5666666666666</v>
      </c>
      <c r="E290" s="260">
        <v>4743.1333333333332</v>
      </c>
      <c r="F290" s="260">
        <v>4676.5666666666666</v>
      </c>
      <c r="G290" s="260">
        <v>4638.1333333333332</v>
      </c>
      <c r="H290" s="260">
        <v>4848.1333333333332</v>
      </c>
      <c r="I290" s="260">
        <v>4886.5666666666657</v>
      </c>
      <c r="J290" s="260">
        <v>4953.1333333333332</v>
      </c>
      <c r="K290" s="259">
        <v>4820</v>
      </c>
      <c r="L290" s="259">
        <v>4715</v>
      </c>
      <c r="M290" s="259">
        <v>2.2345199999999998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1949.1</v>
      </c>
      <c r="D291" s="260">
        <v>1931.7666666666667</v>
      </c>
      <c r="E291" s="260">
        <v>1908.8833333333332</v>
      </c>
      <c r="F291" s="260">
        <v>1868.6666666666665</v>
      </c>
      <c r="G291" s="260">
        <v>1845.7833333333331</v>
      </c>
      <c r="H291" s="260">
        <v>1971.9833333333333</v>
      </c>
      <c r="I291" s="260">
        <v>1994.866666666667</v>
      </c>
      <c r="J291" s="260">
        <v>2035.0833333333335</v>
      </c>
      <c r="K291" s="259">
        <v>1954.65</v>
      </c>
      <c r="L291" s="259">
        <v>1891.55</v>
      </c>
      <c r="M291" s="259">
        <v>21.361470000000001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378.5</v>
      </c>
      <c r="D292" s="260">
        <v>373.5</v>
      </c>
      <c r="E292" s="260">
        <v>363.45</v>
      </c>
      <c r="F292" s="260">
        <v>348.4</v>
      </c>
      <c r="G292" s="260">
        <v>338.34999999999997</v>
      </c>
      <c r="H292" s="260">
        <v>388.55</v>
      </c>
      <c r="I292" s="260">
        <v>398.59999999999997</v>
      </c>
      <c r="J292" s="260">
        <v>413.65000000000003</v>
      </c>
      <c r="K292" s="259">
        <v>383.55</v>
      </c>
      <c r="L292" s="259">
        <v>358.45</v>
      </c>
      <c r="M292" s="259">
        <v>8.3200299999999991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452.9</v>
      </c>
      <c r="D293" s="260">
        <v>461.7</v>
      </c>
      <c r="E293" s="260">
        <v>441.2</v>
      </c>
      <c r="F293" s="260">
        <v>429.5</v>
      </c>
      <c r="G293" s="260">
        <v>409</v>
      </c>
      <c r="H293" s="260">
        <v>473.4</v>
      </c>
      <c r="I293" s="260">
        <v>493.9</v>
      </c>
      <c r="J293" s="260">
        <v>505.59999999999997</v>
      </c>
      <c r="K293" s="259">
        <v>482.2</v>
      </c>
      <c r="L293" s="259">
        <v>450</v>
      </c>
      <c r="M293" s="259">
        <v>68.671170000000004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321.2</v>
      </c>
      <c r="D294" s="260">
        <v>323.36666666666662</v>
      </c>
      <c r="E294" s="260">
        <v>318.33333333333326</v>
      </c>
      <c r="F294" s="260">
        <v>315.46666666666664</v>
      </c>
      <c r="G294" s="260">
        <v>310.43333333333328</v>
      </c>
      <c r="H294" s="260">
        <v>326.23333333333323</v>
      </c>
      <c r="I294" s="260">
        <v>331.26666666666665</v>
      </c>
      <c r="J294" s="260">
        <v>334.13333333333321</v>
      </c>
      <c r="K294" s="259">
        <v>328.4</v>
      </c>
      <c r="L294" s="259">
        <v>320.5</v>
      </c>
      <c r="M294" s="259">
        <v>3.7132800000000001</v>
      </c>
      <c r="N294" s="1"/>
      <c r="O294" s="1"/>
    </row>
    <row r="295" spans="1:15" ht="12.75" customHeight="1">
      <c r="A295" s="30">
        <v>285</v>
      </c>
      <c r="B295" s="269" t="s">
        <v>959</v>
      </c>
      <c r="C295" s="259">
        <v>595.54999999999995</v>
      </c>
      <c r="D295" s="260">
        <v>596.94999999999993</v>
      </c>
      <c r="E295" s="260">
        <v>592.89999999999986</v>
      </c>
      <c r="F295" s="260">
        <v>590.24999999999989</v>
      </c>
      <c r="G295" s="260">
        <v>586.19999999999982</v>
      </c>
      <c r="H295" s="260">
        <v>599.59999999999991</v>
      </c>
      <c r="I295" s="260">
        <v>603.64999999999986</v>
      </c>
      <c r="J295" s="260">
        <v>606.29999999999995</v>
      </c>
      <c r="K295" s="259">
        <v>601</v>
      </c>
      <c r="L295" s="259">
        <v>594.29999999999995</v>
      </c>
      <c r="M295" s="259">
        <v>5.3666600000000004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3049.9</v>
      </c>
      <c r="D296" s="260">
        <v>3070.3833333333332</v>
      </c>
      <c r="E296" s="260">
        <v>3014.5166666666664</v>
      </c>
      <c r="F296" s="260">
        <v>2979.1333333333332</v>
      </c>
      <c r="G296" s="260">
        <v>2923.2666666666664</v>
      </c>
      <c r="H296" s="260">
        <v>3105.7666666666664</v>
      </c>
      <c r="I296" s="260">
        <v>3161.6333333333332</v>
      </c>
      <c r="J296" s="260">
        <v>3197.0166666666664</v>
      </c>
      <c r="K296" s="259">
        <v>3126.25</v>
      </c>
      <c r="L296" s="259">
        <v>3035</v>
      </c>
      <c r="M296" s="259">
        <v>0.17529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684.5</v>
      </c>
      <c r="D297" s="260">
        <v>683.83333333333337</v>
      </c>
      <c r="E297" s="260">
        <v>676.7166666666667</v>
      </c>
      <c r="F297" s="260">
        <v>668.93333333333328</v>
      </c>
      <c r="G297" s="260">
        <v>661.81666666666661</v>
      </c>
      <c r="H297" s="260">
        <v>691.61666666666679</v>
      </c>
      <c r="I297" s="260">
        <v>698.73333333333335</v>
      </c>
      <c r="J297" s="260">
        <v>706.51666666666688</v>
      </c>
      <c r="K297" s="259">
        <v>690.95</v>
      </c>
      <c r="L297" s="259">
        <v>676.05</v>
      </c>
      <c r="M297" s="259">
        <v>9.3145699999999998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1684.9</v>
      </c>
      <c r="D298" s="260">
        <v>1699.9666666666665</v>
      </c>
      <c r="E298" s="260">
        <v>1666.9333333333329</v>
      </c>
      <c r="F298" s="260">
        <v>1648.9666666666665</v>
      </c>
      <c r="G298" s="260">
        <v>1615.9333333333329</v>
      </c>
      <c r="H298" s="260">
        <v>1717.9333333333329</v>
      </c>
      <c r="I298" s="260">
        <v>1750.9666666666662</v>
      </c>
      <c r="J298" s="260">
        <v>1768.9333333333329</v>
      </c>
      <c r="K298" s="259">
        <v>1733</v>
      </c>
      <c r="L298" s="259">
        <v>1682</v>
      </c>
      <c r="M298" s="259">
        <v>0.40442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35.200000000000003</v>
      </c>
      <c r="D299" s="260">
        <v>35.183333333333337</v>
      </c>
      <c r="E299" s="260">
        <v>34.666666666666671</v>
      </c>
      <c r="F299" s="260">
        <v>34.133333333333333</v>
      </c>
      <c r="G299" s="260">
        <v>33.616666666666667</v>
      </c>
      <c r="H299" s="260">
        <v>35.716666666666676</v>
      </c>
      <c r="I299" s="260">
        <v>36.233333333333341</v>
      </c>
      <c r="J299" s="260">
        <v>36.76666666666668</v>
      </c>
      <c r="K299" s="259">
        <v>35.700000000000003</v>
      </c>
      <c r="L299" s="259">
        <v>34.65</v>
      </c>
      <c r="M299" s="259">
        <v>9.2853200000000005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155.85</v>
      </c>
      <c r="D300" s="260">
        <v>155.68333333333331</v>
      </c>
      <c r="E300" s="260">
        <v>154.31666666666661</v>
      </c>
      <c r="F300" s="260">
        <v>152.7833333333333</v>
      </c>
      <c r="G300" s="260">
        <v>151.4166666666666</v>
      </c>
      <c r="H300" s="260">
        <v>157.21666666666661</v>
      </c>
      <c r="I300" s="260">
        <v>158.58333333333334</v>
      </c>
      <c r="J300" s="260">
        <v>160.11666666666662</v>
      </c>
      <c r="K300" s="259">
        <v>157.05000000000001</v>
      </c>
      <c r="L300" s="259">
        <v>154.15</v>
      </c>
      <c r="M300" s="259">
        <v>0.73697000000000001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87342.85</v>
      </c>
      <c r="D301" s="260">
        <v>87050.150000000009</v>
      </c>
      <c r="E301" s="260">
        <v>86400.300000000017</v>
      </c>
      <c r="F301" s="260">
        <v>85457.750000000015</v>
      </c>
      <c r="G301" s="260">
        <v>84807.900000000023</v>
      </c>
      <c r="H301" s="260">
        <v>87992.700000000012</v>
      </c>
      <c r="I301" s="260">
        <v>88642.550000000017</v>
      </c>
      <c r="J301" s="260">
        <v>89585.1</v>
      </c>
      <c r="K301" s="259">
        <v>87700</v>
      </c>
      <c r="L301" s="259">
        <v>86107.6</v>
      </c>
      <c r="M301" s="259">
        <v>0.14532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1599.2</v>
      </c>
      <c r="D302" s="260">
        <v>1606.1666666666667</v>
      </c>
      <c r="E302" s="260">
        <v>1582.4333333333334</v>
      </c>
      <c r="F302" s="260">
        <v>1565.6666666666667</v>
      </c>
      <c r="G302" s="260">
        <v>1541.9333333333334</v>
      </c>
      <c r="H302" s="260">
        <v>1622.9333333333334</v>
      </c>
      <c r="I302" s="260">
        <v>1646.6666666666665</v>
      </c>
      <c r="J302" s="260">
        <v>1663.4333333333334</v>
      </c>
      <c r="K302" s="259">
        <v>1629.9</v>
      </c>
      <c r="L302" s="259">
        <v>1589.4</v>
      </c>
      <c r="M302" s="259">
        <v>0.75551000000000001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1008.15</v>
      </c>
      <c r="D303" s="260">
        <v>1017.6166666666668</v>
      </c>
      <c r="E303" s="260">
        <v>995.23333333333358</v>
      </c>
      <c r="F303" s="260">
        <v>982.31666666666683</v>
      </c>
      <c r="G303" s="260">
        <v>959.93333333333362</v>
      </c>
      <c r="H303" s="260">
        <v>1030.5333333333335</v>
      </c>
      <c r="I303" s="260">
        <v>1052.9166666666667</v>
      </c>
      <c r="J303" s="260">
        <v>1065.8333333333335</v>
      </c>
      <c r="K303" s="259">
        <v>1040</v>
      </c>
      <c r="L303" s="259">
        <v>1004.7</v>
      </c>
      <c r="M303" s="259">
        <v>3.8845299999999998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838.3</v>
      </c>
      <c r="D304" s="260">
        <v>819.76666666666677</v>
      </c>
      <c r="E304" s="260">
        <v>798.83333333333348</v>
      </c>
      <c r="F304" s="260">
        <v>759.36666666666667</v>
      </c>
      <c r="G304" s="260">
        <v>738.43333333333339</v>
      </c>
      <c r="H304" s="260">
        <v>859.23333333333358</v>
      </c>
      <c r="I304" s="260">
        <v>880.16666666666674</v>
      </c>
      <c r="J304" s="260">
        <v>919.63333333333367</v>
      </c>
      <c r="K304" s="259">
        <v>840.7</v>
      </c>
      <c r="L304" s="259">
        <v>780.3</v>
      </c>
      <c r="M304" s="259">
        <v>13.355090000000001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204.25</v>
      </c>
      <c r="D305" s="260">
        <v>204.11666666666667</v>
      </c>
      <c r="E305" s="260">
        <v>201.38333333333335</v>
      </c>
      <c r="F305" s="260">
        <v>198.51666666666668</v>
      </c>
      <c r="G305" s="260">
        <v>195.78333333333336</v>
      </c>
      <c r="H305" s="260">
        <v>206.98333333333335</v>
      </c>
      <c r="I305" s="260">
        <v>209.7166666666667</v>
      </c>
      <c r="J305" s="260">
        <v>212.58333333333334</v>
      </c>
      <c r="K305" s="259">
        <v>206.85</v>
      </c>
      <c r="L305" s="259">
        <v>201.25</v>
      </c>
      <c r="M305" s="259">
        <v>13.383599999999999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1281.4000000000001</v>
      </c>
      <c r="D306" s="260">
        <v>1274.95</v>
      </c>
      <c r="E306" s="260">
        <v>1266.0500000000002</v>
      </c>
      <c r="F306" s="260">
        <v>1250.7</v>
      </c>
      <c r="G306" s="260">
        <v>1241.8000000000002</v>
      </c>
      <c r="H306" s="260">
        <v>1290.3000000000002</v>
      </c>
      <c r="I306" s="260">
        <v>1299.2000000000003</v>
      </c>
      <c r="J306" s="260">
        <v>1314.5500000000002</v>
      </c>
      <c r="K306" s="259">
        <v>1283.8499999999999</v>
      </c>
      <c r="L306" s="259">
        <v>1259.5999999999999</v>
      </c>
      <c r="M306" s="259">
        <v>28.094930000000002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304.35000000000002</v>
      </c>
      <c r="D307" s="260">
        <v>307.81666666666666</v>
      </c>
      <c r="E307" s="260">
        <v>299.63333333333333</v>
      </c>
      <c r="F307" s="260">
        <v>294.91666666666669</v>
      </c>
      <c r="G307" s="260">
        <v>286.73333333333335</v>
      </c>
      <c r="H307" s="260">
        <v>312.5333333333333</v>
      </c>
      <c r="I307" s="260">
        <v>320.71666666666658</v>
      </c>
      <c r="J307" s="260">
        <v>325.43333333333328</v>
      </c>
      <c r="K307" s="259">
        <v>316</v>
      </c>
      <c r="L307" s="259">
        <v>303.10000000000002</v>
      </c>
      <c r="M307" s="259">
        <v>6.4835399999999996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281.89999999999998</v>
      </c>
      <c r="D308" s="260">
        <v>282.84999999999997</v>
      </c>
      <c r="E308" s="260">
        <v>280.04999999999995</v>
      </c>
      <c r="F308" s="260">
        <v>278.2</v>
      </c>
      <c r="G308" s="260">
        <v>275.39999999999998</v>
      </c>
      <c r="H308" s="260">
        <v>284.69999999999993</v>
      </c>
      <c r="I308" s="260">
        <v>287.5</v>
      </c>
      <c r="J308" s="260">
        <v>289.34999999999991</v>
      </c>
      <c r="K308" s="259">
        <v>285.64999999999998</v>
      </c>
      <c r="L308" s="259">
        <v>281</v>
      </c>
      <c r="M308" s="259">
        <v>1.7603</v>
      </c>
      <c r="N308" s="1"/>
      <c r="O308" s="1"/>
    </row>
    <row r="309" spans="1:15" ht="12.75" customHeight="1">
      <c r="A309" s="30">
        <v>299</v>
      </c>
      <c r="B309" s="269" t="s">
        <v>968</v>
      </c>
      <c r="C309" s="259">
        <v>409.25</v>
      </c>
      <c r="D309" s="260">
        <v>413.86666666666662</v>
      </c>
      <c r="E309" s="260">
        <v>403.38333333333321</v>
      </c>
      <c r="F309" s="260">
        <v>397.51666666666659</v>
      </c>
      <c r="G309" s="260">
        <v>387.03333333333319</v>
      </c>
      <c r="H309" s="260">
        <v>419.73333333333323</v>
      </c>
      <c r="I309" s="260">
        <v>430.2166666666667</v>
      </c>
      <c r="J309" s="260">
        <v>436.08333333333326</v>
      </c>
      <c r="K309" s="259">
        <v>424.35</v>
      </c>
      <c r="L309" s="259">
        <v>408</v>
      </c>
      <c r="M309" s="259">
        <v>1.1933100000000001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542.70000000000005</v>
      </c>
      <c r="D310" s="260">
        <v>540.41666666666663</v>
      </c>
      <c r="E310" s="260">
        <v>532.83333333333326</v>
      </c>
      <c r="F310" s="260">
        <v>522.96666666666658</v>
      </c>
      <c r="G310" s="260">
        <v>515.38333333333321</v>
      </c>
      <c r="H310" s="260">
        <v>550.2833333333333</v>
      </c>
      <c r="I310" s="260">
        <v>557.86666666666656</v>
      </c>
      <c r="J310" s="260">
        <v>567.73333333333335</v>
      </c>
      <c r="K310" s="259">
        <v>548</v>
      </c>
      <c r="L310" s="259">
        <v>530.54999999999995</v>
      </c>
      <c r="M310" s="259">
        <v>0.98114000000000001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103.55</v>
      </c>
      <c r="D311" s="260">
        <v>103.81666666666666</v>
      </c>
      <c r="E311" s="260">
        <v>102.68333333333332</v>
      </c>
      <c r="F311" s="260">
        <v>101.81666666666666</v>
      </c>
      <c r="G311" s="260">
        <v>100.68333333333332</v>
      </c>
      <c r="H311" s="260">
        <v>104.68333333333332</v>
      </c>
      <c r="I311" s="260">
        <v>105.81666666666665</v>
      </c>
      <c r="J311" s="260">
        <v>106.68333333333332</v>
      </c>
      <c r="K311" s="259">
        <v>104.95</v>
      </c>
      <c r="L311" s="259">
        <v>102.95</v>
      </c>
      <c r="M311" s="259">
        <v>32.941630000000004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57.05</v>
      </c>
      <c r="D312" s="260">
        <v>57.716666666666661</v>
      </c>
      <c r="E312" s="260">
        <v>56.283333333333324</v>
      </c>
      <c r="F312" s="260">
        <v>55.516666666666666</v>
      </c>
      <c r="G312" s="260">
        <v>54.083333333333329</v>
      </c>
      <c r="H312" s="260">
        <v>58.48333333333332</v>
      </c>
      <c r="I312" s="260">
        <v>59.916666666666657</v>
      </c>
      <c r="J312" s="260">
        <v>60.683333333333316</v>
      </c>
      <c r="K312" s="259">
        <v>59.15</v>
      </c>
      <c r="L312" s="259">
        <v>56.95</v>
      </c>
      <c r="M312" s="259">
        <v>27.098680000000002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516.4</v>
      </c>
      <c r="D313" s="260">
        <v>517.70000000000005</v>
      </c>
      <c r="E313" s="260">
        <v>512.65000000000009</v>
      </c>
      <c r="F313" s="260">
        <v>508.90000000000009</v>
      </c>
      <c r="G313" s="260">
        <v>503.85000000000014</v>
      </c>
      <c r="H313" s="260">
        <v>521.45000000000005</v>
      </c>
      <c r="I313" s="260">
        <v>526.5</v>
      </c>
      <c r="J313" s="260">
        <v>530.25</v>
      </c>
      <c r="K313" s="259">
        <v>522.75</v>
      </c>
      <c r="L313" s="259">
        <v>513.95000000000005</v>
      </c>
      <c r="M313" s="259">
        <v>7.2088200000000002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9005</v>
      </c>
      <c r="D314" s="260">
        <v>8939.8000000000011</v>
      </c>
      <c r="E314" s="260">
        <v>8862.6000000000022</v>
      </c>
      <c r="F314" s="260">
        <v>8720.2000000000007</v>
      </c>
      <c r="G314" s="260">
        <v>8643.0000000000018</v>
      </c>
      <c r="H314" s="260">
        <v>9082.2000000000025</v>
      </c>
      <c r="I314" s="260">
        <v>9159.4000000000033</v>
      </c>
      <c r="J314" s="260">
        <v>9301.8000000000029</v>
      </c>
      <c r="K314" s="259">
        <v>9017</v>
      </c>
      <c r="L314" s="259">
        <v>8797.4</v>
      </c>
      <c r="M314" s="259">
        <v>7.2744099999999996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1736.35</v>
      </c>
      <c r="D315" s="260">
        <v>1742.1000000000001</v>
      </c>
      <c r="E315" s="260">
        <v>1719.2500000000002</v>
      </c>
      <c r="F315" s="260">
        <v>1702.15</v>
      </c>
      <c r="G315" s="260">
        <v>1679.3000000000002</v>
      </c>
      <c r="H315" s="260">
        <v>1759.2000000000003</v>
      </c>
      <c r="I315" s="260">
        <v>1782.0500000000002</v>
      </c>
      <c r="J315" s="260">
        <v>1799.1500000000003</v>
      </c>
      <c r="K315" s="259">
        <v>1764.95</v>
      </c>
      <c r="L315" s="259">
        <v>1725</v>
      </c>
      <c r="M315" s="259">
        <v>0.44248999999999999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681.3</v>
      </c>
      <c r="D316" s="260">
        <v>686.86666666666667</v>
      </c>
      <c r="E316" s="260">
        <v>670.43333333333339</v>
      </c>
      <c r="F316" s="260">
        <v>659.56666666666672</v>
      </c>
      <c r="G316" s="260">
        <v>643.13333333333344</v>
      </c>
      <c r="H316" s="260">
        <v>697.73333333333335</v>
      </c>
      <c r="I316" s="260">
        <v>714.16666666666652</v>
      </c>
      <c r="J316" s="260">
        <v>725.0333333333333</v>
      </c>
      <c r="K316" s="259">
        <v>703.3</v>
      </c>
      <c r="L316" s="259">
        <v>676</v>
      </c>
      <c r="M316" s="259">
        <v>3.6291899999999999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424.85</v>
      </c>
      <c r="D317" s="260">
        <v>420.63333333333338</v>
      </c>
      <c r="E317" s="260">
        <v>413.76666666666677</v>
      </c>
      <c r="F317" s="260">
        <v>402.68333333333339</v>
      </c>
      <c r="G317" s="260">
        <v>395.81666666666678</v>
      </c>
      <c r="H317" s="260">
        <v>431.71666666666675</v>
      </c>
      <c r="I317" s="260">
        <v>438.58333333333343</v>
      </c>
      <c r="J317" s="260">
        <v>449.66666666666674</v>
      </c>
      <c r="K317" s="259">
        <v>427.5</v>
      </c>
      <c r="L317" s="259">
        <v>409.55</v>
      </c>
      <c r="M317" s="259">
        <v>17.05603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624.75</v>
      </c>
      <c r="D318" s="260">
        <v>629.36666666666667</v>
      </c>
      <c r="E318" s="260">
        <v>616.23333333333335</v>
      </c>
      <c r="F318" s="260">
        <v>607.7166666666667</v>
      </c>
      <c r="G318" s="260">
        <v>594.58333333333337</v>
      </c>
      <c r="H318" s="260">
        <v>637.88333333333333</v>
      </c>
      <c r="I318" s="260">
        <v>651.01666666666677</v>
      </c>
      <c r="J318" s="260">
        <v>659.5333333333333</v>
      </c>
      <c r="K318" s="259">
        <v>642.5</v>
      </c>
      <c r="L318" s="259">
        <v>620.85</v>
      </c>
      <c r="M318" s="259">
        <v>18.273430000000001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600.4</v>
      </c>
      <c r="D319" s="260">
        <v>598.4666666666667</v>
      </c>
      <c r="E319" s="260">
        <v>591.93333333333339</v>
      </c>
      <c r="F319" s="260">
        <v>583.4666666666667</v>
      </c>
      <c r="G319" s="260">
        <v>576.93333333333339</v>
      </c>
      <c r="H319" s="260">
        <v>606.93333333333339</v>
      </c>
      <c r="I319" s="260">
        <v>613.4666666666667</v>
      </c>
      <c r="J319" s="260">
        <v>621.93333333333339</v>
      </c>
      <c r="K319" s="259">
        <v>605</v>
      </c>
      <c r="L319" s="259">
        <v>590</v>
      </c>
      <c r="M319" s="259">
        <v>0.11287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865.85</v>
      </c>
      <c r="D320" s="260">
        <v>872.2833333333333</v>
      </c>
      <c r="E320" s="260">
        <v>854.56666666666661</v>
      </c>
      <c r="F320" s="260">
        <v>843.2833333333333</v>
      </c>
      <c r="G320" s="260">
        <v>825.56666666666661</v>
      </c>
      <c r="H320" s="260">
        <v>883.56666666666661</v>
      </c>
      <c r="I320" s="260">
        <v>901.2833333333333</v>
      </c>
      <c r="J320" s="260">
        <v>912.56666666666661</v>
      </c>
      <c r="K320" s="259">
        <v>890</v>
      </c>
      <c r="L320" s="259">
        <v>861</v>
      </c>
      <c r="M320" s="259">
        <v>1.23281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1629.95</v>
      </c>
      <c r="D321" s="260">
        <v>1622.7666666666667</v>
      </c>
      <c r="E321" s="260">
        <v>1591.5833333333333</v>
      </c>
      <c r="F321" s="260">
        <v>1553.2166666666667</v>
      </c>
      <c r="G321" s="260">
        <v>1522.0333333333333</v>
      </c>
      <c r="H321" s="260">
        <v>1661.1333333333332</v>
      </c>
      <c r="I321" s="260">
        <v>1692.3166666666666</v>
      </c>
      <c r="J321" s="260">
        <v>1730.6833333333332</v>
      </c>
      <c r="K321" s="259">
        <v>1653.95</v>
      </c>
      <c r="L321" s="259">
        <v>1584.4</v>
      </c>
      <c r="M321" s="259">
        <v>4.4349800000000004</v>
      </c>
      <c r="N321" s="1"/>
      <c r="O321" s="1"/>
    </row>
    <row r="322" spans="1:15" ht="12.75" customHeight="1">
      <c r="A322" s="30">
        <v>312</v>
      </c>
      <c r="B322" s="269" t="s">
        <v>960</v>
      </c>
      <c r="C322" s="259">
        <v>86.3</v>
      </c>
      <c r="D322" s="260">
        <v>86.416666666666671</v>
      </c>
      <c r="E322" s="260">
        <v>85.583333333333343</v>
      </c>
      <c r="F322" s="260">
        <v>84.866666666666674</v>
      </c>
      <c r="G322" s="260">
        <v>84.033333333333346</v>
      </c>
      <c r="H322" s="260">
        <v>87.13333333333334</v>
      </c>
      <c r="I322" s="260">
        <v>87.966666666666683</v>
      </c>
      <c r="J322" s="260">
        <v>88.683333333333337</v>
      </c>
      <c r="K322" s="259">
        <v>87.25</v>
      </c>
      <c r="L322" s="259">
        <v>85.7</v>
      </c>
      <c r="M322" s="259">
        <v>10.953530000000001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700.6</v>
      </c>
      <c r="D323" s="260">
        <v>705.31666666666661</v>
      </c>
      <c r="E323" s="260">
        <v>692.58333333333326</v>
      </c>
      <c r="F323" s="260">
        <v>684.56666666666661</v>
      </c>
      <c r="G323" s="260">
        <v>671.83333333333326</v>
      </c>
      <c r="H323" s="260">
        <v>713.33333333333326</v>
      </c>
      <c r="I323" s="260">
        <v>726.06666666666661</v>
      </c>
      <c r="J323" s="260">
        <v>734.08333333333326</v>
      </c>
      <c r="K323" s="259">
        <v>718.05</v>
      </c>
      <c r="L323" s="259">
        <v>697.3</v>
      </c>
      <c r="M323" s="259">
        <v>1.09256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2034.4</v>
      </c>
      <c r="D324" s="260">
        <v>2036.4666666666665</v>
      </c>
      <c r="E324" s="260">
        <v>2017.9333333333329</v>
      </c>
      <c r="F324" s="260">
        <v>2001.4666666666665</v>
      </c>
      <c r="G324" s="260">
        <v>1982.9333333333329</v>
      </c>
      <c r="H324" s="260">
        <v>2052.9333333333329</v>
      </c>
      <c r="I324" s="260">
        <v>2071.4666666666662</v>
      </c>
      <c r="J324" s="260">
        <v>2087.9333333333329</v>
      </c>
      <c r="K324" s="259">
        <v>2055</v>
      </c>
      <c r="L324" s="259">
        <v>2020</v>
      </c>
      <c r="M324" s="259">
        <v>3.3521399999999999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1495.25</v>
      </c>
      <c r="D325" s="260">
        <v>1457.75</v>
      </c>
      <c r="E325" s="260">
        <v>1413.5</v>
      </c>
      <c r="F325" s="260">
        <v>1331.75</v>
      </c>
      <c r="G325" s="260">
        <v>1287.5</v>
      </c>
      <c r="H325" s="260">
        <v>1539.5</v>
      </c>
      <c r="I325" s="260">
        <v>1583.75</v>
      </c>
      <c r="J325" s="260">
        <v>1665.5</v>
      </c>
      <c r="K325" s="259">
        <v>1502</v>
      </c>
      <c r="L325" s="259">
        <v>1376</v>
      </c>
      <c r="M325" s="259">
        <v>51.389960000000002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1052.05</v>
      </c>
      <c r="D326" s="260">
        <v>1047.9000000000001</v>
      </c>
      <c r="E326" s="260">
        <v>1035.8000000000002</v>
      </c>
      <c r="F326" s="260">
        <v>1019.5500000000002</v>
      </c>
      <c r="G326" s="260">
        <v>1007.4500000000003</v>
      </c>
      <c r="H326" s="260">
        <v>1064.1500000000001</v>
      </c>
      <c r="I326" s="260">
        <v>1076.25</v>
      </c>
      <c r="J326" s="260">
        <v>1092.5</v>
      </c>
      <c r="K326" s="259">
        <v>1060</v>
      </c>
      <c r="L326" s="259">
        <v>1031.6500000000001</v>
      </c>
      <c r="M326" s="259">
        <v>5.1742100000000004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594.5</v>
      </c>
      <c r="D327" s="260">
        <v>592.4666666666667</v>
      </c>
      <c r="E327" s="260">
        <v>588.93333333333339</v>
      </c>
      <c r="F327" s="260">
        <v>583.36666666666667</v>
      </c>
      <c r="G327" s="260">
        <v>579.83333333333337</v>
      </c>
      <c r="H327" s="260">
        <v>598.03333333333342</v>
      </c>
      <c r="I327" s="260">
        <v>601.56666666666672</v>
      </c>
      <c r="J327" s="260">
        <v>607.13333333333344</v>
      </c>
      <c r="K327" s="259">
        <v>596</v>
      </c>
      <c r="L327" s="259">
        <v>586.9</v>
      </c>
      <c r="M327" s="259">
        <v>1.3216000000000001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32.700000000000003</v>
      </c>
      <c r="D328" s="260">
        <v>32.833333333333336</v>
      </c>
      <c r="E328" s="260">
        <v>32.366666666666674</v>
      </c>
      <c r="F328" s="260">
        <v>32.033333333333339</v>
      </c>
      <c r="G328" s="260">
        <v>31.566666666666677</v>
      </c>
      <c r="H328" s="260">
        <v>33.166666666666671</v>
      </c>
      <c r="I328" s="260">
        <v>33.633333333333326</v>
      </c>
      <c r="J328" s="260">
        <v>33.966666666666669</v>
      </c>
      <c r="K328" s="259">
        <v>33.299999999999997</v>
      </c>
      <c r="L328" s="259">
        <v>32.5</v>
      </c>
      <c r="M328" s="259">
        <v>22.989550000000001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73.45</v>
      </c>
      <c r="D329" s="260">
        <v>73.066666666666663</v>
      </c>
      <c r="E329" s="260">
        <v>71.933333333333323</v>
      </c>
      <c r="F329" s="260">
        <v>70.416666666666657</v>
      </c>
      <c r="G329" s="260">
        <v>69.283333333333317</v>
      </c>
      <c r="H329" s="260">
        <v>74.583333333333329</v>
      </c>
      <c r="I329" s="260">
        <v>75.716666666666654</v>
      </c>
      <c r="J329" s="260">
        <v>77.233333333333334</v>
      </c>
      <c r="K329" s="259">
        <v>74.2</v>
      </c>
      <c r="L329" s="259">
        <v>71.55</v>
      </c>
      <c r="M329" s="259">
        <v>42.909120000000001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45.15</v>
      </c>
      <c r="D330" s="260">
        <v>44.366666666666674</v>
      </c>
      <c r="E330" s="260">
        <v>43.233333333333348</v>
      </c>
      <c r="F330" s="260">
        <v>41.316666666666677</v>
      </c>
      <c r="G330" s="260">
        <v>40.183333333333351</v>
      </c>
      <c r="H330" s="260">
        <v>46.283333333333346</v>
      </c>
      <c r="I330" s="260">
        <v>47.416666666666671</v>
      </c>
      <c r="J330" s="260">
        <v>49.333333333333343</v>
      </c>
      <c r="K330" s="259">
        <v>45.5</v>
      </c>
      <c r="L330" s="259">
        <v>42.45</v>
      </c>
      <c r="M330" s="259">
        <v>394.60595999999998</v>
      </c>
      <c r="N330" s="1"/>
      <c r="O330" s="1"/>
    </row>
    <row r="331" spans="1:15" ht="12.75" customHeight="1">
      <c r="A331" s="30">
        <v>321</v>
      </c>
      <c r="B331" s="269" t="s">
        <v>969</v>
      </c>
      <c r="C331" s="259">
        <v>279.7</v>
      </c>
      <c r="D331" s="260">
        <v>281.33333333333331</v>
      </c>
      <c r="E331" s="260">
        <v>276.41666666666663</v>
      </c>
      <c r="F331" s="260">
        <v>273.13333333333333</v>
      </c>
      <c r="G331" s="260">
        <v>268.21666666666664</v>
      </c>
      <c r="H331" s="260">
        <v>284.61666666666662</v>
      </c>
      <c r="I331" s="260">
        <v>289.53333333333325</v>
      </c>
      <c r="J331" s="260">
        <v>292.81666666666661</v>
      </c>
      <c r="K331" s="259">
        <v>286.25</v>
      </c>
      <c r="L331" s="259">
        <v>278.05</v>
      </c>
      <c r="M331" s="259">
        <v>1.6211899999999999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73.75</v>
      </c>
      <c r="D332" s="260">
        <v>72.899999999999991</v>
      </c>
      <c r="E332" s="260">
        <v>71.09999999999998</v>
      </c>
      <c r="F332" s="260">
        <v>68.449999999999989</v>
      </c>
      <c r="G332" s="260">
        <v>66.649999999999977</v>
      </c>
      <c r="H332" s="260">
        <v>75.549999999999983</v>
      </c>
      <c r="I332" s="260">
        <v>77.349999999999994</v>
      </c>
      <c r="J332" s="260">
        <v>79.999999999999986</v>
      </c>
      <c r="K332" s="259">
        <v>74.7</v>
      </c>
      <c r="L332" s="259">
        <v>70.25</v>
      </c>
      <c r="M332" s="259">
        <v>47.239310000000003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256.75</v>
      </c>
      <c r="D333" s="260">
        <v>257.09999999999997</v>
      </c>
      <c r="E333" s="260">
        <v>254.69999999999993</v>
      </c>
      <c r="F333" s="260">
        <v>252.64999999999998</v>
      </c>
      <c r="G333" s="260">
        <v>250.24999999999994</v>
      </c>
      <c r="H333" s="260">
        <v>259.14999999999992</v>
      </c>
      <c r="I333" s="260">
        <v>261.5499999999999</v>
      </c>
      <c r="J333" s="260">
        <v>263.59999999999991</v>
      </c>
      <c r="K333" s="259">
        <v>259.5</v>
      </c>
      <c r="L333" s="259">
        <v>255.05</v>
      </c>
      <c r="M333" s="259">
        <v>2.3757199999999998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169.35</v>
      </c>
      <c r="D334" s="260">
        <v>168.16666666666666</v>
      </c>
      <c r="E334" s="260">
        <v>166.63333333333333</v>
      </c>
      <c r="F334" s="260">
        <v>163.91666666666666</v>
      </c>
      <c r="G334" s="260">
        <v>162.38333333333333</v>
      </c>
      <c r="H334" s="260">
        <v>170.88333333333333</v>
      </c>
      <c r="I334" s="260">
        <v>172.41666666666669</v>
      </c>
      <c r="J334" s="260">
        <v>175.13333333333333</v>
      </c>
      <c r="K334" s="259">
        <v>169.7</v>
      </c>
      <c r="L334" s="259">
        <v>165.45</v>
      </c>
      <c r="M334" s="259">
        <v>81.313800000000001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708.35</v>
      </c>
      <c r="D335" s="260">
        <v>712.13333333333321</v>
      </c>
      <c r="E335" s="260">
        <v>695.51666666666642</v>
      </c>
      <c r="F335" s="260">
        <v>682.68333333333317</v>
      </c>
      <c r="G335" s="260">
        <v>666.06666666666638</v>
      </c>
      <c r="H335" s="260">
        <v>724.96666666666647</v>
      </c>
      <c r="I335" s="260">
        <v>741.58333333333326</v>
      </c>
      <c r="J335" s="260">
        <v>754.41666666666652</v>
      </c>
      <c r="K335" s="259">
        <v>728.75</v>
      </c>
      <c r="L335" s="259">
        <v>699.3</v>
      </c>
      <c r="M335" s="259">
        <v>0.75682000000000005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69.599999999999994</v>
      </c>
      <c r="D336" s="260">
        <v>69.783333333333317</v>
      </c>
      <c r="E336" s="260">
        <v>69.266666666666637</v>
      </c>
      <c r="F336" s="260">
        <v>68.933333333333323</v>
      </c>
      <c r="G336" s="260">
        <v>68.416666666666643</v>
      </c>
      <c r="H336" s="260">
        <v>70.116666666666632</v>
      </c>
      <c r="I336" s="260">
        <v>70.633333333333312</v>
      </c>
      <c r="J336" s="260">
        <v>70.966666666666626</v>
      </c>
      <c r="K336" s="259">
        <v>70.3</v>
      </c>
      <c r="L336" s="259">
        <v>69.45</v>
      </c>
      <c r="M336" s="259">
        <v>102.41432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4448.7</v>
      </c>
      <c r="D337" s="260">
        <v>4441.9666666666662</v>
      </c>
      <c r="E337" s="260">
        <v>4411.1333333333323</v>
      </c>
      <c r="F337" s="260">
        <v>4373.5666666666657</v>
      </c>
      <c r="G337" s="260">
        <v>4342.7333333333318</v>
      </c>
      <c r="H337" s="260">
        <v>4479.5333333333328</v>
      </c>
      <c r="I337" s="260">
        <v>4510.3666666666668</v>
      </c>
      <c r="J337" s="260">
        <v>4547.9333333333334</v>
      </c>
      <c r="K337" s="259">
        <v>4472.8</v>
      </c>
      <c r="L337" s="259">
        <v>4404.3999999999996</v>
      </c>
      <c r="M337" s="259">
        <v>1.2048000000000001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663.25</v>
      </c>
      <c r="D338" s="260">
        <v>666.86666666666667</v>
      </c>
      <c r="E338" s="260">
        <v>657.13333333333333</v>
      </c>
      <c r="F338" s="260">
        <v>651.01666666666665</v>
      </c>
      <c r="G338" s="260">
        <v>641.2833333333333</v>
      </c>
      <c r="H338" s="260">
        <v>672.98333333333335</v>
      </c>
      <c r="I338" s="260">
        <v>682.7166666666667</v>
      </c>
      <c r="J338" s="260">
        <v>688.83333333333337</v>
      </c>
      <c r="K338" s="259">
        <v>676.6</v>
      </c>
      <c r="L338" s="259">
        <v>660.75</v>
      </c>
      <c r="M338" s="259">
        <v>1.63592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20282.400000000001</v>
      </c>
      <c r="D339" s="260">
        <v>20516.066666666666</v>
      </c>
      <c r="E339" s="260">
        <v>19983.333333333332</v>
      </c>
      <c r="F339" s="260">
        <v>19684.266666666666</v>
      </c>
      <c r="G339" s="260">
        <v>19151.533333333333</v>
      </c>
      <c r="H339" s="260">
        <v>20815.133333333331</v>
      </c>
      <c r="I339" s="260">
        <v>21347.866666666669</v>
      </c>
      <c r="J339" s="260">
        <v>21646.933333333331</v>
      </c>
      <c r="K339" s="259">
        <v>21048.799999999999</v>
      </c>
      <c r="L339" s="259">
        <v>20217</v>
      </c>
      <c r="M339" s="259">
        <v>0.71353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65.05</v>
      </c>
      <c r="D340" s="260">
        <v>64.583333333333329</v>
      </c>
      <c r="E340" s="260">
        <v>63.166666666666657</v>
      </c>
      <c r="F340" s="260">
        <v>61.283333333333331</v>
      </c>
      <c r="G340" s="260">
        <v>59.86666666666666</v>
      </c>
      <c r="H340" s="260">
        <v>66.466666666666654</v>
      </c>
      <c r="I340" s="260">
        <v>67.883333333333312</v>
      </c>
      <c r="J340" s="260">
        <v>69.766666666666652</v>
      </c>
      <c r="K340" s="259">
        <v>66</v>
      </c>
      <c r="L340" s="259">
        <v>62.7</v>
      </c>
      <c r="M340" s="259">
        <v>7.4607799999999997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268.14999999999998</v>
      </c>
      <c r="D341" s="260">
        <v>269.01666666666665</v>
      </c>
      <c r="E341" s="260">
        <v>266.13333333333333</v>
      </c>
      <c r="F341" s="260">
        <v>264.11666666666667</v>
      </c>
      <c r="G341" s="260">
        <v>261.23333333333335</v>
      </c>
      <c r="H341" s="260">
        <v>271.0333333333333</v>
      </c>
      <c r="I341" s="260">
        <v>273.91666666666663</v>
      </c>
      <c r="J341" s="260">
        <v>275.93333333333328</v>
      </c>
      <c r="K341" s="259">
        <v>271.89999999999998</v>
      </c>
      <c r="L341" s="259">
        <v>267</v>
      </c>
      <c r="M341" s="259">
        <v>2.81311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395.1</v>
      </c>
      <c r="D342" s="260">
        <v>394.06666666666666</v>
      </c>
      <c r="E342" s="260">
        <v>388.13333333333333</v>
      </c>
      <c r="F342" s="260">
        <v>381.16666666666669</v>
      </c>
      <c r="G342" s="260">
        <v>375.23333333333335</v>
      </c>
      <c r="H342" s="260">
        <v>401.0333333333333</v>
      </c>
      <c r="I342" s="260">
        <v>406.96666666666658</v>
      </c>
      <c r="J342" s="260">
        <v>413.93333333333328</v>
      </c>
      <c r="K342" s="259">
        <v>400</v>
      </c>
      <c r="L342" s="259">
        <v>387.1</v>
      </c>
      <c r="M342" s="259">
        <v>0.84038000000000002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866.4</v>
      </c>
      <c r="D343" s="260">
        <v>864.81666666666661</v>
      </c>
      <c r="E343" s="260">
        <v>857.58333333333326</v>
      </c>
      <c r="F343" s="260">
        <v>848.76666666666665</v>
      </c>
      <c r="G343" s="260">
        <v>841.5333333333333</v>
      </c>
      <c r="H343" s="260">
        <v>873.63333333333321</v>
      </c>
      <c r="I343" s="260">
        <v>880.86666666666656</v>
      </c>
      <c r="J343" s="260">
        <v>889.68333333333317</v>
      </c>
      <c r="K343" s="259">
        <v>872.05</v>
      </c>
      <c r="L343" s="259">
        <v>856</v>
      </c>
      <c r="M343" s="259">
        <v>5.9625599999999999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130.75</v>
      </c>
      <c r="D344" s="260">
        <v>131.16666666666666</v>
      </c>
      <c r="E344" s="260">
        <v>129.43333333333331</v>
      </c>
      <c r="F344" s="260">
        <v>128.11666666666665</v>
      </c>
      <c r="G344" s="260">
        <v>126.3833333333333</v>
      </c>
      <c r="H344" s="260">
        <v>132.48333333333332</v>
      </c>
      <c r="I344" s="260">
        <v>134.21666666666667</v>
      </c>
      <c r="J344" s="260">
        <v>135.53333333333333</v>
      </c>
      <c r="K344" s="259">
        <v>132.9</v>
      </c>
      <c r="L344" s="259">
        <v>129.85</v>
      </c>
      <c r="M344" s="259">
        <v>102.32002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187.35</v>
      </c>
      <c r="D345" s="260">
        <v>188.93333333333331</v>
      </c>
      <c r="E345" s="260">
        <v>184.96666666666661</v>
      </c>
      <c r="F345" s="260">
        <v>182.58333333333331</v>
      </c>
      <c r="G345" s="260">
        <v>178.61666666666662</v>
      </c>
      <c r="H345" s="260">
        <v>191.31666666666661</v>
      </c>
      <c r="I345" s="260">
        <v>195.2833333333333</v>
      </c>
      <c r="J345" s="260">
        <v>197.6666666666666</v>
      </c>
      <c r="K345" s="259">
        <v>192.9</v>
      </c>
      <c r="L345" s="259">
        <v>186.55</v>
      </c>
      <c r="M345" s="259">
        <v>11.29298</v>
      </c>
      <c r="N345" s="1"/>
      <c r="O345" s="1"/>
    </row>
    <row r="346" spans="1:15" ht="12.75" customHeight="1">
      <c r="A346" s="30">
        <v>336</v>
      </c>
      <c r="B346" s="269" t="s">
        <v>970</v>
      </c>
      <c r="C346" s="259">
        <v>584.54999999999995</v>
      </c>
      <c r="D346" s="260">
        <v>586.18333333333328</v>
      </c>
      <c r="E346" s="260">
        <v>578.36666666666656</v>
      </c>
      <c r="F346" s="260">
        <v>572.18333333333328</v>
      </c>
      <c r="G346" s="260">
        <v>564.36666666666656</v>
      </c>
      <c r="H346" s="260">
        <v>592.36666666666656</v>
      </c>
      <c r="I346" s="260">
        <v>600.18333333333339</v>
      </c>
      <c r="J346" s="260">
        <v>606.36666666666656</v>
      </c>
      <c r="K346" s="259">
        <v>594</v>
      </c>
      <c r="L346" s="259">
        <v>580</v>
      </c>
      <c r="M346" s="259">
        <v>1.2017100000000001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656.35</v>
      </c>
      <c r="D347" s="260">
        <v>648.96666666666658</v>
      </c>
      <c r="E347" s="260">
        <v>638.43333333333317</v>
      </c>
      <c r="F347" s="260">
        <v>620.51666666666654</v>
      </c>
      <c r="G347" s="260">
        <v>609.98333333333312</v>
      </c>
      <c r="H347" s="260">
        <v>666.88333333333321</v>
      </c>
      <c r="I347" s="260">
        <v>677.41666666666674</v>
      </c>
      <c r="J347" s="260">
        <v>695.33333333333326</v>
      </c>
      <c r="K347" s="259">
        <v>659.5</v>
      </c>
      <c r="L347" s="259">
        <v>631.04999999999995</v>
      </c>
      <c r="M347" s="259">
        <v>12.129989999999999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2915</v>
      </c>
      <c r="D348" s="260">
        <v>2919.9166666666665</v>
      </c>
      <c r="E348" s="260">
        <v>2907.333333333333</v>
      </c>
      <c r="F348" s="260">
        <v>2899.6666666666665</v>
      </c>
      <c r="G348" s="260">
        <v>2887.083333333333</v>
      </c>
      <c r="H348" s="260">
        <v>2927.583333333333</v>
      </c>
      <c r="I348" s="260">
        <v>2940.1666666666661</v>
      </c>
      <c r="J348" s="260">
        <v>2947.833333333333</v>
      </c>
      <c r="K348" s="259">
        <v>2932.5</v>
      </c>
      <c r="L348" s="259">
        <v>2912.25</v>
      </c>
      <c r="M348" s="259">
        <v>0.91366000000000003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271.85000000000002</v>
      </c>
      <c r="D349" s="260">
        <v>271.59999999999997</v>
      </c>
      <c r="E349" s="260">
        <v>269.24999999999994</v>
      </c>
      <c r="F349" s="260">
        <v>266.64999999999998</v>
      </c>
      <c r="G349" s="260">
        <v>264.29999999999995</v>
      </c>
      <c r="H349" s="260">
        <v>274.19999999999993</v>
      </c>
      <c r="I349" s="260">
        <v>276.54999999999995</v>
      </c>
      <c r="J349" s="260">
        <v>279.14999999999992</v>
      </c>
      <c r="K349" s="259">
        <v>273.95</v>
      </c>
      <c r="L349" s="259">
        <v>269</v>
      </c>
      <c r="M349" s="259">
        <v>1.38079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384.25</v>
      </c>
      <c r="D350" s="260">
        <v>387.66666666666669</v>
      </c>
      <c r="E350" s="260">
        <v>377.58333333333337</v>
      </c>
      <c r="F350" s="260">
        <v>370.91666666666669</v>
      </c>
      <c r="G350" s="260">
        <v>360.83333333333337</v>
      </c>
      <c r="H350" s="260">
        <v>394.33333333333337</v>
      </c>
      <c r="I350" s="260">
        <v>404.41666666666674</v>
      </c>
      <c r="J350" s="260">
        <v>411.08333333333337</v>
      </c>
      <c r="K350" s="259">
        <v>397.75</v>
      </c>
      <c r="L350" s="259">
        <v>381</v>
      </c>
      <c r="M350" s="259">
        <v>7.97729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140.4</v>
      </c>
      <c r="D351" s="260">
        <v>140.46666666666667</v>
      </c>
      <c r="E351" s="260">
        <v>138.43333333333334</v>
      </c>
      <c r="F351" s="260">
        <v>136.46666666666667</v>
      </c>
      <c r="G351" s="260">
        <v>134.43333333333334</v>
      </c>
      <c r="H351" s="260">
        <v>142.43333333333334</v>
      </c>
      <c r="I351" s="260">
        <v>144.4666666666667</v>
      </c>
      <c r="J351" s="260">
        <v>146.43333333333334</v>
      </c>
      <c r="K351" s="259">
        <v>142.5</v>
      </c>
      <c r="L351" s="259">
        <v>138.5</v>
      </c>
      <c r="M351" s="259">
        <v>12.03023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3125.35</v>
      </c>
      <c r="D352" s="260">
        <v>3127.3833333333332</v>
      </c>
      <c r="E352" s="260">
        <v>3105.1666666666665</v>
      </c>
      <c r="F352" s="260">
        <v>3084.9833333333331</v>
      </c>
      <c r="G352" s="260">
        <v>3062.7666666666664</v>
      </c>
      <c r="H352" s="260">
        <v>3147.5666666666666</v>
      </c>
      <c r="I352" s="260">
        <v>3169.7833333333338</v>
      </c>
      <c r="J352" s="260">
        <v>3189.9666666666667</v>
      </c>
      <c r="K352" s="259">
        <v>3149.6</v>
      </c>
      <c r="L352" s="259">
        <v>3107.2</v>
      </c>
      <c r="M352" s="259">
        <v>1.3909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431.2</v>
      </c>
      <c r="D353" s="260">
        <v>432.5333333333333</v>
      </c>
      <c r="E353" s="260">
        <v>427.06666666666661</v>
      </c>
      <c r="F353" s="260">
        <v>422.93333333333328</v>
      </c>
      <c r="G353" s="260">
        <v>417.46666666666658</v>
      </c>
      <c r="H353" s="260">
        <v>436.66666666666663</v>
      </c>
      <c r="I353" s="260">
        <v>442.13333333333333</v>
      </c>
      <c r="J353" s="260">
        <v>446.26666666666665</v>
      </c>
      <c r="K353" s="259">
        <v>438</v>
      </c>
      <c r="L353" s="259">
        <v>428.4</v>
      </c>
      <c r="M353" s="259">
        <v>2.8566600000000002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256.95</v>
      </c>
      <c r="D354" s="260">
        <v>257.63333333333333</v>
      </c>
      <c r="E354" s="260">
        <v>255.31666666666666</v>
      </c>
      <c r="F354" s="260">
        <v>253.68333333333334</v>
      </c>
      <c r="G354" s="260">
        <v>251.36666666666667</v>
      </c>
      <c r="H354" s="260">
        <v>259.26666666666665</v>
      </c>
      <c r="I354" s="260">
        <v>261.58333333333326</v>
      </c>
      <c r="J354" s="260">
        <v>263.21666666666664</v>
      </c>
      <c r="K354" s="259">
        <v>259.95</v>
      </c>
      <c r="L354" s="259">
        <v>256</v>
      </c>
      <c r="M354" s="259">
        <v>1.87286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1726.95</v>
      </c>
      <c r="D355" s="260">
        <v>1724.95</v>
      </c>
      <c r="E355" s="260">
        <v>1700</v>
      </c>
      <c r="F355" s="260">
        <v>1673.05</v>
      </c>
      <c r="G355" s="260">
        <v>1648.1</v>
      </c>
      <c r="H355" s="260">
        <v>1751.9</v>
      </c>
      <c r="I355" s="260">
        <v>1776.8500000000004</v>
      </c>
      <c r="J355" s="260">
        <v>1803.8000000000002</v>
      </c>
      <c r="K355" s="259">
        <v>1749.9</v>
      </c>
      <c r="L355" s="259">
        <v>1698</v>
      </c>
      <c r="M355" s="259">
        <v>4.6430899999999999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51964.75</v>
      </c>
      <c r="D356" s="260">
        <v>52418.283333333333</v>
      </c>
      <c r="E356" s="260">
        <v>51261.466666666667</v>
      </c>
      <c r="F356" s="260">
        <v>50558.183333333334</v>
      </c>
      <c r="G356" s="260">
        <v>49401.366666666669</v>
      </c>
      <c r="H356" s="260">
        <v>53121.566666666666</v>
      </c>
      <c r="I356" s="260">
        <v>54278.383333333331</v>
      </c>
      <c r="J356" s="260">
        <v>54981.666666666664</v>
      </c>
      <c r="K356" s="259">
        <v>53575.1</v>
      </c>
      <c r="L356" s="259">
        <v>51715</v>
      </c>
      <c r="M356" s="259">
        <v>0.15409999999999999</v>
      </c>
      <c r="N356" s="1"/>
      <c r="O356" s="1"/>
    </row>
    <row r="357" spans="1:15" ht="12.75" customHeight="1">
      <c r="A357" s="30">
        <v>347</v>
      </c>
      <c r="B357" s="269" t="s">
        <v>961</v>
      </c>
      <c r="C357" s="259">
        <v>1445.75</v>
      </c>
      <c r="D357" s="260">
        <v>1438.0833333333333</v>
      </c>
      <c r="E357" s="260">
        <v>1426.1666666666665</v>
      </c>
      <c r="F357" s="260">
        <v>1406.5833333333333</v>
      </c>
      <c r="G357" s="260">
        <v>1394.6666666666665</v>
      </c>
      <c r="H357" s="260">
        <v>1457.6666666666665</v>
      </c>
      <c r="I357" s="260">
        <v>1469.583333333333</v>
      </c>
      <c r="J357" s="260">
        <v>1489.1666666666665</v>
      </c>
      <c r="K357" s="259">
        <v>1450</v>
      </c>
      <c r="L357" s="259">
        <v>1418.5</v>
      </c>
      <c r="M357" s="259">
        <v>2.4198900000000001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3829.3</v>
      </c>
      <c r="D358" s="260">
        <v>3796.2666666666664</v>
      </c>
      <c r="E358" s="260">
        <v>3738.583333333333</v>
      </c>
      <c r="F358" s="260">
        <v>3647.8666666666668</v>
      </c>
      <c r="G358" s="260">
        <v>3590.1833333333334</v>
      </c>
      <c r="H358" s="260">
        <v>3886.9833333333327</v>
      </c>
      <c r="I358" s="260">
        <v>3944.6666666666661</v>
      </c>
      <c r="J358" s="260">
        <v>4035.3833333333323</v>
      </c>
      <c r="K358" s="259">
        <v>3853.95</v>
      </c>
      <c r="L358" s="259">
        <v>3705.55</v>
      </c>
      <c r="M358" s="259">
        <v>4.63767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202.6</v>
      </c>
      <c r="D359" s="260">
        <v>202.06666666666669</v>
      </c>
      <c r="E359" s="260">
        <v>200.08333333333337</v>
      </c>
      <c r="F359" s="260">
        <v>197.56666666666669</v>
      </c>
      <c r="G359" s="260">
        <v>195.58333333333337</v>
      </c>
      <c r="H359" s="260">
        <v>204.58333333333337</v>
      </c>
      <c r="I359" s="260">
        <v>206.56666666666666</v>
      </c>
      <c r="J359" s="260">
        <v>209.08333333333337</v>
      </c>
      <c r="K359" s="259">
        <v>204.05</v>
      </c>
      <c r="L359" s="259">
        <v>199.55</v>
      </c>
      <c r="M359" s="259">
        <v>32.256059999999998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4349.1000000000004</v>
      </c>
      <c r="D360" s="260">
        <v>4347.9666666666672</v>
      </c>
      <c r="E360" s="260">
        <v>4320.9333333333343</v>
      </c>
      <c r="F360" s="260">
        <v>4292.7666666666673</v>
      </c>
      <c r="G360" s="260">
        <v>4265.7333333333345</v>
      </c>
      <c r="H360" s="260">
        <v>4376.1333333333341</v>
      </c>
      <c r="I360" s="260">
        <v>4403.166666666667</v>
      </c>
      <c r="J360" s="260">
        <v>4431.3333333333339</v>
      </c>
      <c r="K360" s="259">
        <v>4375</v>
      </c>
      <c r="L360" s="259">
        <v>4319.8</v>
      </c>
      <c r="M360" s="259">
        <v>3.2660000000000002E-2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1383.2</v>
      </c>
      <c r="D361" s="260">
        <v>1395.5833333333333</v>
      </c>
      <c r="E361" s="260">
        <v>1366.6166666666666</v>
      </c>
      <c r="F361" s="260">
        <v>1350.0333333333333</v>
      </c>
      <c r="G361" s="260">
        <v>1321.0666666666666</v>
      </c>
      <c r="H361" s="260">
        <v>1412.1666666666665</v>
      </c>
      <c r="I361" s="260">
        <v>1441.1333333333332</v>
      </c>
      <c r="J361" s="260">
        <v>1457.7166666666665</v>
      </c>
      <c r="K361" s="259">
        <v>1424.55</v>
      </c>
      <c r="L361" s="259">
        <v>1379</v>
      </c>
      <c r="M361" s="259">
        <v>1.04023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2618.3000000000002</v>
      </c>
      <c r="D362" s="260">
        <v>2616.1</v>
      </c>
      <c r="E362" s="260">
        <v>2597.1999999999998</v>
      </c>
      <c r="F362" s="260">
        <v>2576.1</v>
      </c>
      <c r="G362" s="260">
        <v>2557.1999999999998</v>
      </c>
      <c r="H362" s="260">
        <v>2637.2</v>
      </c>
      <c r="I362" s="260">
        <v>2656.1000000000004</v>
      </c>
      <c r="J362" s="260">
        <v>2677.2</v>
      </c>
      <c r="K362" s="259">
        <v>2635</v>
      </c>
      <c r="L362" s="259">
        <v>2595</v>
      </c>
      <c r="M362" s="259">
        <v>2.6875200000000001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931.95</v>
      </c>
      <c r="D363" s="260">
        <v>930.16666666666663</v>
      </c>
      <c r="E363" s="260">
        <v>912.33333333333326</v>
      </c>
      <c r="F363" s="260">
        <v>892.71666666666658</v>
      </c>
      <c r="G363" s="260">
        <v>874.88333333333321</v>
      </c>
      <c r="H363" s="260">
        <v>949.7833333333333</v>
      </c>
      <c r="I363" s="260">
        <v>967.61666666666656</v>
      </c>
      <c r="J363" s="260">
        <v>987.23333333333335</v>
      </c>
      <c r="K363" s="259">
        <v>948</v>
      </c>
      <c r="L363" s="259">
        <v>910.55</v>
      </c>
      <c r="M363" s="259">
        <v>0.30379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2765.4</v>
      </c>
      <c r="D364" s="260">
        <v>2749.9833333333336</v>
      </c>
      <c r="E364" s="260">
        <v>2710.0666666666671</v>
      </c>
      <c r="F364" s="260">
        <v>2654.7333333333336</v>
      </c>
      <c r="G364" s="260">
        <v>2614.8166666666671</v>
      </c>
      <c r="H364" s="260">
        <v>2805.3166666666671</v>
      </c>
      <c r="I364" s="260">
        <v>2845.2333333333331</v>
      </c>
      <c r="J364" s="260">
        <v>2900.5666666666671</v>
      </c>
      <c r="K364" s="259">
        <v>2789.9</v>
      </c>
      <c r="L364" s="259">
        <v>2694.65</v>
      </c>
      <c r="M364" s="259">
        <v>4.7883599999999999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1745.9</v>
      </c>
      <c r="D365" s="260">
        <v>1745.6333333333332</v>
      </c>
      <c r="E365" s="260">
        <v>1712.2666666666664</v>
      </c>
      <c r="F365" s="260">
        <v>1678.6333333333332</v>
      </c>
      <c r="G365" s="260">
        <v>1645.2666666666664</v>
      </c>
      <c r="H365" s="260">
        <v>1779.2666666666664</v>
      </c>
      <c r="I365" s="260">
        <v>1812.6333333333332</v>
      </c>
      <c r="J365" s="260">
        <v>1846.2666666666664</v>
      </c>
      <c r="K365" s="259">
        <v>1779</v>
      </c>
      <c r="L365" s="259">
        <v>1712</v>
      </c>
      <c r="M365" s="259">
        <v>1.63161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313.3</v>
      </c>
      <c r="D366" s="260">
        <v>313.36666666666667</v>
      </c>
      <c r="E366" s="260">
        <v>306.93333333333334</v>
      </c>
      <c r="F366" s="260">
        <v>300.56666666666666</v>
      </c>
      <c r="G366" s="260">
        <v>294.13333333333333</v>
      </c>
      <c r="H366" s="260">
        <v>319.73333333333335</v>
      </c>
      <c r="I366" s="260">
        <v>326.16666666666674</v>
      </c>
      <c r="J366" s="260">
        <v>332.53333333333336</v>
      </c>
      <c r="K366" s="259">
        <v>319.8</v>
      </c>
      <c r="L366" s="259">
        <v>307</v>
      </c>
      <c r="M366" s="259">
        <v>32.543619999999997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106.2</v>
      </c>
      <c r="D367" s="260">
        <v>105.91666666666667</v>
      </c>
      <c r="E367" s="260">
        <v>105.28333333333335</v>
      </c>
      <c r="F367" s="260">
        <v>104.36666666666667</v>
      </c>
      <c r="G367" s="260">
        <v>103.73333333333335</v>
      </c>
      <c r="H367" s="260">
        <v>106.83333333333334</v>
      </c>
      <c r="I367" s="260">
        <v>107.46666666666667</v>
      </c>
      <c r="J367" s="260">
        <v>108.38333333333334</v>
      </c>
      <c r="K367" s="259">
        <v>106.55</v>
      </c>
      <c r="L367" s="259">
        <v>105</v>
      </c>
      <c r="M367" s="259">
        <v>70.827659999999995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218.5</v>
      </c>
      <c r="D368" s="260">
        <v>217.38333333333333</v>
      </c>
      <c r="E368" s="260">
        <v>215.36666666666665</v>
      </c>
      <c r="F368" s="260">
        <v>212.23333333333332</v>
      </c>
      <c r="G368" s="260">
        <v>210.21666666666664</v>
      </c>
      <c r="H368" s="260">
        <v>220.51666666666665</v>
      </c>
      <c r="I368" s="260">
        <v>222.5333333333333</v>
      </c>
      <c r="J368" s="260">
        <v>225.66666666666666</v>
      </c>
      <c r="K368" s="259">
        <v>219.4</v>
      </c>
      <c r="L368" s="259">
        <v>214.25</v>
      </c>
      <c r="M368" s="259">
        <v>154.67016000000001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416.8</v>
      </c>
      <c r="D369" s="260">
        <v>422.23333333333335</v>
      </c>
      <c r="E369" s="260">
        <v>407.81666666666672</v>
      </c>
      <c r="F369" s="260">
        <v>398.83333333333337</v>
      </c>
      <c r="G369" s="260">
        <v>384.41666666666674</v>
      </c>
      <c r="H369" s="260">
        <v>431.2166666666667</v>
      </c>
      <c r="I369" s="260">
        <v>445.63333333333333</v>
      </c>
      <c r="J369" s="260">
        <v>454.61666666666667</v>
      </c>
      <c r="K369" s="259">
        <v>436.65</v>
      </c>
      <c r="L369" s="259">
        <v>413.25</v>
      </c>
      <c r="M369" s="259">
        <v>10.86393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441.35</v>
      </c>
      <c r="D370" s="260">
        <v>442.06666666666666</v>
      </c>
      <c r="E370" s="260">
        <v>437.7833333333333</v>
      </c>
      <c r="F370" s="260">
        <v>434.21666666666664</v>
      </c>
      <c r="G370" s="260">
        <v>429.93333333333328</v>
      </c>
      <c r="H370" s="260">
        <v>445.63333333333333</v>
      </c>
      <c r="I370" s="260">
        <v>449.91666666666674</v>
      </c>
      <c r="J370" s="260">
        <v>453.48333333333335</v>
      </c>
      <c r="K370" s="259">
        <v>446.35</v>
      </c>
      <c r="L370" s="259">
        <v>438.5</v>
      </c>
      <c r="M370" s="259">
        <v>1.6527700000000001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552.1</v>
      </c>
      <c r="D371" s="260">
        <v>556.43333333333339</v>
      </c>
      <c r="E371" s="260">
        <v>546.91666666666674</v>
      </c>
      <c r="F371" s="260">
        <v>541.73333333333335</v>
      </c>
      <c r="G371" s="260">
        <v>532.2166666666667</v>
      </c>
      <c r="H371" s="260">
        <v>561.61666666666679</v>
      </c>
      <c r="I371" s="260">
        <v>571.13333333333344</v>
      </c>
      <c r="J371" s="260">
        <v>576.31666666666683</v>
      </c>
      <c r="K371" s="259">
        <v>565.95000000000005</v>
      </c>
      <c r="L371" s="259">
        <v>551.25</v>
      </c>
      <c r="M371" s="259">
        <v>1.7388999999999999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124.5</v>
      </c>
      <c r="D372" s="260">
        <v>124.75</v>
      </c>
      <c r="E372" s="260">
        <v>122.8</v>
      </c>
      <c r="F372" s="260">
        <v>121.1</v>
      </c>
      <c r="G372" s="260">
        <v>119.14999999999999</v>
      </c>
      <c r="H372" s="260">
        <v>126.45</v>
      </c>
      <c r="I372" s="260">
        <v>128.39999999999998</v>
      </c>
      <c r="J372" s="260">
        <v>130.10000000000002</v>
      </c>
      <c r="K372" s="259">
        <v>126.7</v>
      </c>
      <c r="L372" s="259">
        <v>123.05</v>
      </c>
      <c r="M372" s="259">
        <v>1.2951900000000001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1353.25</v>
      </c>
      <c r="D373" s="260">
        <v>1358.45</v>
      </c>
      <c r="E373" s="260">
        <v>1337.45</v>
      </c>
      <c r="F373" s="260">
        <v>1321.65</v>
      </c>
      <c r="G373" s="260">
        <v>1300.6500000000001</v>
      </c>
      <c r="H373" s="260">
        <v>1374.25</v>
      </c>
      <c r="I373" s="260">
        <v>1395.25</v>
      </c>
      <c r="J373" s="260">
        <v>1411.05</v>
      </c>
      <c r="K373" s="259">
        <v>1379.45</v>
      </c>
      <c r="L373" s="259">
        <v>1342.65</v>
      </c>
      <c r="M373" s="259">
        <v>5.3969999999999997E-2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4009.3</v>
      </c>
      <c r="D374" s="260">
        <v>4018.4333333333329</v>
      </c>
      <c r="E374" s="260">
        <v>3980.8666666666659</v>
      </c>
      <c r="F374" s="260">
        <v>3952.4333333333329</v>
      </c>
      <c r="G374" s="260">
        <v>3914.8666666666659</v>
      </c>
      <c r="H374" s="260">
        <v>4046.8666666666659</v>
      </c>
      <c r="I374" s="260">
        <v>4084.4333333333325</v>
      </c>
      <c r="J374" s="260">
        <v>4112.8666666666659</v>
      </c>
      <c r="K374" s="259">
        <v>4056</v>
      </c>
      <c r="L374" s="259">
        <v>3990</v>
      </c>
      <c r="M374" s="259">
        <v>4.53E-2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14106.95</v>
      </c>
      <c r="D375" s="260">
        <v>14054.316666666666</v>
      </c>
      <c r="E375" s="260">
        <v>13959.683333333331</v>
      </c>
      <c r="F375" s="260">
        <v>13812.416666666664</v>
      </c>
      <c r="G375" s="260">
        <v>13717.783333333329</v>
      </c>
      <c r="H375" s="260">
        <v>14201.583333333332</v>
      </c>
      <c r="I375" s="260">
        <v>14296.216666666667</v>
      </c>
      <c r="J375" s="260">
        <v>14443.483333333334</v>
      </c>
      <c r="K375" s="259">
        <v>14148.95</v>
      </c>
      <c r="L375" s="259">
        <v>13907.05</v>
      </c>
      <c r="M375" s="259">
        <v>2.4719999999999999E-2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43.3</v>
      </c>
      <c r="D376" s="260">
        <v>42.6</v>
      </c>
      <c r="E376" s="260">
        <v>41.2</v>
      </c>
      <c r="F376" s="260">
        <v>39.1</v>
      </c>
      <c r="G376" s="260">
        <v>37.700000000000003</v>
      </c>
      <c r="H376" s="260">
        <v>44.7</v>
      </c>
      <c r="I376" s="260">
        <v>46.099999999999994</v>
      </c>
      <c r="J376" s="260">
        <v>48.2</v>
      </c>
      <c r="K376" s="259">
        <v>44</v>
      </c>
      <c r="L376" s="259">
        <v>40.5</v>
      </c>
      <c r="M376" s="259">
        <v>1695.73666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564.04999999999995</v>
      </c>
      <c r="D377" s="260">
        <v>564.05000000000007</v>
      </c>
      <c r="E377" s="260">
        <v>558.10000000000014</v>
      </c>
      <c r="F377" s="260">
        <v>552.15000000000009</v>
      </c>
      <c r="G377" s="260">
        <v>546.20000000000016</v>
      </c>
      <c r="H377" s="260">
        <v>570.00000000000011</v>
      </c>
      <c r="I377" s="260">
        <v>575.95000000000016</v>
      </c>
      <c r="J377" s="260">
        <v>581.90000000000009</v>
      </c>
      <c r="K377" s="259">
        <v>570</v>
      </c>
      <c r="L377" s="259">
        <v>558.1</v>
      </c>
      <c r="M377" s="259">
        <v>0.69582999999999995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123.8</v>
      </c>
      <c r="D378" s="260">
        <v>123.64999999999999</v>
      </c>
      <c r="E378" s="260">
        <v>119.64999999999998</v>
      </c>
      <c r="F378" s="260">
        <v>115.49999999999999</v>
      </c>
      <c r="G378" s="260">
        <v>111.49999999999997</v>
      </c>
      <c r="H378" s="260">
        <v>127.79999999999998</v>
      </c>
      <c r="I378" s="260">
        <v>131.80000000000001</v>
      </c>
      <c r="J378" s="260">
        <v>135.94999999999999</v>
      </c>
      <c r="K378" s="259">
        <v>127.65</v>
      </c>
      <c r="L378" s="259">
        <v>119.5</v>
      </c>
      <c r="M378" s="259">
        <v>333.94484999999997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94.4</v>
      </c>
      <c r="D379" s="260">
        <v>94.216666666666654</v>
      </c>
      <c r="E379" s="260">
        <v>93.333333333333314</v>
      </c>
      <c r="F379" s="260">
        <v>92.266666666666666</v>
      </c>
      <c r="G379" s="260">
        <v>91.383333333333326</v>
      </c>
      <c r="H379" s="260">
        <v>95.283333333333303</v>
      </c>
      <c r="I379" s="260">
        <v>96.166666666666657</v>
      </c>
      <c r="J379" s="260">
        <v>97.233333333333292</v>
      </c>
      <c r="K379" s="259">
        <v>95.1</v>
      </c>
      <c r="L379" s="259">
        <v>93.15</v>
      </c>
      <c r="M379" s="259">
        <v>90.012500000000003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710.05</v>
      </c>
      <c r="D380" s="260">
        <v>710.6</v>
      </c>
      <c r="E380" s="260">
        <v>699.5</v>
      </c>
      <c r="F380" s="260">
        <v>688.94999999999993</v>
      </c>
      <c r="G380" s="260">
        <v>677.84999999999991</v>
      </c>
      <c r="H380" s="260">
        <v>721.15000000000009</v>
      </c>
      <c r="I380" s="260">
        <v>732.25000000000023</v>
      </c>
      <c r="J380" s="260">
        <v>742.80000000000018</v>
      </c>
      <c r="K380" s="259">
        <v>721.7</v>
      </c>
      <c r="L380" s="259">
        <v>700.05</v>
      </c>
      <c r="M380" s="259">
        <v>1.52891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382.45</v>
      </c>
      <c r="D381" s="260">
        <v>376.95</v>
      </c>
      <c r="E381" s="260">
        <v>369.5</v>
      </c>
      <c r="F381" s="260">
        <v>356.55</v>
      </c>
      <c r="G381" s="260">
        <v>349.1</v>
      </c>
      <c r="H381" s="260">
        <v>389.9</v>
      </c>
      <c r="I381" s="260">
        <v>397.34999999999991</v>
      </c>
      <c r="J381" s="260">
        <v>410.29999999999995</v>
      </c>
      <c r="K381" s="259">
        <v>384.4</v>
      </c>
      <c r="L381" s="259">
        <v>364</v>
      </c>
      <c r="M381" s="259">
        <v>12.16408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1061.5999999999999</v>
      </c>
      <c r="D382" s="260">
        <v>1057.55</v>
      </c>
      <c r="E382" s="260">
        <v>1046.0999999999999</v>
      </c>
      <c r="F382" s="260">
        <v>1030.5999999999999</v>
      </c>
      <c r="G382" s="260">
        <v>1019.1499999999999</v>
      </c>
      <c r="H382" s="260">
        <v>1073.05</v>
      </c>
      <c r="I382" s="260">
        <v>1084.5000000000002</v>
      </c>
      <c r="J382" s="260">
        <v>1100</v>
      </c>
      <c r="K382" s="259">
        <v>1069</v>
      </c>
      <c r="L382" s="259">
        <v>1042.05</v>
      </c>
      <c r="M382" s="259">
        <v>1.62229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39.450000000000003</v>
      </c>
      <c r="D383" s="260">
        <v>38.833333333333336</v>
      </c>
      <c r="E383" s="260">
        <v>37.516666666666673</v>
      </c>
      <c r="F383" s="260">
        <v>35.583333333333336</v>
      </c>
      <c r="G383" s="260">
        <v>34.266666666666673</v>
      </c>
      <c r="H383" s="260">
        <v>40.766666666666673</v>
      </c>
      <c r="I383" s="260">
        <v>42.083333333333336</v>
      </c>
      <c r="J383" s="260">
        <v>44.016666666666673</v>
      </c>
      <c r="K383" s="259">
        <v>40.15</v>
      </c>
      <c r="L383" s="259">
        <v>36.9</v>
      </c>
      <c r="M383" s="259">
        <v>323.75078000000002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164.1</v>
      </c>
      <c r="D384" s="260">
        <v>164.43333333333334</v>
      </c>
      <c r="E384" s="260">
        <v>162.11666666666667</v>
      </c>
      <c r="F384" s="260">
        <v>160.13333333333333</v>
      </c>
      <c r="G384" s="260">
        <v>157.81666666666666</v>
      </c>
      <c r="H384" s="260">
        <v>166.41666666666669</v>
      </c>
      <c r="I384" s="260">
        <v>168.73333333333335</v>
      </c>
      <c r="J384" s="260">
        <v>170.7166666666667</v>
      </c>
      <c r="K384" s="259">
        <v>166.75</v>
      </c>
      <c r="L384" s="259">
        <v>162.44999999999999</v>
      </c>
      <c r="M384" s="259">
        <v>10.596220000000001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651</v>
      </c>
      <c r="D385" s="260">
        <v>655.4666666666667</v>
      </c>
      <c r="E385" s="260">
        <v>641.93333333333339</v>
      </c>
      <c r="F385" s="260">
        <v>632.86666666666667</v>
      </c>
      <c r="G385" s="260">
        <v>619.33333333333337</v>
      </c>
      <c r="H385" s="260">
        <v>664.53333333333342</v>
      </c>
      <c r="I385" s="260">
        <v>678.06666666666672</v>
      </c>
      <c r="J385" s="260">
        <v>687.13333333333344</v>
      </c>
      <c r="K385" s="259">
        <v>669</v>
      </c>
      <c r="L385" s="259">
        <v>646.4</v>
      </c>
      <c r="M385" s="259">
        <v>0.72292000000000001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232.65</v>
      </c>
      <c r="D386" s="260">
        <v>234.13333333333335</v>
      </c>
      <c r="E386" s="260">
        <v>229.4666666666667</v>
      </c>
      <c r="F386" s="260">
        <v>226.28333333333333</v>
      </c>
      <c r="G386" s="260">
        <v>221.61666666666667</v>
      </c>
      <c r="H386" s="260">
        <v>237.31666666666672</v>
      </c>
      <c r="I386" s="260">
        <v>241.98333333333341</v>
      </c>
      <c r="J386" s="260">
        <v>245.16666666666674</v>
      </c>
      <c r="K386" s="259">
        <v>238.8</v>
      </c>
      <c r="L386" s="259">
        <v>230.95</v>
      </c>
      <c r="M386" s="259">
        <v>4.0641999999999996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101.9</v>
      </c>
      <c r="D387" s="260">
        <v>101.43333333333334</v>
      </c>
      <c r="E387" s="260">
        <v>99.216666666666669</v>
      </c>
      <c r="F387" s="260">
        <v>96.533333333333331</v>
      </c>
      <c r="G387" s="260">
        <v>94.316666666666663</v>
      </c>
      <c r="H387" s="260">
        <v>104.11666666666667</v>
      </c>
      <c r="I387" s="260">
        <v>106.33333333333334</v>
      </c>
      <c r="J387" s="260">
        <v>109.01666666666668</v>
      </c>
      <c r="K387" s="259">
        <v>103.65</v>
      </c>
      <c r="L387" s="259">
        <v>98.75</v>
      </c>
      <c r="M387" s="259">
        <v>40.987569999999998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2065.15</v>
      </c>
      <c r="D388" s="260">
        <v>2071.2333333333331</v>
      </c>
      <c r="E388" s="260">
        <v>2029.4666666666662</v>
      </c>
      <c r="F388" s="260">
        <v>1993.7833333333331</v>
      </c>
      <c r="G388" s="260">
        <v>1952.0166666666662</v>
      </c>
      <c r="H388" s="260">
        <v>2106.9166666666661</v>
      </c>
      <c r="I388" s="260">
        <v>2148.6833333333334</v>
      </c>
      <c r="J388" s="260">
        <v>2184.3666666666663</v>
      </c>
      <c r="K388" s="259">
        <v>2113</v>
      </c>
      <c r="L388" s="259">
        <v>2035.55</v>
      </c>
      <c r="M388" s="259">
        <v>0.15445999999999999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48.65</v>
      </c>
      <c r="D389" s="260">
        <v>48.966666666666669</v>
      </c>
      <c r="E389" s="260">
        <v>48.183333333333337</v>
      </c>
      <c r="F389" s="260">
        <v>47.716666666666669</v>
      </c>
      <c r="G389" s="260">
        <v>46.933333333333337</v>
      </c>
      <c r="H389" s="260">
        <v>49.433333333333337</v>
      </c>
      <c r="I389" s="260">
        <v>50.216666666666669</v>
      </c>
      <c r="J389" s="260">
        <v>50.683333333333337</v>
      </c>
      <c r="K389" s="259">
        <v>49.75</v>
      </c>
      <c r="L389" s="259">
        <v>48.5</v>
      </c>
      <c r="M389" s="259">
        <v>6.2738500000000004</v>
      </c>
      <c r="N389" s="1"/>
      <c r="O389" s="1"/>
    </row>
    <row r="390" spans="1:15" ht="12.75" customHeight="1">
      <c r="A390" s="30">
        <v>380</v>
      </c>
      <c r="B390" s="269" t="s">
        <v>971</v>
      </c>
      <c r="C390" s="259">
        <v>1098.95</v>
      </c>
      <c r="D390" s="260">
        <v>1107.5666666666666</v>
      </c>
      <c r="E390" s="260">
        <v>1081.3833333333332</v>
      </c>
      <c r="F390" s="260">
        <v>1063.8166666666666</v>
      </c>
      <c r="G390" s="260">
        <v>1037.6333333333332</v>
      </c>
      <c r="H390" s="260">
        <v>1125.1333333333332</v>
      </c>
      <c r="I390" s="260">
        <v>1151.3166666666666</v>
      </c>
      <c r="J390" s="260">
        <v>1168.8833333333332</v>
      </c>
      <c r="K390" s="259">
        <v>1133.75</v>
      </c>
      <c r="L390" s="259">
        <v>1090</v>
      </c>
      <c r="M390" s="259">
        <v>1.4246000000000001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137.30000000000001</v>
      </c>
      <c r="D391" s="260">
        <v>138.20000000000002</v>
      </c>
      <c r="E391" s="260">
        <v>135.60000000000002</v>
      </c>
      <c r="F391" s="260">
        <v>133.9</v>
      </c>
      <c r="G391" s="260">
        <v>131.30000000000001</v>
      </c>
      <c r="H391" s="260">
        <v>139.90000000000003</v>
      </c>
      <c r="I391" s="260">
        <v>142.5</v>
      </c>
      <c r="J391" s="260">
        <v>144.20000000000005</v>
      </c>
      <c r="K391" s="259">
        <v>140.80000000000001</v>
      </c>
      <c r="L391" s="259">
        <v>136.5</v>
      </c>
      <c r="M391" s="259">
        <v>10.142670000000001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978.75</v>
      </c>
      <c r="D392" s="260">
        <v>980.43333333333339</v>
      </c>
      <c r="E392" s="260">
        <v>973.31666666666683</v>
      </c>
      <c r="F392" s="260">
        <v>967.88333333333344</v>
      </c>
      <c r="G392" s="260">
        <v>960.76666666666688</v>
      </c>
      <c r="H392" s="260">
        <v>985.86666666666679</v>
      </c>
      <c r="I392" s="260">
        <v>992.98333333333335</v>
      </c>
      <c r="J392" s="260">
        <v>998.41666666666674</v>
      </c>
      <c r="K392" s="259">
        <v>987.55</v>
      </c>
      <c r="L392" s="259">
        <v>975</v>
      </c>
      <c r="M392" s="259">
        <v>0.67883000000000004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2441.5500000000002</v>
      </c>
      <c r="D393" s="260">
        <v>2459.5166666666669</v>
      </c>
      <c r="E393" s="260">
        <v>2420.0333333333338</v>
      </c>
      <c r="F393" s="260">
        <v>2398.5166666666669</v>
      </c>
      <c r="G393" s="260">
        <v>2359.0333333333338</v>
      </c>
      <c r="H393" s="260">
        <v>2481.0333333333338</v>
      </c>
      <c r="I393" s="260">
        <v>2520.5166666666664</v>
      </c>
      <c r="J393" s="260">
        <v>2542.0333333333338</v>
      </c>
      <c r="K393" s="259">
        <v>2499</v>
      </c>
      <c r="L393" s="259">
        <v>2438</v>
      </c>
      <c r="M393" s="259">
        <v>56.456389999999999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122.05</v>
      </c>
      <c r="D394" s="260">
        <v>121.51666666666667</v>
      </c>
      <c r="E394" s="260">
        <v>120.53333333333333</v>
      </c>
      <c r="F394" s="260">
        <v>119.01666666666667</v>
      </c>
      <c r="G394" s="260">
        <v>118.03333333333333</v>
      </c>
      <c r="H394" s="260">
        <v>123.03333333333333</v>
      </c>
      <c r="I394" s="260">
        <v>124.01666666666665</v>
      </c>
      <c r="J394" s="260">
        <v>125.53333333333333</v>
      </c>
      <c r="K394" s="259">
        <v>122.5</v>
      </c>
      <c r="L394" s="259">
        <v>120</v>
      </c>
      <c r="M394" s="259">
        <v>3.4867499999999998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906.8</v>
      </c>
      <c r="D395" s="260">
        <v>907.13333333333333</v>
      </c>
      <c r="E395" s="260">
        <v>887.31666666666661</v>
      </c>
      <c r="F395" s="260">
        <v>867.83333333333326</v>
      </c>
      <c r="G395" s="260">
        <v>848.01666666666654</v>
      </c>
      <c r="H395" s="260">
        <v>926.61666666666667</v>
      </c>
      <c r="I395" s="260">
        <v>946.43333333333351</v>
      </c>
      <c r="J395" s="260">
        <v>965.91666666666674</v>
      </c>
      <c r="K395" s="259">
        <v>926.95</v>
      </c>
      <c r="L395" s="259">
        <v>887.65</v>
      </c>
      <c r="M395" s="259">
        <v>0.30732999999999999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1333.15</v>
      </c>
      <c r="D396" s="260">
        <v>1334.1333333333334</v>
      </c>
      <c r="E396" s="260">
        <v>1315.2666666666669</v>
      </c>
      <c r="F396" s="260">
        <v>1297.3833333333334</v>
      </c>
      <c r="G396" s="260">
        <v>1278.5166666666669</v>
      </c>
      <c r="H396" s="260">
        <v>1352.0166666666669</v>
      </c>
      <c r="I396" s="260">
        <v>1370.8833333333332</v>
      </c>
      <c r="J396" s="260">
        <v>1388.7666666666669</v>
      </c>
      <c r="K396" s="259">
        <v>1353</v>
      </c>
      <c r="L396" s="259">
        <v>1316.25</v>
      </c>
      <c r="M396" s="259">
        <v>1.4093100000000001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844.85</v>
      </c>
      <c r="D397" s="260">
        <v>846.6</v>
      </c>
      <c r="E397" s="260">
        <v>834.95</v>
      </c>
      <c r="F397" s="260">
        <v>825.05000000000007</v>
      </c>
      <c r="G397" s="260">
        <v>813.40000000000009</v>
      </c>
      <c r="H397" s="260">
        <v>856.5</v>
      </c>
      <c r="I397" s="260">
        <v>868.14999999999986</v>
      </c>
      <c r="J397" s="260">
        <v>878.05</v>
      </c>
      <c r="K397" s="259">
        <v>858.25</v>
      </c>
      <c r="L397" s="259">
        <v>836.7</v>
      </c>
      <c r="M397" s="259">
        <v>15.608140000000001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1254.8499999999999</v>
      </c>
      <c r="D398" s="260">
        <v>1258.8833333333332</v>
      </c>
      <c r="E398" s="260">
        <v>1239.1666666666665</v>
      </c>
      <c r="F398" s="260">
        <v>1223.4833333333333</v>
      </c>
      <c r="G398" s="260">
        <v>1203.7666666666667</v>
      </c>
      <c r="H398" s="260">
        <v>1274.5666666666664</v>
      </c>
      <c r="I398" s="260">
        <v>1294.2833333333331</v>
      </c>
      <c r="J398" s="260">
        <v>1309.9666666666662</v>
      </c>
      <c r="K398" s="259">
        <v>1278.5999999999999</v>
      </c>
      <c r="L398" s="259">
        <v>1243.2</v>
      </c>
      <c r="M398" s="259">
        <v>12.60061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419.45</v>
      </c>
      <c r="D399" s="260">
        <v>419.4666666666667</v>
      </c>
      <c r="E399" s="260">
        <v>417.23333333333341</v>
      </c>
      <c r="F399" s="260">
        <v>415.01666666666671</v>
      </c>
      <c r="G399" s="260">
        <v>412.78333333333342</v>
      </c>
      <c r="H399" s="260">
        <v>421.68333333333339</v>
      </c>
      <c r="I399" s="260">
        <v>423.91666666666674</v>
      </c>
      <c r="J399" s="260">
        <v>426.13333333333338</v>
      </c>
      <c r="K399" s="259">
        <v>421.7</v>
      </c>
      <c r="L399" s="259">
        <v>417.25</v>
      </c>
      <c r="M399" s="259">
        <v>8.0930000000000002E-2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32.9</v>
      </c>
      <c r="D400" s="260">
        <v>32.75</v>
      </c>
      <c r="E400" s="260">
        <v>32.299999999999997</v>
      </c>
      <c r="F400" s="260">
        <v>31.699999999999996</v>
      </c>
      <c r="G400" s="260">
        <v>31.249999999999993</v>
      </c>
      <c r="H400" s="260">
        <v>33.35</v>
      </c>
      <c r="I400" s="260">
        <v>33.800000000000004</v>
      </c>
      <c r="J400" s="260">
        <v>34.400000000000006</v>
      </c>
      <c r="K400" s="259">
        <v>33.200000000000003</v>
      </c>
      <c r="L400" s="259">
        <v>32.15</v>
      </c>
      <c r="M400" s="259">
        <v>45.675730000000001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4494.7</v>
      </c>
      <c r="D401" s="260">
        <v>4500.1833333333334</v>
      </c>
      <c r="E401" s="260">
        <v>4450.5166666666664</v>
      </c>
      <c r="F401" s="260">
        <v>4406.333333333333</v>
      </c>
      <c r="G401" s="260">
        <v>4356.6666666666661</v>
      </c>
      <c r="H401" s="260">
        <v>4544.3666666666668</v>
      </c>
      <c r="I401" s="260">
        <v>4594.0333333333328</v>
      </c>
      <c r="J401" s="260">
        <v>4638.2166666666672</v>
      </c>
      <c r="K401" s="259">
        <v>4549.8500000000004</v>
      </c>
      <c r="L401" s="259">
        <v>4456</v>
      </c>
      <c r="M401" s="259">
        <v>0.21187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2500.35</v>
      </c>
      <c r="D402" s="260">
        <v>2520.7833333333333</v>
      </c>
      <c r="E402" s="260">
        <v>2474.5666666666666</v>
      </c>
      <c r="F402" s="260">
        <v>2448.7833333333333</v>
      </c>
      <c r="G402" s="260">
        <v>2402.5666666666666</v>
      </c>
      <c r="H402" s="260">
        <v>2546.5666666666666</v>
      </c>
      <c r="I402" s="260">
        <v>2592.7833333333328</v>
      </c>
      <c r="J402" s="260">
        <v>2618.5666666666666</v>
      </c>
      <c r="K402" s="259">
        <v>2567</v>
      </c>
      <c r="L402" s="259">
        <v>2495</v>
      </c>
      <c r="M402" s="259">
        <v>6.80152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62.1</v>
      </c>
      <c r="D403" s="260">
        <v>62.316666666666663</v>
      </c>
      <c r="E403" s="260">
        <v>61.583333333333329</v>
      </c>
      <c r="F403" s="260">
        <v>61.066666666666663</v>
      </c>
      <c r="G403" s="260">
        <v>60.333333333333329</v>
      </c>
      <c r="H403" s="260">
        <v>62.833333333333329</v>
      </c>
      <c r="I403" s="260">
        <v>63.566666666666663</v>
      </c>
      <c r="J403" s="260">
        <v>64.083333333333329</v>
      </c>
      <c r="K403" s="259">
        <v>63.05</v>
      </c>
      <c r="L403" s="259">
        <v>61.8</v>
      </c>
      <c r="M403" s="259">
        <v>261.34447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5579.75</v>
      </c>
      <c r="D404" s="260">
        <v>5593.916666666667</v>
      </c>
      <c r="E404" s="260">
        <v>5557.8333333333339</v>
      </c>
      <c r="F404" s="260">
        <v>5535.916666666667</v>
      </c>
      <c r="G404" s="260">
        <v>5499.8333333333339</v>
      </c>
      <c r="H404" s="260">
        <v>5615.8333333333339</v>
      </c>
      <c r="I404" s="260">
        <v>5651.9166666666679</v>
      </c>
      <c r="J404" s="260">
        <v>5673.8333333333339</v>
      </c>
      <c r="K404" s="259">
        <v>5630</v>
      </c>
      <c r="L404" s="259">
        <v>5572</v>
      </c>
      <c r="M404" s="259">
        <v>0.10033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1458.5</v>
      </c>
      <c r="D405" s="260">
        <v>1461.8500000000001</v>
      </c>
      <c r="E405" s="260">
        <v>1436.7000000000003</v>
      </c>
      <c r="F405" s="260">
        <v>1414.9</v>
      </c>
      <c r="G405" s="260">
        <v>1389.7500000000002</v>
      </c>
      <c r="H405" s="260">
        <v>1483.6500000000003</v>
      </c>
      <c r="I405" s="260">
        <v>1508.8000000000004</v>
      </c>
      <c r="J405" s="260">
        <v>1530.6000000000004</v>
      </c>
      <c r="K405" s="259">
        <v>1487</v>
      </c>
      <c r="L405" s="259">
        <v>1440.05</v>
      </c>
      <c r="M405" s="259">
        <v>1.1387499999999999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380.3</v>
      </c>
      <c r="D406" s="260">
        <v>380.8</v>
      </c>
      <c r="E406" s="260">
        <v>374.70000000000005</v>
      </c>
      <c r="F406" s="260">
        <v>369.1</v>
      </c>
      <c r="G406" s="260">
        <v>363.00000000000006</v>
      </c>
      <c r="H406" s="260">
        <v>386.40000000000003</v>
      </c>
      <c r="I406" s="260">
        <v>392.50000000000006</v>
      </c>
      <c r="J406" s="260">
        <v>398.1</v>
      </c>
      <c r="K406" s="259">
        <v>386.9</v>
      </c>
      <c r="L406" s="259">
        <v>375.2</v>
      </c>
      <c r="M406" s="259">
        <v>0.76049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2961.8</v>
      </c>
      <c r="D407" s="260">
        <v>2995.8833333333337</v>
      </c>
      <c r="E407" s="260">
        <v>2892.9666666666672</v>
      </c>
      <c r="F407" s="260">
        <v>2824.1333333333337</v>
      </c>
      <c r="G407" s="260">
        <v>2721.2166666666672</v>
      </c>
      <c r="H407" s="260">
        <v>3064.7166666666672</v>
      </c>
      <c r="I407" s="260">
        <v>3167.6333333333341</v>
      </c>
      <c r="J407" s="260">
        <v>3236.4666666666672</v>
      </c>
      <c r="K407" s="259">
        <v>3098.8</v>
      </c>
      <c r="L407" s="259">
        <v>2927.05</v>
      </c>
      <c r="M407" s="259">
        <v>1.6469199999999999</v>
      </c>
      <c r="N407" s="1"/>
      <c r="O407" s="1"/>
    </row>
    <row r="408" spans="1:15" ht="12.75" customHeight="1">
      <c r="A408" s="30">
        <v>398</v>
      </c>
      <c r="B408" s="269" t="s">
        <v>972</v>
      </c>
      <c r="C408" s="259">
        <v>417.4</v>
      </c>
      <c r="D408" s="260">
        <v>422.39999999999992</v>
      </c>
      <c r="E408" s="260">
        <v>408.09999999999985</v>
      </c>
      <c r="F408" s="260">
        <v>398.79999999999995</v>
      </c>
      <c r="G408" s="260">
        <v>384.49999999999989</v>
      </c>
      <c r="H408" s="260">
        <v>431.69999999999982</v>
      </c>
      <c r="I408" s="260">
        <v>445.99999999999989</v>
      </c>
      <c r="J408" s="260">
        <v>455.29999999999978</v>
      </c>
      <c r="K408" s="259">
        <v>436.7</v>
      </c>
      <c r="L408" s="259">
        <v>413.1</v>
      </c>
      <c r="M408" s="259">
        <v>1.43038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2694.75</v>
      </c>
      <c r="D409" s="260">
        <v>2698.1</v>
      </c>
      <c r="E409" s="260">
        <v>2671.6499999999996</v>
      </c>
      <c r="F409" s="260">
        <v>2648.5499999999997</v>
      </c>
      <c r="G409" s="260">
        <v>2622.0999999999995</v>
      </c>
      <c r="H409" s="260">
        <v>2721.2</v>
      </c>
      <c r="I409" s="260">
        <v>2747.6499999999996</v>
      </c>
      <c r="J409" s="260">
        <v>2770.75</v>
      </c>
      <c r="K409" s="259">
        <v>2724.55</v>
      </c>
      <c r="L409" s="259">
        <v>2675</v>
      </c>
      <c r="M409" s="259">
        <v>2.0879999999999999E-2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321.7</v>
      </c>
      <c r="D410" s="260">
        <v>323.61666666666662</v>
      </c>
      <c r="E410" s="260">
        <v>318.13333333333321</v>
      </c>
      <c r="F410" s="260">
        <v>314.56666666666661</v>
      </c>
      <c r="G410" s="260">
        <v>309.0833333333332</v>
      </c>
      <c r="H410" s="260">
        <v>327.18333333333322</v>
      </c>
      <c r="I410" s="260">
        <v>332.66666666666669</v>
      </c>
      <c r="J410" s="260">
        <v>336.23333333333323</v>
      </c>
      <c r="K410" s="259">
        <v>329.1</v>
      </c>
      <c r="L410" s="259">
        <v>320.05</v>
      </c>
      <c r="M410" s="259">
        <v>1.04114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122.8</v>
      </c>
      <c r="D411" s="260">
        <v>123.56666666666666</v>
      </c>
      <c r="E411" s="260">
        <v>121.48333333333332</v>
      </c>
      <c r="F411" s="260">
        <v>120.16666666666666</v>
      </c>
      <c r="G411" s="260">
        <v>118.08333333333331</v>
      </c>
      <c r="H411" s="260">
        <v>124.88333333333333</v>
      </c>
      <c r="I411" s="260">
        <v>126.96666666666667</v>
      </c>
      <c r="J411" s="260">
        <v>128.28333333333333</v>
      </c>
      <c r="K411" s="259">
        <v>125.65</v>
      </c>
      <c r="L411" s="259">
        <v>122.25</v>
      </c>
      <c r="M411" s="259">
        <v>8.4226600000000005</v>
      </c>
      <c r="N411" s="1"/>
      <c r="O411" s="1"/>
    </row>
    <row r="412" spans="1:15" ht="12.75" customHeight="1">
      <c r="A412" s="30">
        <v>402</v>
      </c>
      <c r="B412" s="269" t="s">
        <v>973</v>
      </c>
      <c r="C412" s="259">
        <v>725.6</v>
      </c>
      <c r="D412" s="260">
        <v>742.88333333333333</v>
      </c>
      <c r="E412" s="260">
        <v>702.81666666666661</v>
      </c>
      <c r="F412" s="260">
        <v>680.0333333333333</v>
      </c>
      <c r="G412" s="260">
        <v>639.96666666666658</v>
      </c>
      <c r="H412" s="260">
        <v>765.66666666666663</v>
      </c>
      <c r="I412" s="260">
        <v>805.73333333333346</v>
      </c>
      <c r="J412" s="260">
        <v>828.51666666666665</v>
      </c>
      <c r="K412" s="259">
        <v>782.95</v>
      </c>
      <c r="L412" s="259">
        <v>720.1</v>
      </c>
      <c r="M412" s="259">
        <v>1.08589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21299.65</v>
      </c>
      <c r="D413" s="260">
        <v>21216</v>
      </c>
      <c r="E413" s="260">
        <v>21082</v>
      </c>
      <c r="F413" s="260">
        <v>20864.349999999999</v>
      </c>
      <c r="G413" s="260">
        <v>20730.349999999999</v>
      </c>
      <c r="H413" s="260">
        <v>21433.65</v>
      </c>
      <c r="I413" s="260">
        <v>21567.65</v>
      </c>
      <c r="J413" s="260">
        <v>21785.300000000003</v>
      </c>
      <c r="K413" s="259">
        <v>21350</v>
      </c>
      <c r="L413" s="259">
        <v>20998.35</v>
      </c>
      <c r="M413" s="259">
        <v>0.93533999999999995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57.25</v>
      </c>
      <c r="D414" s="260">
        <v>57.966666666666669</v>
      </c>
      <c r="E414" s="260">
        <v>56.283333333333339</v>
      </c>
      <c r="F414" s="260">
        <v>55.31666666666667</v>
      </c>
      <c r="G414" s="260">
        <v>53.63333333333334</v>
      </c>
      <c r="H414" s="260">
        <v>58.933333333333337</v>
      </c>
      <c r="I414" s="260">
        <v>60.616666666666674</v>
      </c>
      <c r="J414" s="260">
        <v>61.583333333333336</v>
      </c>
      <c r="K414" s="259">
        <v>59.65</v>
      </c>
      <c r="L414" s="259">
        <v>57</v>
      </c>
      <c r="M414" s="259">
        <v>114.51918999999999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1217.0999999999999</v>
      </c>
      <c r="D415" s="260">
        <v>1214.1000000000001</v>
      </c>
      <c r="E415" s="260">
        <v>1188.2000000000003</v>
      </c>
      <c r="F415" s="260">
        <v>1159.3000000000002</v>
      </c>
      <c r="G415" s="260">
        <v>1133.4000000000003</v>
      </c>
      <c r="H415" s="260">
        <v>1243.0000000000002</v>
      </c>
      <c r="I415" s="260">
        <v>1268.9000000000003</v>
      </c>
      <c r="J415" s="260">
        <v>1297.8000000000002</v>
      </c>
      <c r="K415" s="259">
        <v>1240</v>
      </c>
      <c r="L415" s="259">
        <v>1185.2</v>
      </c>
      <c r="M415" s="259">
        <v>9.4368700000000008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293.14999999999998</v>
      </c>
      <c r="D416" s="260">
        <v>295.2</v>
      </c>
      <c r="E416" s="260">
        <v>290.45</v>
      </c>
      <c r="F416" s="260">
        <v>287.75</v>
      </c>
      <c r="G416" s="260">
        <v>283</v>
      </c>
      <c r="H416" s="260">
        <v>297.89999999999998</v>
      </c>
      <c r="I416" s="260">
        <v>302.64999999999998</v>
      </c>
      <c r="J416" s="260">
        <v>305.34999999999997</v>
      </c>
      <c r="K416" s="259">
        <v>299.95</v>
      </c>
      <c r="L416" s="259">
        <v>292.5</v>
      </c>
      <c r="M416" s="259">
        <v>0.82091999999999998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2834.05</v>
      </c>
      <c r="D417" s="260">
        <v>2828.3000000000006</v>
      </c>
      <c r="E417" s="260">
        <v>2809.0500000000011</v>
      </c>
      <c r="F417" s="260">
        <v>2784.0500000000006</v>
      </c>
      <c r="G417" s="260">
        <v>2764.8000000000011</v>
      </c>
      <c r="H417" s="260">
        <v>2853.3000000000011</v>
      </c>
      <c r="I417" s="260">
        <v>2872.55</v>
      </c>
      <c r="J417" s="260">
        <v>2897.5500000000011</v>
      </c>
      <c r="K417" s="259">
        <v>2847.55</v>
      </c>
      <c r="L417" s="259">
        <v>2803.3</v>
      </c>
      <c r="M417" s="259">
        <v>1.06724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625.04999999999995</v>
      </c>
      <c r="D418" s="260">
        <v>626.73333333333323</v>
      </c>
      <c r="E418" s="260">
        <v>619.31666666666649</v>
      </c>
      <c r="F418" s="260">
        <v>613.58333333333326</v>
      </c>
      <c r="G418" s="260">
        <v>606.16666666666652</v>
      </c>
      <c r="H418" s="260">
        <v>632.46666666666647</v>
      </c>
      <c r="I418" s="260">
        <v>639.88333333333321</v>
      </c>
      <c r="J418" s="260">
        <v>645.61666666666645</v>
      </c>
      <c r="K418" s="259">
        <v>634.15</v>
      </c>
      <c r="L418" s="259">
        <v>621</v>
      </c>
      <c r="M418" s="259">
        <v>0.57313999999999998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3886.3</v>
      </c>
      <c r="D419" s="260">
        <v>3932.6833333333329</v>
      </c>
      <c r="E419" s="260">
        <v>3826.766666666666</v>
      </c>
      <c r="F419" s="260">
        <v>3767.2333333333331</v>
      </c>
      <c r="G419" s="260">
        <v>3661.3166666666662</v>
      </c>
      <c r="H419" s="260">
        <v>3992.2166666666658</v>
      </c>
      <c r="I419" s="260">
        <v>4098.1333333333332</v>
      </c>
      <c r="J419" s="260">
        <v>4157.6666666666661</v>
      </c>
      <c r="K419" s="259">
        <v>4038.6</v>
      </c>
      <c r="L419" s="259">
        <v>3873.15</v>
      </c>
      <c r="M419" s="259">
        <v>0.46759000000000001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482.15</v>
      </c>
      <c r="D420" s="260">
        <v>485.36666666666662</v>
      </c>
      <c r="E420" s="260">
        <v>477.23333333333323</v>
      </c>
      <c r="F420" s="260">
        <v>472.31666666666661</v>
      </c>
      <c r="G420" s="260">
        <v>464.18333333333322</v>
      </c>
      <c r="H420" s="260">
        <v>490.28333333333325</v>
      </c>
      <c r="I420" s="260">
        <v>498.41666666666657</v>
      </c>
      <c r="J420" s="260">
        <v>503.33333333333326</v>
      </c>
      <c r="K420" s="259">
        <v>493.5</v>
      </c>
      <c r="L420" s="259">
        <v>480.45</v>
      </c>
      <c r="M420" s="259">
        <v>7.1453100000000003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509.85</v>
      </c>
      <c r="D421" s="260">
        <v>510.10000000000008</v>
      </c>
      <c r="E421" s="260">
        <v>506.25000000000011</v>
      </c>
      <c r="F421" s="260">
        <v>502.65000000000003</v>
      </c>
      <c r="G421" s="260">
        <v>498.80000000000007</v>
      </c>
      <c r="H421" s="260">
        <v>513.70000000000016</v>
      </c>
      <c r="I421" s="260">
        <v>517.55000000000018</v>
      </c>
      <c r="J421" s="260">
        <v>521.1500000000002</v>
      </c>
      <c r="K421" s="259">
        <v>513.95000000000005</v>
      </c>
      <c r="L421" s="259">
        <v>506.5</v>
      </c>
      <c r="M421" s="259">
        <v>7.86503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717.3</v>
      </c>
      <c r="D422" s="260">
        <v>722.05000000000007</v>
      </c>
      <c r="E422" s="260">
        <v>709.25000000000011</v>
      </c>
      <c r="F422" s="260">
        <v>701.2</v>
      </c>
      <c r="G422" s="260">
        <v>688.40000000000009</v>
      </c>
      <c r="H422" s="260">
        <v>730.10000000000014</v>
      </c>
      <c r="I422" s="260">
        <v>742.90000000000009</v>
      </c>
      <c r="J422" s="260">
        <v>750.95000000000016</v>
      </c>
      <c r="K422" s="259">
        <v>734.85</v>
      </c>
      <c r="L422" s="259">
        <v>714</v>
      </c>
      <c r="M422" s="259">
        <v>0.51856999999999998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578.54999999999995</v>
      </c>
      <c r="D423" s="260">
        <v>577.58333333333337</v>
      </c>
      <c r="E423" s="260">
        <v>568.9666666666667</v>
      </c>
      <c r="F423" s="260">
        <v>559.38333333333333</v>
      </c>
      <c r="G423" s="260">
        <v>550.76666666666665</v>
      </c>
      <c r="H423" s="260">
        <v>587.16666666666674</v>
      </c>
      <c r="I423" s="260">
        <v>595.7833333333333</v>
      </c>
      <c r="J423" s="260">
        <v>605.36666666666679</v>
      </c>
      <c r="K423" s="259">
        <v>586.20000000000005</v>
      </c>
      <c r="L423" s="259">
        <v>568</v>
      </c>
      <c r="M423" s="259">
        <v>198.99323999999999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79.349999999999994</v>
      </c>
      <c r="D424" s="260">
        <v>78.95</v>
      </c>
      <c r="E424" s="260">
        <v>77.900000000000006</v>
      </c>
      <c r="F424" s="260">
        <v>76.45</v>
      </c>
      <c r="G424" s="260">
        <v>75.400000000000006</v>
      </c>
      <c r="H424" s="260">
        <v>80.400000000000006</v>
      </c>
      <c r="I424" s="260">
        <v>81.449999999999989</v>
      </c>
      <c r="J424" s="260">
        <v>82.9</v>
      </c>
      <c r="K424" s="259">
        <v>80</v>
      </c>
      <c r="L424" s="259">
        <v>77.5</v>
      </c>
      <c r="M424" s="259">
        <v>148.35434000000001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296.8</v>
      </c>
      <c r="D425" s="260">
        <v>296.76666666666671</v>
      </c>
      <c r="E425" s="260">
        <v>294.88333333333344</v>
      </c>
      <c r="F425" s="260">
        <v>292.96666666666675</v>
      </c>
      <c r="G425" s="260">
        <v>291.08333333333348</v>
      </c>
      <c r="H425" s="260">
        <v>298.68333333333339</v>
      </c>
      <c r="I425" s="260">
        <v>300.56666666666672</v>
      </c>
      <c r="J425" s="260">
        <v>302.48333333333335</v>
      </c>
      <c r="K425" s="259">
        <v>298.64999999999998</v>
      </c>
      <c r="L425" s="259">
        <v>294.85000000000002</v>
      </c>
      <c r="M425" s="259">
        <v>0.93103999999999998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164.25</v>
      </c>
      <c r="D426" s="260">
        <v>165.4</v>
      </c>
      <c r="E426" s="260">
        <v>162.85000000000002</v>
      </c>
      <c r="F426" s="260">
        <v>161.45000000000002</v>
      </c>
      <c r="G426" s="260">
        <v>158.90000000000003</v>
      </c>
      <c r="H426" s="260">
        <v>166.8</v>
      </c>
      <c r="I426" s="260">
        <v>169.35000000000002</v>
      </c>
      <c r="J426" s="260">
        <v>170.75</v>
      </c>
      <c r="K426" s="259">
        <v>167.95</v>
      </c>
      <c r="L426" s="259">
        <v>164</v>
      </c>
      <c r="M426" s="259">
        <v>2.7688799999999998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401.7</v>
      </c>
      <c r="D427" s="260">
        <v>401.8</v>
      </c>
      <c r="E427" s="260">
        <v>399.1</v>
      </c>
      <c r="F427" s="260">
        <v>396.5</v>
      </c>
      <c r="G427" s="260">
        <v>393.8</v>
      </c>
      <c r="H427" s="260">
        <v>404.40000000000003</v>
      </c>
      <c r="I427" s="260">
        <v>407.09999999999997</v>
      </c>
      <c r="J427" s="260">
        <v>409.70000000000005</v>
      </c>
      <c r="K427" s="259">
        <v>404.5</v>
      </c>
      <c r="L427" s="259">
        <v>399.2</v>
      </c>
      <c r="M427" s="259">
        <v>0.25613999999999998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529.95000000000005</v>
      </c>
      <c r="D428" s="260">
        <v>529</v>
      </c>
      <c r="E428" s="260">
        <v>524.79999999999995</v>
      </c>
      <c r="F428" s="260">
        <v>519.65</v>
      </c>
      <c r="G428" s="260">
        <v>515.44999999999993</v>
      </c>
      <c r="H428" s="260">
        <v>534.15</v>
      </c>
      <c r="I428" s="260">
        <v>538.35</v>
      </c>
      <c r="J428" s="260">
        <v>543.5</v>
      </c>
      <c r="K428" s="259">
        <v>533.20000000000005</v>
      </c>
      <c r="L428" s="259">
        <v>523.85</v>
      </c>
      <c r="M428" s="259">
        <v>3.0342899999999999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231.45</v>
      </c>
      <c r="D429" s="260">
        <v>231.23333333333335</v>
      </c>
      <c r="E429" s="260">
        <v>228.51666666666671</v>
      </c>
      <c r="F429" s="260">
        <v>225.58333333333337</v>
      </c>
      <c r="G429" s="260">
        <v>222.86666666666673</v>
      </c>
      <c r="H429" s="260">
        <v>234.16666666666669</v>
      </c>
      <c r="I429" s="260">
        <v>236.88333333333333</v>
      </c>
      <c r="J429" s="260">
        <v>239.81666666666666</v>
      </c>
      <c r="K429" s="259">
        <v>233.95</v>
      </c>
      <c r="L429" s="259">
        <v>228.3</v>
      </c>
      <c r="M429" s="259">
        <v>2.9353199999999999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991.55</v>
      </c>
      <c r="D430" s="260">
        <v>991.4666666666667</v>
      </c>
      <c r="E430" s="260">
        <v>985.58333333333337</v>
      </c>
      <c r="F430" s="260">
        <v>979.61666666666667</v>
      </c>
      <c r="G430" s="260">
        <v>973.73333333333335</v>
      </c>
      <c r="H430" s="260">
        <v>997.43333333333339</v>
      </c>
      <c r="I430" s="260">
        <v>1003.3166666666666</v>
      </c>
      <c r="J430" s="260">
        <v>1009.2833333333334</v>
      </c>
      <c r="K430" s="259">
        <v>997.35</v>
      </c>
      <c r="L430" s="259">
        <v>985.5</v>
      </c>
      <c r="M430" s="259">
        <v>21.19595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525.35</v>
      </c>
      <c r="D431" s="260">
        <v>523.66666666666663</v>
      </c>
      <c r="E431" s="260">
        <v>518.93333333333328</v>
      </c>
      <c r="F431" s="260">
        <v>512.51666666666665</v>
      </c>
      <c r="G431" s="260">
        <v>507.7833333333333</v>
      </c>
      <c r="H431" s="260">
        <v>530.08333333333326</v>
      </c>
      <c r="I431" s="260">
        <v>534.81666666666661</v>
      </c>
      <c r="J431" s="260">
        <v>541.23333333333323</v>
      </c>
      <c r="K431" s="259">
        <v>528.4</v>
      </c>
      <c r="L431" s="259">
        <v>517.25</v>
      </c>
      <c r="M431" s="259">
        <v>6.3246500000000001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2333.9</v>
      </c>
      <c r="D432" s="260">
        <v>2347.9833333333331</v>
      </c>
      <c r="E432" s="260">
        <v>2305.9666666666662</v>
      </c>
      <c r="F432" s="260">
        <v>2278.0333333333333</v>
      </c>
      <c r="G432" s="260">
        <v>2236.0166666666664</v>
      </c>
      <c r="H432" s="260">
        <v>2375.9166666666661</v>
      </c>
      <c r="I432" s="260">
        <v>2417.9333333333334</v>
      </c>
      <c r="J432" s="260">
        <v>2445.8666666666659</v>
      </c>
      <c r="K432" s="259">
        <v>2390</v>
      </c>
      <c r="L432" s="259">
        <v>2320.0500000000002</v>
      </c>
      <c r="M432" s="259">
        <v>0.15609000000000001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900.05</v>
      </c>
      <c r="D433" s="260">
        <v>901.43333333333339</v>
      </c>
      <c r="E433" s="260">
        <v>888.66666666666674</v>
      </c>
      <c r="F433" s="260">
        <v>877.2833333333333</v>
      </c>
      <c r="G433" s="260">
        <v>864.51666666666665</v>
      </c>
      <c r="H433" s="260">
        <v>912.81666666666683</v>
      </c>
      <c r="I433" s="260">
        <v>925.58333333333348</v>
      </c>
      <c r="J433" s="260">
        <v>936.96666666666692</v>
      </c>
      <c r="K433" s="259">
        <v>914.2</v>
      </c>
      <c r="L433" s="259">
        <v>890.05</v>
      </c>
      <c r="M433" s="259">
        <v>0.81408000000000003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370.75</v>
      </c>
      <c r="D434" s="260">
        <v>374.23333333333335</v>
      </c>
      <c r="E434" s="260">
        <v>364.9666666666667</v>
      </c>
      <c r="F434" s="260">
        <v>359.18333333333334</v>
      </c>
      <c r="G434" s="260">
        <v>349.91666666666669</v>
      </c>
      <c r="H434" s="260">
        <v>380.01666666666671</v>
      </c>
      <c r="I434" s="260">
        <v>389.28333333333336</v>
      </c>
      <c r="J434" s="260">
        <v>395.06666666666672</v>
      </c>
      <c r="K434" s="259">
        <v>383.5</v>
      </c>
      <c r="L434" s="259">
        <v>368.45</v>
      </c>
      <c r="M434" s="259">
        <v>1.5660799999999999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321.7</v>
      </c>
      <c r="D435" s="260">
        <v>324.84999999999997</v>
      </c>
      <c r="E435" s="260">
        <v>317.84999999999991</v>
      </c>
      <c r="F435" s="260">
        <v>313.99999999999994</v>
      </c>
      <c r="G435" s="260">
        <v>306.99999999999989</v>
      </c>
      <c r="H435" s="260">
        <v>328.69999999999993</v>
      </c>
      <c r="I435" s="260">
        <v>335.70000000000005</v>
      </c>
      <c r="J435" s="260">
        <v>339.54999999999995</v>
      </c>
      <c r="K435" s="259">
        <v>331.85</v>
      </c>
      <c r="L435" s="259">
        <v>321</v>
      </c>
      <c r="M435" s="259">
        <v>0.93047999999999997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2046.8</v>
      </c>
      <c r="D436" s="260">
        <v>2048.9166666666665</v>
      </c>
      <c r="E436" s="260">
        <v>2028.9333333333329</v>
      </c>
      <c r="F436" s="260">
        <v>2011.0666666666664</v>
      </c>
      <c r="G436" s="260">
        <v>1991.0833333333328</v>
      </c>
      <c r="H436" s="260">
        <v>2066.7833333333328</v>
      </c>
      <c r="I436" s="260">
        <v>2086.7666666666664</v>
      </c>
      <c r="J436" s="260">
        <v>2104.6333333333332</v>
      </c>
      <c r="K436" s="259">
        <v>2068.9</v>
      </c>
      <c r="L436" s="259">
        <v>2031.05</v>
      </c>
      <c r="M436" s="259">
        <v>0.24401999999999999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411.3</v>
      </c>
      <c r="D437" s="260">
        <v>410.43333333333334</v>
      </c>
      <c r="E437" s="260">
        <v>405.86666666666667</v>
      </c>
      <c r="F437" s="260">
        <v>400.43333333333334</v>
      </c>
      <c r="G437" s="260">
        <v>395.86666666666667</v>
      </c>
      <c r="H437" s="260">
        <v>415.86666666666667</v>
      </c>
      <c r="I437" s="260">
        <v>420.43333333333339</v>
      </c>
      <c r="J437" s="260">
        <v>425.86666666666667</v>
      </c>
      <c r="K437" s="259">
        <v>415</v>
      </c>
      <c r="L437" s="259">
        <v>405</v>
      </c>
      <c r="M437" s="259">
        <v>1.44916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8.4</v>
      </c>
      <c r="D438" s="260">
        <v>8.5166666666666675</v>
      </c>
      <c r="E438" s="260">
        <v>8.2333333333333343</v>
      </c>
      <c r="F438" s="260">
        <v>8.0666666666666664</v>
      </c>
      <c r="G438" s="260">
        <v>7.7833333333333332</v>
      </c>
      <c r="H438" s="260">
        <v>8.6833333333333353</v>
      </c>
      <c r="I438" s="260">
        <v>8.9666666666666703</v>
      </c>
      <c r="J438" s="260">
        <v>9.1333333333333364</v>
      </c>
      <c r="K438" s="259">
        <v>8.8000000000000007</v>
      </c>
      <c r="L438" s="259">
        <v>8.35</v>
      </c>
      <c r="M438" s="259">
        <v>561.77095999999995</v>
      </c>
      <c r="N438" s="1"/>
      <c r="O438" s="1"/>
    </row>
    <row r="439" spans="1:15" ht="12.75" customHeight="1">
      <c r="A439" s="30">
        <v>429</v>
      </c>
      <c r="B439" s="269" t="s">
        <v>974</v>
      </c>
      <c r="C439" s="259">
        <v>207.5</v>
      </c>
      <c r="D439" s="260">
        <v>208.70000000000002</v>
      </c>
      <c r="E439" s="260">
        <v>205.05000000000004</v>
      </c>
      <c r="F439" s="260">
        <v>202.60000000000002</v>
      </c>
      <c r="G439" s="260">
        <v>198.95000000000005</v>
      </c>
      <c r="H439" s="260">
        <v>211.15000000000003</v>
      </c>
      <c r="I439" s="260">
        <v>214.8</v>
      </c>
      <c r="J439" s="260">
        <v>217.25000000000003</v>
      </c>
      <c r="K439" s="259">
        <v>212.35</v>
      </c>
      <c r="L439" s="259">
        <v>206.25</v>
      </c>
      <c r="M439" s="259">
        <v>0.34584999999999999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843.85</v>
      </c>
      <c r="D440" s="260">
        <v>849</v>
      </c>
      <c r="E440" s="260">
        <v>834</v>
      </c>
      <c r="F440" s="260">
        <v>824.15</v>
      </c>
      <c r="G440" s="260">
        <v>809.15</v>
      </c>
      <c r="H440" s="260">
        <v>858.85</v>
      </c>
      <c r="I440" s="260">
        <v>873.85</v>
      </c>
      <c r="J440" s="260">
        <v>883.7</v>
      </c>
      <c r="K440" s="259">
        <v>864</v>
      </c>
      <c r="L440" s="259">
        <v>839.15</v>
      </c>
      <c r="M440" s="259">
        <v>0.35613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589.29999999999995</v>
      </c>
      <c r="D441" s="260">
        <v>585.61666666666667</v>
      </c>
      <c r="E441" s="260">
        <v>578.73333333333335</v>
      </c>
      <c r="F441" s="260">
        <v>568.16666666666663</v>
      </c>
      <c r="G441" s="260">
        <v>561.2833333333333</v>
      </c>
      <c r="H441" s="260">
        <v>596.18333333333339</v>
      </c>
      <c r="I441" s="260">
        <v>603.06666666666683</v>
      </c>
      <c r="J441" s="260">
        <v>613.63333333333344</v>
      </c>
      <c r="K441" s="259">
        <v>592.5</v>
      </c>
      <c r="L441" s="259">
        <v>575.04999999999995</v>
      </c>
      <c r="M441" s="259">
        <v>3.6532300000000002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1882.15</v>
      </c>
      <c r="D442" s="260">
        <v>1899.05</v>
      </c>
      <c r="E442" s="260">
        <v>1853.1</v>
      </c>
      <c r="F442" s="260">
        <v>1824.05</v>
      </c>
      <c r="G442" s="260">
        <v>1778.1</v>
      </c>
      <c r="H442" s="260">
        <v>1928.1</v>
      </c>
      <c r="I442" s="260">
        <v>1974.0500000000002</v>
      </c>
      <c r="J442" s="260">
        <v>2003.1</v>
      </c>
      <c r="K442" s="259">
        <v>1945</v>
      </c>
      <c r="L442" s="259">
        <v>1870</v>
      </c>
      <c r="M442" s="259">
        <v>0.25535999999999998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631.95000000000005</v>
      </c>
      <c r="D443" s="260">
        <v>634.58333333333337</v>
      </c>
      <c r="E443" s="260">
        <v>625.36666666666679</v>
      </c>
      <c r="F443" s="260">
        <v>618.78333333333342</v>
      </c>
      <c r="G443" s="260">
        <v>609.56666666666683</v>
      </c>
      <c r="H443" s="260">
        <v>641.16666666666674</v>
      </c>
      <c r="I443" s="260">
        <v>650.38333333333321</v>
      </c>
      <c r="J443" s="260">
        <v>656.9666666666667</v>
      </c>
      <c r="K443" s="259">
        <v>643.79999999999995</v>
      </c>
      <c r="L443" s="259">
        <v>628</v>
      </c>
      <c r="M443" s="259">
        <v>6.4519999999999994E-2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952</v>
      </c>
      <c r="D444" s="260">
        <v>960.56666666666661</v>
      </c>
      <c r="E444" s="260">
        <v>939.43333333333317</v>
      </c>
      <c r="F444" s="260">
        <v>926.86666666666656</v>
      </c>
      <c r="G444" s="260">
        <v>905.73333333333312</v>
      </c>
      <c r="H444" s="260">
        <v>973.13333333333321</v>
      </c>
      <c r="I444" s="260">
        <v>994.26666666666665</v>
      </c>
      <c r="J444" s="260">
        <v>1006.8333333333333</v>
      </c>
      <c r="K444" s="259">
        <v>981.7</v>
      </c>
      <c r="L444" s="259">
        <v>948</v>
      </c>
      <c r="M444" s="259">
        <v>0.43082999999999999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35.049999999999997</v>
      </c>
      <c r="D445" s="260">
        <v>35.183333333333337</v>
      </c>
      <c r="E445" s="260">
        <v>34.766666666666673</v>
      </c>
      <c r="F445" s="260">
        <v>34.483333333333334</v>
      </c>
      <c r="G445" s="260">
        <v>34.06666666666667</v>
      </c>
      <c r="H445" s="260">
        <v>35.466666666666676</v>
      </c>
      <c r="I445" s="260">
        <v>35.883333333333333</v>
      </c>
      <c r="J445" s="260">
        <v>36.166666666666679</v>
      </c>
      <c r="K445" s="259">
        <v>35.6</v>
      </c>
      <c r="L445" s="259">
        <v>34.9</v>
      </c>
      <c r="M445" s="259">
        <v>37.331229999999998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1156.95</v>
      </c>
      <c r="D446" s="260">
        <v>1154.6499999999999</v>
      </c>
      <c r="E446" s="260">
        <v>1147.8499999999997</v>
      </c>
      <c r="F446" s="260">
        <v>1138.7499999999998</v>
      </c>
      <c r="G446" s="260">
        <v>1131.9499999999996</v>
      </c>
      <c r="H446" s="260">
        <v>1163.7499999999998</v>
      </c>
      <c r="I446" s="260">
        <v>1170.55</v>
      </c>
      <c r="J446" s="260">
        <v>1179.6499999999999</v>
      </c>
      <c r="K446" s="259">
        <v>1161.45</v>
      </c>
      <c r="L446" s="259">
        <v>1145.55</v>
      </c>
      <c r="M446" s="259">
        <v>9.5262499999999992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742.95</v>
      </c>
      <c r="D447" s="260">
        <v>751.58333333333337</v>
      </c>
      <c r="E447" s="260">
        <v>729.36666666666679</v>
      </c>
      <c r="F447" s="260">
        <v>715.78333333333342</v>
      </c>
      <c r="G447" s="260">
        <v>693.56666666666683</v>
      </c>
      <c r="H447" s="260">
        <v>765.16666666666674</v>
      </c>
      <c r="I447" s="260">
        <v>787.38333333333321</v>
      </c>
      <c r="J447" s="260">
        <v>800.9666666666667</v>
      </c>
      <c r="K447" s="259">
        <v>773.8</v>
      </c>
      <c r="L447" s="259">
        <v>738</v>
      </c>
      <c r="M447" s="259">
        <v>4.1184599999999998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1180.6500000000001</v>
      </c>
      <c r="D448" s="260">
        <v>1172.55</v>
      </c>
      <c r="E448" s="260">
        <v>1159.0999999999999</v>
      </c>
      <c r="F448" s="260">
        <v>1137.55</v>
      </c>
      <c r="G448" s="260">
        <v>1124.0999999999999</v>
      </c>
      <c r="H448" s="260">
        <v>1194.0999999999999</v>
      </c>
      <c r="I448" s="260">
        <v>1207.5500000000002</v>
      </c>
      <c r="J448" s="260">
        <v>1229.0999999999999</v>
      </c>
      <c r="K448" s="259">
        <v>1186</v>
      </c>
      <c r="L448" s="259">
        <v>1151</v>
      </c>
      <c r="M448" s="259">
        <v>16.673719999999999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216.4</v>
      </c>
      <c r="D449" s="260">
        <v>216.88333333333335</v>
      </c>
      <c r="E449" s="260">
        <v>215.2166666666667</v>
      </c>
      <c r="F449" s="260">
        <v>214.03333333333333</v>
      </c>
      <c r="G449" s="260">
        <v>212.36666666666667</v>
      </c>
      <c r="H449" s="260">
        <v>218.06666666666672</v>
      </c>
      <c r="I449" s="260">
        <v>219.73333333333341</v>
      </c>
      <c r="J449" s="260">
        <v>220.91666666666674</v>
      </c>
      <c r="K449" s="259">
        <v>218.55</v>
      </c>
      <c r="L449" s="259">
        <v>215.7</v>
      </c>
      <c r="M449" s="259">
        <v>3.2974899999999998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1233.7</v>
      </c>
      <c r="D450" s="260">
        <v>1228.25</v>
      </c>
      <c r="E450" s="260">
        <v>1213.5</v>
      </c>
      <c r="F450" s="260">
        <v>1193.3</v>
      </c>
      <c r="G450" s="260">
        <v>1178.55</v>
      </c>
      <c r="H450" s="260">
        <v>1248.45</v>
      </c>
      <c r="I450" s="260">
        <v>1263.2</v>
      </c>
      <c r="J450" s="260">
        <v>1283.4000000000001</v>
      </c>
      <c r="K450" s="259">
        <v>1243</v>
      </c>
      <c r="L450" s="259">
        <v>1208.05</v>
      </c>
      <c r="M450" s="259">
        <v>2.9858899999999999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3162.1</v>
      </c>
      <c r="D451" s="260">
        <v>3165.8333333333335</v>
      </c>
      <c r="E451" s="260">
        <v>3147.416666666667</v>
      </c>
      <c r="F451" s="260">
        <v>3132.7333333333336</v>
      </c>
      <c r="G451" s="260">
        <v>3114.3166666666671</v>
      </c>
      <c r="H451" s="260">
        <v>3180.5166666666669</v>
      </c>
      <c r="I451" s="260">
        <v>3198.9333333333338</v>
      </c>
      <c r="J451" s="260">
        <v>3213.6166666666668</v>
      </c>
      <c r="K451" s="259">
        <v>3184.25</v>
      </c>
      <c r="L451" s="259">
        <v>3151.15</v>
      </c>
      <c r="M451" s="259">
        <v>20.696429999999999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766.95</v>
      </c>
      <c r="D452" s="260">
        <v>769.4666666666667</v>
      </c>
      <c r="E452" s="260">
        <v>762.13333333333344</v>
      </c>
      <c r="F452" s="260">
        <v>757.31666666666672</v>
      </c>
      <c r="G452" s="260">
        <v>749.98333333333346</v>
      </c>
      <c r="H452" s="260">
        <v>774.28333333333342</v>
      </c>
      <c r="I452" s="260">
        <v>781.61666666666667</v>
      </c>
      <c r="J452" s="260">
        <v>786.43333333333339</v>
      </c>
      <c r="K452" s="259">
        <v>776.8</v>
      </c>
      <c r="L452" s="259">
        <v>764.65</v>
      </c>
      <c r="M452" s="259">
        <v>8.7199500000000008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7186.4</v>
      </c>
      <c r="D453" s="260">
        <v>7235.5333333333328</v>
      </c>
      <c r="E453" s="260">
        <v>7126.1166666666659</v>
      </c>
      <c r="F453" s="260">
        <v>7065.833333333333</v>
      </c>
      <c r="G453" s="260">
        <v>6956.4166666666661</v>
      </c>
      <c r="H453" s="260">
        <v>7295.8166666666657</v>
      </c>
      <c r="I453" s="260">
        <v>7405.2333333333336</v>
      </c>
      <c r="J453" s="260">
        <v>7465.5166666666655</v>
      </c>
      <c r="K453" s="259">
        <v>7344.95</v>
      </c>
      <c r="L453" s="259">
        <v>7175.25</v>
      </c>
      <c r="M453" s="259">
        <v>2.2285300000000001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2400.85</v>
      </c>
      <c r="D454" s="260">
        <v>2388.2833333333333</v>
      </c>
      <c r="E454" s="260">
        <v>2352.5666666666666</v>
      </c>
      <c r="F454" s="260">
        <v>2304.2833333333333</v>
      </c>
      <c r="G454" s="260">
        <v>2268.5666666666666</v>
      </c>
      <c r="H454" s="260">
        <v>2436.5666666666666</v>
      </c>
      <c r="I454" s="260">
        <v>2472.2833333333328</v>
      </c>
      <c r="J454" s="260">
        <v>2520.5666666666666</v>
      </c>
      <c r="K454" s="259">
        <v>2424</v>
      </c>
      <c r="L454" s="259">
        <v>2340</v>
      </c>
      <c r="M454" s="259">
        <v>0.57743999999999995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222.75</v>
      </c>
      <c r="D455" s="260">
        <v>220.71666666666667</v>
      </c>
      <c r="E455" s="260">
        <v>216.78333333333333</v>
      </c>
      <c r="F455" s="260">
        <v>210.81666666666666</v>
      </c>
      <c r="G455" s="260">
        <v>206.88333333333333</v>
      </c>
      <c r="H455" s="260">
        <v>226.68333333333334</v>
      </c>
      <c r="I455" s="260">
        <v>230.61666666666667</v>
      </c>
      <c r="J455" s="260">
        <v>236.58333333333334</v>
      </c>
      <c r="K455" s="259">
        <v>224.65</v>
      </c>
      <c r="L455" s="259">
        <v>214.75</v>
      </c>
      <c r="M455" s="259">
        <v>94.726680000000002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404.55</v>
      </c>
      <c r="D456" s="260">
        <v>406.08333333333331</v>
      </c>
      <c r="E456" s="260">
        <v>401.66666666666663</v>
      </c>
      <c r="F456" s="260">
        <v>398.7833333333333</v>
      </c>
      <c r="G456" s="260">
        <v>394.36666666666662</v>
      </c>
      <c r="H456" s="260">
        <v>408.96666666666664</v>
      </c>
      <c r="I456" s="260">
        <v>413.38333333333327</v>
      </c>
      <c r="J456" s="260">
        <v>416.26666666666665</v>
      </c>
      <c r="K456" s="259">
        <v>410.5</v>
      </c>
      <c r="L456" s="259">
        <v>403.2</v>
      </c>
      <c r="M456" s="259">
        <v>179.79660999999999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220.65</v>
      </c>
      <c r="D457" s="260">
        <v>220.4</v>
      </c>
      <c r="E457" s="260">
        <v>217.9</v>
      </c>
      <c r="F457" s="260">
        <v>215.15</v>
      </c>
      <c r="G457" s="260">
        <v>212.65</v>
      </c>
      <c r="H457" s="260">
        <v>223.15</v>
      </c>
      <c r="I457" s="260">
        <v>225.65</v>
      </c>
      <c r="J457" s="260">
        <v>228.4</v>
      </c>
      <c r="K457" s="259">
        <v>222.9</v>
      </c>
      <c r="L457" s="259">
        <v>217.65</v>
      </c>
      <c r="M457" s="259">
        <v>90.403360000000006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101.2</v>
      </c>
      <c r="D458" s="260">
        <v>101.46666666666665</v>
      </c>
      <c r="E458" s="260">
        <v>100.43333333333331</v>
      </c>
      <c r="F458" s="260">
        <v>99.666666666666657</v>
      </c>
      <c r="G458" s="260">
        <v>98.633333333333312</v>
      </c>
      <c r="H458" s="260">
        <v>102.23333333333331</v>
      </c>
      <c r="I458" s="260">
        <v>103.26666666666664</v>
      </c>
      <c r="J458" s="260">
        <v>104.0333333333333</v>
      </c>
      <c r="K458" s="259">
        <v>102.5</v>
      </c>
      <c r="L458" s="259">
        <v>100.7</v>
      </c>
      <c r="M458" s="259">
        <v>371.6318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103</v>
      </c>
      <c r="D459" s="260">
        <v>103.5</v>
      </c>
      <c r="E459" s="260">
        <v>102</v>
      </c>
      <c r="F459" s="260">
        <v>101</v>
      </c>
      <c r="G459" s="260">
        <v>99.5</v>
      </c>
      <c r="H459" s="260">
        <v>104.5</v>
      </c>
      <c r="I459" s="260">
        <v>106</v>
      </c>
      <c r="J459" s="260">
        <v>107</v>
      </c>
      <c r="K459" s="259">
        <v>105</v>
      </c>
      <c r="L459" s="259">
        <v>102.5</v>
      </c>
      <c r="M459" s="259">
        <v>5.2196100000000003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2862.8</v>
      </c>
      <c r="D460" s="260">
        <v>2884.1000000000004</v>
      </c>
      <c r="E460" s="260">
        <v>2831.0500000000006</v>
      </c>
      <c r="F460" s="260">
        <v>2799.3</v>
      </c>
      <c r="G460" s="260">
        <v>2746.2500000000005</v>
      </c>
      <c r="H460" s="260">
        <v>2915.8500000000008</v>
      </c>
      <c r="I460" s="260">
        <v>2968.9</v>
      </c>
      <c r="J460" s="260">
        <v>3000.650000000001</v>
      </c>
      <c r="K460" s="259">
        <v>2937.15</v>
      </c>
      <c r="L460" s="259">
        <v>2852.35</v>
      </c>
      <c r="M460" s="259">
        <v>0.12792000000000001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1082.5</v>
      </c>
      <c r="D461" s="260">
        <v>1073.1666666666667</v>
      </c>
      <c r="E461" s="260">
        <v>1060.3333333333335</v>
      </c>
      <c r="F461" s="260">
        <v>1038.1666666666667</v>
      </c>
      <c r="G461" s="260">
        <v>1025.3333333333335</v>
      </c>
      <c r="H461" s="260">
        <v>1095.3333333333335</v>
      </c>
      <c r="I461" s="260">
        <v>1108.166666666667</v>
      </c>
      <c r="J461" s="260">
        <v>1130.3333333333335</v>
      </c>
      <c r="K461" s="259">
        <v>1086</v>
      </c>
      <c r="L461" s="259">
        <v>1051</v>
      </c>
      <c r="M461" s="259">
        <v>30.970490000000002</v>
      </c>
      <c r="N461" s="1"/>
      <c r="O461" s="1"/>
    </row>
    <row r="462" spans="1:15" ht="12.75" customHeight="1">
      <c r="A462" s="30">
        <v>452</v>
      </c>
      <c r="B462" s="269" t="s">
        <v>975</v>
      </c>
      <c r="C462" s="259">
        <v>673.05</v>
      </c>
      <c r="D462" s="260">
        <v>679.15</v>
      </c>
      <c r="E462" s="260">
        <v>660.55</v>
      </c>
      <c r="F462" s="260">
        <v>648.04999999999995</v>
      </c>
      <c r="G462" s="260">
        <v>629.44999999999993</v>
      </c>
      <c r="H462" s="260">
        <v>691.65</v>
      </c>
      <c r="I462" s="260">
        <v>710.25000000000011</v>
      </c>
      <c r="J462" s="260">
        <v>722.75</v>
      </c>
      <c r="K462" s="259">
        <v>697.75</v>
      </c>
      <c r="L462" s="259">
        <v>666.65</v>
      </c>
      <c r="M462" s="259">
        <v>5.4491100000000001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85.85</v>
      </c>
      <c r="D463" s="260">
        <v>85.566666666666677</v>
      </c>
      <c r="E463" s="260">
        <v>84.933333333333351</v>
      </c>
      <c r="F463" s="260">
        <v>84.01666666666668</v>
      </c>
      <c r="G463" s="260">
        <v>83.383333333333354</v>
      </c>
      <c r="H463" s="260">
        <v>86.483333333333348</v>
      </c>
      <c r="I463" s="260">
        <v>87.116666666666674</v>
      </c>
      <c r="J463" s="260">
        <v>88.033333333333346</v>
      </c>
      <c r="K463" s="259">
        <v>86.2</v>
      </c>
      <c r="L463" s="259">
        <v>84.65</v>
      </c>
      <c r="M463" s="259">
        <v>2.3602599999999998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709.45</v>
      </c>
      <c r="D464" s="260">
        <v>707.80000000000007</v>
      </c>
      <c r="E464" s="260">
        <v>703.65000000000009</v>
      </c>
      <c r="F464" s="260">
        <v>697.85</v>
      </c>
      <c r="G464" s="260">
        <v>693.7</v>
      </c>
      <c r="H464" s="260">
        <v>713.60000000000014</v>
      </c>
      <c r="I464" s="260">
        <v>717.75</v>
      </c>
      <c r="J464" s="260">
        <v>723.55000000000018</v>
      </c>
      <c r="K464" s="259">
        <v>711.95</v>
      </c>
      <c r="L464" s="259">
        <v>702</v>
      </c>
      <c r="M464" s="259">
        <v>5.3458399999999999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2073.9499999999998</v>
      </c>
      <c r="D465" s="260">
        <v>2083.2333333333331</v>
      </c>
      <c r="E465" s="260">
        <v>2041.7166666666662</v>
      </c>
      <c r="F465" s="260">
        <v>2009.4833333333331</v>
      </c>
      <c r="G465" s="260">
        <v>1967.9666666666662</v>
      </c>
      <c r="H465" s="260">
        <v>2115.4666666666662</v>
      </c>
      <c r="I465" s="260">
        <v>2156.9833333333336</v>
      </c>
      <c r="J465" s="260">
        <v>2189.2166666666662</v>
      </c>
      <c r="K465" s="259">
        <v>2124.75</v>
      </c>
      <c r="L465" s="259">
        <v>2051</v>
      </c>
      <c r="M465" s="259">
        <v>0.32479999999999998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641.45000000000005</v>
      </c>
      <c r="D466" s="260">
        <v>643.50000000000011</v>
      </c>
      <c r="E466" s="260">
        <v>634.9000000000002</v>
      </c>
      <c r="F466" s="260">
        <v>628.35000000000014</v>
      </c>
      <c r="G466" s="260">
        <v>619.75000000000023</v>
      </c>
      <c r="H466" s="260">
        <v>650.05000000000018</v>
      </c>
      <c r="I466" s="260">
        <v>658.65000000000009</v>
      </c>
      <c r="J466" s="260">
        <v>665.20000000000016</v>
      </c>
      <c r="K466" s="259">
        <v>652.1</v>
      </c>
      <c r="L466" s="259">
        <v>636.95000000000005</v>
      </c>
      <c r="M466" s="259">
        <v>1.1300600000000001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3042.1</v>
      </c>
      <c r="D467" s="260">
        <v>3020.6666666666665</v>
      </c>
      <c r="E467" s="260">
        <v>2981.3833333333332</v>
      </c>
      <c r="F467" s="260">
        <v>2920.6666666666665</v>
      </c>
      <c r="G467" s="260">
        <v>2881.3833333333332</v>
      </c>
      <c r="H467" s="260">
        <v>3081.3833333333332</v>
      </c>
      <c r="I467" s="260">
        <v>3120.666666666667</v>
      </c>
      <c r="J467" s="260">
        <v>3181.3833333333332</v>
      </c>
      <c r="K467" s="259">
        <v>3059.95</v>
      </c>
      <c r="L467" s="259">
        <v>2959.95</v>
      </c>
      <c r="M467" s="259">
        <v>0.25847999999999999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2670.3</v>
      </c>
      <c r="D468" s="260">
        <v>2676.5499999999997</v>
      </c>
      <c r="E468" s="260">
        <v>2655.7499999999995</v>
      </c>
      <c r="F468" s="260">
        <v>2641.2</v>
      </c>
      <c r="G468" s="260">
        <v>2620.3999999999996</v>
      </c>
      <c r="H468" s="260">
        <v>2691.0999999999995</v>
      </c>
      <c r="I468" s="260">
        <v>2711.8999999999996</v>
      </c>
      <c r="J468" s="260">
        <v>2726.4499999999994</v>
      </c>
      <c r="K468" s="259">
        <v>2697.35</v>
      </c>
      <c r="L468" s="259">
        <v>2662</v>
      </c>
      <c r="M468" s="259">
        <v>5.0575900000000003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1577.9</v>
      </c>
      <c r="D469" s="260">
        <v>1574.25</v>
      </c>
      <c r="E469" s="260">
        <v>1559.5</v>
      </c>
      <c r="F469" s="260">
        <v>1541.1</v>
      </c>
      <c r="G469" s="260">
        <v>1526.35</v>
      </c>
      <c r="H469" s="260">
        <v>1592.65</v>
      </c>
      <c r="I469" s="260">
        <v>1607.4</v>
      </c>
      <c r="J469" s="260">
        <v>1625.8000000000002</v>
      </c>
      <c r="K469" s="259">
        <v>1589</v>
      </c>
      <c r="L469" s="259">
        <v>1555.85</v>
      </c>
      <c r="M469" s="259">
        <v>1.7799199999999999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507.25</v>
      </c>
      <c r="D470" s="260">
        <v>499.7</v>
      </c>
      <c r="E470" s="260">
        <v>491.4</v>
      </c>
      <c r="F470" s="260">
        <v>475.55</v>
      </c>
      <c r="G470" s="260">
        <v>467.25</v>
      </c>
      <c r="H470" s="260">
        <v>515.54999999999995</v>
      </c>
      <c r="I470" s="260">
        <v>523.85</v>
      </c>
      <c r="J470" s="260">
        <v>539.69999999999993</v>
      </c>
      <c r="K470" s="259">
        <v>508</v>
      </c>
      <c r="L470" s="259">
        <v>483.85</v>
      </c>
      <c r="M470" s="259">
        <v>8.5486400000000007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744.2</v>
      </c>
      <c r="D471" s="260">
        <v>749.23333333333323</v>
      </c>
      <c r="E471" s="260">
        <v>733.96666666666647</v>
      </c>
      <c r="F471" s="260">
        <v>723.73333333333323</v>
      </c>
      <c r="G471" s="260">
        <v>708.46666666666647</v>
      </c>
      <c r="H471" s="260">
        <v>759.46666666666647</v>
      </c>
      <c r="I471" s="260">
        <v>774.73333333333312</v>
      </c>
      <c r="J471" s="260">
        <v>784.96666666666647</v>
      </c>
      <c r="K471" s="259">
        <v>764.5</v>
      </c>
      <c r="L471" s="259">
        <v>739</v>
      </c>
      <c r="M471" s="259">
        <v>1.50074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1433.95</v>
      </c>
      <c r="D472" s="260">
        <v>1431.8833333333332</v>
      </c>
      <c r="E472" s="260">
        <v>1421.7666666666664</v>
      </c>
      <c r="F472" s="260">
        <v>1409.5833333333333</v>
      </c>
      <c r="G472" s="260">
        <v>1399.4666666666665</v>
      </c>
      <c r="H472" s="260">
        <v>1444.0666666666664</v>
      </c>
      <c r="I472" s="260">
        <v>1454.1833333333332</v>
      </c>
      <c r="J472" s="260">
        <v>1466.3666666666663</v>
      </c>
      <c r="K472" s="259">
        <v>1442</v>
      </c>
      <c r="L472" s="259">
        <v>1419.7</v>
      </c>
      <c r="M472" s="259">
        <v>2.4422100000000002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35.35</v>
      </c>
      <c r="D473" s="260">
        <v>35.516666666666673</v>
      </c>
      <c r="E473" s="260">
        <v>35.083333333333343</v>
      </c>
      <c r="F473" s="260">
        <v>34.81666666666667</v>
      </c>
      <c r="G473" s="260">
        <v>34.38333333333334</v>
      </c>
      <c r="H473" s="260">
        <v>35.783333333333346</v>
      </c>
      <c r="I473" s="260">
        <v>36.216666666666669</v>
      </c>
      <c r="J473" s="260">
        <v>36.483333333333348</v>
      </c>
      <c r="K473" s="259">
        <v>35.950000000000003</v>
      </c>
      <c r="L473" s="259">
        <v>35.25</v>
      </c>
      <c r="M473" s="259">
        <v>32.955840000000002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269.60000000000002</v>
      </c>
      <c r="D474" s="260">
        <v>270.7</v>
      </c>
      <c r="E474" s="260">
        <v>266.39999999999998</v>
      </c>
      <c r="F474" s="260">
        <v>263.2</v>
      </c>
      <c r="G474" s="260">
        <v>258.89999999999998</v>
      </c>
      <c r="H474" s="260">
        <v>273.89999999999998</v>
      </c>
      <c r="I474" s="260">
        <v>278.20000000000005</v>
      </c>
      <c r="J474" s="260">
        <v>281.39999999999998</v>
      </c>
      <c r="K474" s="259">
        <v>275</v>
      </c>
      <c r="L474" s="259">
        <v>267.5</v>
      </c>
      <c r="M474" s="259">
        <v>1.97804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289.75</v>
      </c>
      <c r="D475" s="260">
        <v>288.58333333333331</v>
      </c>
      <c r="E475" s="260">
        <v>281.71666666666664</v>
      </c>
      <c r="F475" s="260">
        <v>273.68333333333334</v>
      </c>
      <c r="G475" s="260">
        <v>266.81666666666666</v>
      </c>
      <c r="H475" s="260">
        <v>296.61666666666662</v>
      </c>
      <c r="I475" s="260">
        <v>303.48333333333329</v>
      </c>
      <c r="J475" s="260">
        <v>311.51666666666659</v>
      </c>
      <c r="K475" s="259">
        <v>295.45</v>
      </c>
      <c r="L475" s="259">
        <v>280.55</v>
      </c>
      <c r="M475" s="259">
        <v>12.633749999999999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2829.9</v>
      </c>
      <c r="D476" s="260">
        <v>2800.3333333333335</v>
      </c>
      <c r="E476" s="260">
        <v>2730.666666666667</v>
      </c>
      <c r="F476" s="260">
        <v>2631.4333333333334</v>
      </c>
      <c r="G476" s="260">
        <v>2561.7666666666669</v>
      </c>
      <c r="H476" s="260">
        <v>2899.5666666666671</v>
      </c>
      <c r="I476" s="260">
        <v>2969.233333333334</v>
      </c>
      <c r="J476" s="260">
        <v>3068.4666666666672</v>
      </c>
      <c r="K476" s="259">
        <v>2870</v>
      </c>
      <c r="L476" s="259">
        <v>2701.1</v>
      </c>
      <c r="M476" s="259">
        <v>8.4788399999999999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721.55</v>
      </c>
      <c r="D477" s="260">
        <v>720.19999999999993</v>
      </c>
      <c r="E477" s="260">
        <v>713.39999999999986</v>
      </c>
      <c r="F477" s="260">
        <v>705.24999999999989</v>
      </c>
      <c r="G477" s="260">
        <v>698.44999999999982</v>
      </c>
      <c r="H477" s="260">
        <v>728.34999999999991</v>
      </c>
      <c r="I477" s="260">
        <v>735.14999999999986</v>
      </c>
      <c r="J477" s="260">
        <v>743.3</v>
      </c>
      <c r="K477" s="259">
        <v>727</v>
      </c>
      <c r="L477" s="259">
        <v>712.05</v>
      </c>
      <c r="M477" s="259">
        <v>0.40268999999999999</v>
      </c>
      <c r="N477" s="1"/>
      <c r="O477" s="1"/>
    </row>
    <row r="478" spans="1:15" ht="12.75" customHeight="1">
      <c r="A478" s="30">
        <v>468</v>
      </c>
      <c r="B478" s="269" t="s">
        <v>976</v>
      </c>
      <c r="C478" s="259">
        <v>531.6</v>
      </c>
      <c r="D478" s="260">
        <v>536.19999999999993</v>
      </c>
      <c r="E478" s="260">
        <v>525.39999999999986</v>
      </c>
      <c r="F478" s="260">
        <v>519.19999999999993</v>
      </c>
      <c r="G478" s="260">
        <v>508.39999999999986</v>
      </c>
      <c r="H478" s="260">
        <v>542.39999999999986</v>
      </c>
      <c r="I478" s="260">
        <v>553.19999999999982</v>
      </c>
      <c r="J478" s="260">
        <v>559.39999999999986</v>
      </c>
      <c r="K478" s="259">
        <v>547</v>
      </c>
      <c r="L478" s="259">
        <v>530</v>
      </c>
      <c r="M478" s="259">
        <v>3.2921200000000002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694.45</v>
      </c>
      <c r="D479" s="260">
        <v>698.51666666666677</v>
      </c>
      <c r="E479" s="260">
        <v>687.08333333333348</v>
      </c>
      <c r="F479" s="260">
        <v>679.7166666666667</v>
      </c>
      <c r="G479" s="260">
        <v>668.28333333333342</v>
      </c>
      <c r="H479" s="260">
        <v>705.88333333333355</v>
      </c>
      <c r="I479" s="260">
        <v>717.31666666666672</v>
      </c>
      <c r="J479" s="260">
        <v>724.68333333333362</v>
      </c>
      <c r="K479" s="259">
        <v>709.95</v>
      </c>
      <c r="L479" s="259">
        <v>691.15</v>
      </c>
      <c r="M479" s="259">
        <v>28.9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737</v>
      </c>
      <c r="D480" s="260">
        <v>744.4666666666667</v>
      </c>
      <c r="E480" s="260">
        <v>722.73333333333335</v>
      </c>
      <c r="F480" s="260">
        <v>708.4666666666667</v>
      </c>
      <c r="G480" s="260">
        <v>686.73333333333335</v>
      </c>
      <c r="H480" s="260">
        <v>758.73333333333335</v>
      </c>
      <c r="I480" s="260">
        <v>780.4666666666667</v>
      </c>
      <c r="J480" s="260">
        <v>794.73333333333335</v>
      </c>
      <c r="K480" s="259">
        <v>766.2</v>
      </c>
      <c r="L480" s="259">
        <v>730.2</v>
      </c>
      <c r="M480" s="259">
        <v>0.48425000000000001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6415.7</v>
      </c>
      <c r="D481" s="260">
        <v>6425.6333333333341</v>
      </c>
      <c r="E481" s="260">
        <v>6377.2666666666682</v>
      </c>
      <c r="F481" s="260">
        <v>6338.8333333333339</v>
      </c>
      <c r="G481" s="260">
        <v>6290.4666666666681</v>
      </c>
      <c r="H481" s="260">
        <v>6464.0666666666684</v>
      </c>
      <c r="I481" s="260">
        <v>6512.4333333333352</v>
      </c>
      <c r="J481" s="260">
        <v>6550.8666666666686</v>
      </c>
      <c r="K481" s="259">
        <v>6474</v>
      </c>
      <c r="L481" s="259">
        <v>6387.2</v>
      </c>
      <c r="M481" s="259">
        <v>3.1349999999999998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51.65</v>
      </c>
      <c r="D482" s="260">
        <v>50.883333333333333</v>
      </c>
      <c r="E482" s="260">
        <v>49.266666666666666</v>
      </c>
      <c r="F482" s="260">
        <v>46.883333333333333</v>
      </c>
      <c r="G482" s="260">
        <v>45.266666666666666</v>
      </c>
      <c r="H482" s="260">
        <v>53.266666666666666</v>
      </c>
      <c r="I482" s="260">
        <v>54.883333333333326</v>
      </c>
      <c r="J482" s="260">
        <v>57.266666666666666</v>
      </c>
      <c r="K482" s="259">
        <v>52.5</v>
      </c>
      <c r="L482" s="259">
        <v>48.5</v>
      </c>
      <c r="M482" s="259">
        <v>337.41205000000002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1615.8</v>
      </c>
      <c r="D483" s="260">
        <v>1616.9666666666665</v>
      </c>
      <c r="E483" s="260">
        <v>1590.4833333333329</v>
      </c>
      <c r="F483" s="260">
        <v>1565.1666666666665</v>
      </c>
      <c r="G483" s="260">
        <v>1538.6833333333329</v>
      </c>
      <c r="H483" s="260">
        <v>1642.2833333333328</v>
      </c>
      <c r="I483" s="260">
        <v>1668.7666666666664</v>
      </c>
      <c r="J483" s="260">
        <v>1694.0833333333328</v>
      </c>
      <c r="K483" s="259">
        <v>1643.45</v>
      </c>
      <c r="L483" s="259">
        <v>1591.65</v>
      </c>
      <c r="M483" s="259">
        <v>5.1778199999999996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863.5</v>
      </c>
      <c r="D484" s="275">
        <v>856.41666666666663</v>
      </c>
      <c r="E484" s="275">
        <v>841.33333333333326</v>
      </c>
      <c r="F484" s="275">
        <v>819.16666666666663</v>
      </c>
      <c r="G484" s="275">
        <v>804.08333333333326</v>
      </c>
      <c r="H484" s="275">
        <v>878.58333333333326</v>
      </c>
      <c r="I484" s="275">
        <v>893.66666666666652</v>
      </c>
      <c r="J484" s="274">
        <v>915.83333333333326</v>
      </c>
      <c r="K484" s="274">
        <v>871.5</v>
      </c>
      <c r="L484" s="274">
        <v>834.25</v>
      </c>
      <c r="M484" s="230">
        <v>39.722949999999997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259.3</v>
      </c>
      <c r="D485" s="275">
        <v>256.39999999999998</v>
      </c>
      <c r="E485" s="275">
        <v>251.04999999999995</v>
      </c>
      <c r="F485" s="275">
        <v>242.79999999999998</v>
      </c>
      <c r="G485" s="275">
        <v>237.44999999999996</v>
      </c>
      <c r="H485" s="275">
        <v>264.64999999999998</v>
      </c>
      <c r="I485" s="275">
        <v>270</v>
      </c>
      <c r="J485" s="274">
        <v>278.24999999999994</v>
      </c>
      <c r="K485" s="274">
        <v>261.75</v>
      </c>
      <c r="L485" s="274">
        <v>248.15</v>
      </c>
      <c r="M485" s="230">
        <v>4.5589599999999999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2963.1</v>
      </c>
      <c r="D486" s="260">
        <v>2948.8166666666671</v>
      </c>
      <c r="E486" s="260">
        <v>2922.6333333333341</v>
      </c>
      <c r="F486" s="260">
        <v>2882.166666666667</v>
      </c>
      <c r="G486" s="260">
        <v>2855.983333333334</v>
      </c>
      <c r="H486" s="260">
        <v>2989.2833333333342</v>
      </c>
      <c r="I486" s="260">
        <v>3015.4666666666676</v>
      </c>
      <c r="J486" s="260">
        <v>3055.9333333333343</v>
      </c>
      <c r="K486" s="259">
        <v>2975</v>
      </c>
      <c r="L486" s="259">
        <v>2908.35</v>
      </c>
      <c r="M486" s="259">
        <v>8.8749999999999996E-2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710.7</v>
      </c>
      <c r="D487" s="275">
        <v>714.23333333333323</v>
      </c>
      <c r="E487" s="275">
        <v>702.41666666666652</v>
      </c>
      <c r="F487" s="275">
        <v>694.13333333333333</v>
      </c>
      <c r="G487" s="275">
        <v>682.31666666666661</v>
      </c>
      <c r="H487" s="275">
        <v>722.51666666666642</v>
      </c>
      <c r="I487" s="275">
        <v>734.33333333333326</v>
      </c>
      <c r="J487" s="274">
        <v>742.61666666666633</v>
      </c>
      <c r="K487" s="274">
        <v>726.05</v>
      </c>
      <c r="L487" s="274">
        <v>705.95</v>
      </c>
      <c r="M487" s="230">
        <v>2.1242200000000002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347.3</v>
      </c>
      <c r="D488" s="260">
        <v>347.55</v>
      </c>
      <c r="E488" s="260">
        <v>344.75</v>
      </c>
      <c r="F488" s="260">
        <v>342.2</v>
      </c>
      <c r="G488" s="260">
        <v>339.4</v>
      </c>
      <c r="H488" s="260">
        <v>350.1</v>
      </c>
      <c r="I488" s="260">
        <v>352.90000000000009</v>
      </c>
      <c r="J488" s="260">
        <v>355.45000000000005</v>
      </c>
      <c r="K488" s="259">
        <v>350.35</v>
      </c>
      <c r="L488" s="259">
        <v>345</v>
      </c>
      <c r="M488" s="259">
        <v>0.94101000000000001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344.8</v>
      </c>
      <c r="D489" s="275">
        <v>348.3</v>
      </c>
      <c r="E489" s="260">
        <v>339.6</v>
      </c>
      <c r="F489" s="260">
        <v>334.40000000000003</v>
      </c>
      <c r="G489" s="260">
        <v>325.70000000000005</v>
      </c>
      <c r="H489" s="260">
        <v>353.5</v>
      </c>
      <c r="I489" s="260">
        <v>362.19999999999993</v>
      </c>
      <c r="J489" s="260">
        <v>367.4</v>
      </c>
      <c r="K489" s="259">
        <v>357</v>
      </c>
      <c r="L489" s="259">
        <v>343.1</v>
      </c>
      <c r="M489" s="259">
        <v>2.4462899999999999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309.5</v>
      </c>
      <c r="D490" s="260">
        <v>309.61666666666667</v>
      </c>
      <c r="E490" s="260">
        <v>307.38333333333333</v>
      </c>
      <c r="F490" s="260">
        <v>305.26666666666665</v>
      </c>
      <c r="G490" s="260">
        <v>303.0333333333333</v>
      </c>
      <c r="H490" s="260">
        <v>311.73333333333335</v>
      </c>
      <c r="I490" s="260">
        <v>313.9666666666667</v>
      </c>
      <c r="J490" s="260">
        <v>316.08333333333337</v>
      </c>
      <c r="K490" s="259">
        <v>311.85000000000002</v>
      </c>
      <c r="L490" s="259">
        <v>307.5</v>
      </c>
      <c r="M490" s="259">
        <v>0.95677000000000001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1032.7</v>
      </c>
      <c r="D491" s="275">
        <v>1037.1500000000001</v>
      </c>
      <c r="E491" s="260">
        <v>1021.4000000000001</v>
      </c>
      <c r="F491" s="260">
        <v>1010.0999999999999</v>
      </c>
      <c r="G491" s="260">
        <v>994.34999999999991</v>
      </c>
      <c r="H491" s="260">
        <v>1048.4500000000003</v>
      </c>
      <c r="I491" s="260">
        <v>1064.2000000000003</v>
      </c>
      <c r="J491" s="260">
        <v>1075.5000000000005</v>
      </c>
      <c r="K491" s="259">
        <v>1052.9000000000001</v>
      </c>
      <c r="L491" s="259">
        <v>1025.8499999999999</v>
      </c>
      <c r="M491" s="259">
        <v>26.411670000000001</v>
      </c>
      <c r="N491" s="1"/>
      <c r="O491" s="1"/>
    </row>
    <row r="492" spans="1:15" ht="12.75" customHeight="1">
      <c r="A492" s="30">
        <v>482</v>
      </c>
      <c r="B492" s="230" t="s">
        <v>977</v>
      </c>
      <c r="C492" s="259">
        <v>1452.65</v>
      </c>
      <c r="D492" s="260">
        <v>1442.25</v>
      </c>
      <c r="E492" s="260">
        <v>1416.5</v>
      </c>
      <c r="F492" s="260">
        <v>1380.35</v>
      </c>
      <c r="G492" s="260">
        <v>1354.6</v>
      </c>
      <c r="H492" s="260">
        <v>1478.4</v>
      </c>
      <c r="I492" s="260">
        <v>1504.15</v>
      </c>
      <c r="J492" s="260">
        <v>1540.3000000000002</v>
      </c>
      <c r="K492" s="259">
        <v>1468</v>
      </c>
      <c r="L492" s="259">
        <v>1406.1</v>
      </c>
      <c r="M492" s="259">
        <v>0.81006999999999996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280</v>
      </c>
      <c r="D493" s="275">
        <v>280.36666666666662</v>
      </c>
      <c r="E493" s="260">
        <v>278.33333333333326</v>
      </c>
      <c r="F493" s="260">
        <v>276.66666666666663</v>
      </c>
      <c r="G493" s="260">
        <v>274.63333333333327</v>
      </c>
      <c r="H493" s="260">
        <v>282.03333333333325</v>
      </c>
      <c r="I493" s="260">
        <v>284.06666666666666</v>
      </c>
      <c r="J493" s="260">
        <v>285.73333333333323</v>
      </c>
      <c r="K493" s="259">
        <v>282.39999999999998</v>
      </c>
      <c r="L493" s="259">
        <v>278.7</v>
      </c>
      <c r="M493" s="259">
        <v>53.399209999999997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479.8</v>
      </c>
      <c r="D494" s="260">
        <v>478.58333333333331</v>
      </c>
      <c r="E494" s="260">
        <v>463.26666666666665</v>
      </c>
      <c r="F494" s="260">
        <v>446.73333333333335</v>
      </c>
      <c r="G494" s="260">
        <v>431.41666666666669</v>
      </c>
      <c r="H494" s="260">
        <v>495.11666666666662</v>
      </c>
      <c r="I494" s="260">
        <v>510.43333333333334</v>
      </c>
      <c r="J494" s="260">
        <v>526.96666666666658</v>
      </c>
      <c r="K494" s="259">
        <v>493.9</v>
      </c>
      <c r="L494" s="259">
        <v>462.05</v>
      </c>
      <c r="M494" s="259">
        <v>3.89412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1991.05</v>
      </c>
      <c r="D495" s="275">
        <v>1997.8333333333333</v>
      </c>
      <c r="E495" s="260">
        <v>1977.2166666666665</v>
      </c>
      <c r="F495" s="260">
        <v>1963.3833333333332</v>
      </c>
      <c r="G495" s="260">
        <v>1942.7666666666664</v>
      </c>
      <c r="H495" s="260">
        <v>2011.6666666666665</v>
      </c>
      <c r="I495" s="260">
        <v>2032.2833333333333</v>
      </c>
      <c r="J495" s="260">
        <v>2046.1166666666666</v>
      </c>
      <c r="K495" s="259">
        <v>2018.45</v>
      </c>
      <c r="L495" s="259">
        <v>1984</v>
      </c>
      <c r="M495" s="259">
        <v>0.16908999999999999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8.6</v>
      </c>
      <c r="D496" s="275">
        <v>8.65</v>
      </c>
      <c r="E496" s="260">
        <v>8.5</v>
      </c>
      <c r="F496" s="260">
        <v>8.4</v>
      </c>
      <c r="G496" s="260">
        <v>8.25</v>
      </c>
      <c r="H496" s="260">
        <v>8.75</v>
      </c>
      <c r="I496" s="260">
        <v>8.9000000000000021</v>
      </c>
      <c r="J496" s="260">
        <v>9</v>
      </c>
      <c r="K496" s="259">
        <v>8.8000000000000007</v>
      </c>
      <c r="L496" s="259">
        <v>8.5500000000000007</v>
      </c>
      <c r="M496" s="259">
        <v>606.11327000000006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867.25</v>
      </c>
      <c r="D497" s="275">
        <v>868.25</v>
      </c>
      <c r="E497" s="260">
        <v>861.05</v>
      </c>
      <c r="F497" s="260">
        <v>854.84999999999991</v>
      </c>
      <c r="G497" s="260">
        <v>847.64999999999986</v>
      </c>
      <c r="H497" s="260">
        <v>874.45</v>
      </c>
      <c r="I497" s="260">
        <v>881.65000000000009</v>
      </c>
      <c r="J497" s="260">
        <v>887.85000000000014</v>
      </c>
      <c r="K497" s="259">
        <v>875.45</v>
      </c>
      <c r="L497" s="259">
        <v>862.05</v>
      </c>
      <c r="M497" s="259">
        <v>8.5565300000000004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223.4</v>
      </c>
      <c r="D498" s="275">
        <v>223.76666666666665</v>
      </c>
      <c r="E498" s="260">
        <v>220.6333333333333</v>
      </c>
      <c r="F498" s="260">
        <v>217.86666666666665</v>
      </c>
      <c r="G498" s="260">
        <v>214.73333333333329</v>
      </c>
      <c r="H498" s="260">
        <v>226.5333333333333</v>
      </c>
      <c r="I498" s="260">
        <v>229.66666666666663</v>
      </c>
      <c r="J498" s="260">
        <v>232.43333333333331</v>
      </c>
      <c r="K498" s="259">
        <v>226.9</v>
      </c>
      <c r="L498" s="259">
        <v>221</v>
      </c>
      <c r="M498" s="259">
        <v>9.0302600000000002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78</v>
      </c>
      <c r="D499" s="275">
        <v>77.933333333333337</v>
      </c>
      <c r="E499" s="260">
        <v>76.566666666666677</v>
      </c>
      <c r="F499" s="260">
        <v>75.13333333333334</v>
      </c>
      <c r="G499" s="260">
        <v>73.76666666666668</v>
      </c>
      <c r="H499" s="260">
        <v>79.366666666666674</v>
      </c>
      <c r="I499" s="260">
        <v>80.733333333333348</v>
      </c>
      <c r="J499" s="260">
        <v>82.166666666666671</v>
      </c>
      <c r="K499" s="259">
        <v>79.3</v>
      </c>
      <c r="L499" s="259">
        <v>76.5</v>
      </c>
      <c r="M499" s="259">
        <v>7.4613300000000002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750.25</v>
      </c>
      <c r="D500" s="275">
        <v>755.91666666666663</v>
      </c>
      <c r="E500" s="260">
        <v>738.33333333333326</v>
      </c>
      <c r="F500" s="260">
        <v>726.41666666666663</v>
      </c>
      <c r="G500" s="260">
        <v>708.83333333333326</v>
      </c>
      <c r="H500" s="260">
        <v>767.83333333333326</v>
      </c>
      <c r="I500" s="260">
        <v>785.41666666666652</v>
      </c>
      <c r="J500" s="260">
        <v>797.33333333333326</v>
      </c>
      <c r="K500" s="259">
        <v>773.5</v>
      </c>
      <c r="L500" s="259">
        <v>744</v>
      </c>
      <c r="M500" s="259">
        <v>1.2041200000000001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1561.85</v>
      </c>
      <c r="D501" s="275">
        <v>1569.6333333333332</v>
      </c>
      <c r="E501" s="260">
        <v>1532.2166666666665</v>
      </c>
      <c r="F501" s="260">
        <v>1502.5833333333333</v>
      </c>
      <c r="G501" s="260">
        <v>1465.1666666666665</v>
      </c>
      <c r="H501" s="260">
        <v>1599.2666666666664</v>
      </c>
      <c r="I501" s="260">
        <v>1636.6833333333334</v>
      </c>
      <c r="J501" s="260">
        <v>1666.3166666666664</v>
      </c>
      <c r="K501" s="259">
        <v>1607.05</v>
      </c>
      <c r="L501" s="259">
        <v>1540</v>
      </c>
      <c r="M501" s="259">
        <v>0.80864999999999998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384.65</v>
      </c>
      <c r="D502" s="275">
        <v>384.91666666666669</v>
      </c>
      <c r="E502" s="260">
        <v>383.38333333333338</v>
      </c>
      <c r="F502" s="260">
        <v>382.11666666666667</v>
      </c>
      <c r="G502" s="260">
        <v>380.58333333333337</v>
      </c>
      <c r="H502" s="260">
        <v>386.18333333333339</v>
      </c>
      <c r="I502" s="260">
        <v>387.7166666666667</v>
      </c>
      <c r="J502" s="260">
        <v>388.98333333333341</v>
      </c>
      <c r="K502" s="259">
        <v>386.45</v>
      </c>
      <c r="L502" s="259">
        <v>383.65</v>
      </c>
      <c r="M502" s="259">
        <v>28.91628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238.3</v>
      </c>
      <c r="D503" s="275">
        <v>239.31666666666669</v>
      </c>
      <c r="E503" s="260">
        <v>236.78333333333339</v>
      </c>
      <c r="F503" s="260">
        <v>235.26666666666671</v>
      </c>
      <c r="G503" s="260">
        <v>232.73333333333341</v>
      </c>
      <c r="H503" s="260">
        <v>240.83333333333337</v>
      </c>
      <c r="I503" s="260">
        <v>243.36666666666667</v>
      </c>
      <c r="J503" s="260">
        <v>244.88333333333335</v>
      </c>
      <c r="K503" s="259">
        <v>241.85</v>
      </c>
      <c r="L503" s="259">
        <v>237.8</v>
      </c>
      <c r="M503" s="259">
        <v>1.9509799999999999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15.6</v>
      </c>
      <c r="D504" s="275">
        <v>15.666666666666666</v>
      </c>
      <c r="E504" s="260">
        <v>15.483333333333333</v>
      </c>
      <c r="F504" s="260">
        <v>15.366666666666667</v>
      </c>
      <c r="G504" s="260">
        <v>15.183333333333334</v>
      </c>
      <c r="H504" s="260">
        <v>15.783333333333331</v>
      </c>
      <c r="I504" s="260">
        <v>15.966666666666665</v>
      </c>
      <c r="J504" s="260">
        <v>16.083333333333329</v>
      </c>
      <c r="K504" s="259">
        <v>15.85</v>
      </c>
      <c r="L504" s="259">
        <v>15.55</v>
      </c>
      <c r="M504" s="259">
        <v>569.03507999999999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10059.85</v>
      </c>
      <c r="D505" s="275">
        <v>10047.466666666667</v>
      </c>
      <c r="E505" s="260">
        <v>9942.5333333333347</v>
      </c>
      <c r="F505" s="260">
        <v>9825.2166666666672</v>
      </c>
      <c r="G505" s="260">
        <v>9720.2833333333347</v>
      </c>
      <c r="H505" s="260">
        <v>10164.783333333335</v>
      </c>
      <c r="I505" s="260">
        <v>10269.716666666669</v>
      </c>
      <c r="J505" s="260">
        <v>10387.033333333335</v>
      </c>
      <c r="K505" s="259">
        <v>10152.4</v>
      </c>
      <c r="L505" s="259">
        <v>9930.15</v>
      </c>
      <c r="M505" s="259">
        <v>1.821E-2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262.95</v>
      </c>
      <c r="D506" s="260">
        <v>265.08333333333331</v>
      </c>
      <c r="E506" s="260">
        <v>260.36666666666662</v>
      </c>
      <c r="F506" s="260">
        <v>257.7833333333333</v>
      </c>
      <c r="G506" s="260">
        <v>253.06666666666661</v>
      </c>
      <c r="H506" s="260">
        <v>267.66666666666663</v>
      </c>
      <c r="I506" s="260">
        <v>272.38333333333333</v>
      </c>
      <c r="J506" s="259">
        <v>274.96666666666664</v>
      </c>
      <c r="K506" s="259">
        <v>269.8</v>
      </c>
      <c r="L506" s="259">
        <v>262.5</v>
      </c>
      <c r="M506" s="230">
        <v>86.938119999999998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212.8</v>
      </c>
      <c r="D507" s="260">
        <v>212.76666666666668</v>
      </c>
      <c r="E507" s="260">
        <v>210.63333333333335</v>
      </c>
      <c r="F507" s="260">
        <v>208.46666666666667</v>
      </c>
      <c r="G507" s="260">
        <v>206.33333333333334</v>
      </c>
      <c r="H507" s="260">
        <v>214.93333333333337</v>
      </c>
      <c r="I507" s="260">
        <v>217.06666666666669</v>
      </c>
      <c r="J507" s="259">
        <v>219.23333333333338</v>
      </c>
      <c r="K507" s="259">
        <v>214.9</v>
      </c>
      <c r="L507" s="259">
        <v>210.6</v>
      </c>
      <c r="M507" s="230">
        <v>5.7476399999999996</v>
      </c>
      <c r="N507" s="1"/>
      <c r="O507" s="1"/>
    </row>
    <row r="508" spans="1:15" ht="12.75" customHeight="1">
      <c r="A508" s="30">
        <v>498</v>
      </c>
      <c r="B508" s="342" t="s">
        <v>815</v>
      </c>
      <c r="C508" s="275">
        <v>64.599999999999994</v>
      </c>
      <c r="D508" s="260">
        <v>63.966666666666669</v>
      </c>
      <c r="E508" s="260">
        <v>63.033333333333331</v>
      </c>
      <c r="F508" s="260">
        <v>61.466666666666661</v>
      </c>
      <c r="G508" s="260">
        <v>60.533333333333324</v>
      </c>
      <c r="H508" s="260">
        <v>65.533333333333331</v>
      </c>
      <c r="I508" s="260">
        <v>66.466666666666669</v>
      </c>
      <c r="J508" s="259">
        <v>68.033333333333346</v>
      </c>
      <c r="K508" s="259">
        <v>64.900000000000006</v>
      </c>
      <c r="L508" s="259">
        <v>62.4</v>
      </c>
      <c r="M508" s="275">
        <v>810.43498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417.4</v>
      </c>
      <c r="D509" s="260">
        <v>416.05</v>
      </c>
      <c r="E509" s="260">
        <v>411.75</v>
      </c>
      <c r="F509" s="260">
        <v>406.09999999999997</v>
      </c>
      <c r="G509" s="260">
        <v>401.79999999999995</v>
      </c>
      <c r="H509" s="260">
        <v>421.70000000000005</v>
      </c>
      <c r="I509" s="259">
        <v>426.00000000000011</v>
      </c>
      <c r="J509" s="259">
        <v>431.65000000000009</v>
      </c>
      <c r="K509" s="259">
        <v>420.35</v>
      </c>
      <c r="L509" s="230">
        <v>410.4</v>
      </c>
      <c r="M509" s="260">
        <v>8.7068700000000003</v>
      </c>
      <c r="N509" s="1"/>
      <c r="O509" s="1"/>
    </row>
    <row r="510" spans="1:15" ht="12.75" customHeight="1">
      <c r="A510" s="341">
        <v>500</v>
      </c>
      <c r="B510" s="230" t="s">
        <v>514</v>
      </c>
      <c r="C510" s="260">
        <v>1728.65</v>
      </c>
      <c r="D510" s="260">
        <v>1742.25</v>
      </c>
      <c r="E510" s="260">
        <v>1701.5</v>
      </c>
      <c r="F510" s="260">
        <v>1674.35</v>
      </c>
      <c r="G510" s="260">
        <v>1633.6</v>
      </c>
      <c r="H510" s="260">
        <v>1769.4</v>
      </c>
      <c r="I510" s="259">
        <v>1810.15</v>
      </c>
      <c r="J510" s="259">
        <v>1837.3000000000002</v>
      </c>
      <c r="K510" s="259">
        <v>1783</v>
      </c>
      <c r="L510" s="230">
        <v>1715.1</v>
      </c>
      <c r="M510" s="260">
        <v>0.36153000000000002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1299.9000000000001</v>
      </c>
      <c r="D511" s="1">
        <v>1299.8999999999999</v>
      </c>
      <c r="E511" s="1">
        <v>1286.7999999999997</v>
      </c>
      <c r="F511" s="1">
        <v>1273.6999999999998</v>
      </c>
      <c r="G511" s="1">
        <v>1260.5999999999997</v>
      </c>
      <c r="H511" s="1">
        <v>1312.9999999999998</v>
      </c>
      <c r="I511" s="1">
        <v>1326.0999999999997</v>
      </c>
      <c r="J511" s="1">
        <v>1339.1999999999998</v>
      </c>
      <c r="K511" s="1">
        <v>1313</v>
      </c>
      <c r="L511" s="1">
        <v>1286.8</v>
      </c>
      <c r="M511" s="1">
        <v>0.14632000000000001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1"/>
      <c r="B5" s="412"/>
      <c r="C5" s="411"/>
      <c r="D5" s="41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3" t="s">
        <v>517</v>
      </c>
      <c r="C7" s="412"/>
      <c r="D7" s="7">
        <f>Main!B10</f>
        <v>44861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44859</v>
      </c>
      <c r="B10" s="29">
        <v>540615</v>
      </c>
      <c r="C10" s="28" t="s">
        <v>1047</v>
      </c>
      <c r="D10" s="28" t="s">
        <v>1048</v>
      </c>
      <c r="E10" s="28" t="s">
        <v>527</v>
      </c>
      <c r="F10" s="85">
        <v>1700000</v>
      </c>
      <c r="G10" s="29">
        <v>1.56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44859</v>
      </c>
      <c r="B11" s="29">
        <v>543621</v>
      </c>
      <c r="C11" s="28" t="s">
        <v>1032</v>
      </c>
      <c r="D11" s="28" t="s">
        <v>1033</v>
      </c>
      <c r="E11" s="28" t="s">
        <v>526</v>
      </c>
      <c r="F11" s="85">
        <v>60000</v>
      </c>
      <c r="G11" s="29">
        <v>78.05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44859</v>
      </c>
      <c r="B12" s="29">
        <v>543621</v>
      </c>
      <c r="C12" s="28" t="s">
        <v>1032</v>
      </c>
      <c r="D12" s="28" t="s">
        <v>1033</v>
      </c>
      <c r="E12" s="28" t="s">
        <v>527</v>
      </c>
      <c r="F12" s="85">
        <v>60000</v>
      </c>
      <c r="G12" s="29">
        <v>79.33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44859</v>
      </c>
      <c r="B13" s="29">
        <v>543618</v>
      </c>
      <c r="C13" s="28" t="s">
        <v>1049</v>
      </c>
      <c r="D13" s="28" t="s">
        <v>1050</v>
      </c>
      <c r="E13" s="28" t="s">
        <v>526</v>
      </c>
      <c r="F13" s="85">
        <v>30000</v>
      </c>
      <c r="G13" s="29">
        <v>85.23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44859</v>
      </c>
      <c r="B14" s="29">
        <v>542866</v>
      </c>
      <c r="C14" s="28" t="s">
        <v>1051</v>
      </c>
      <c r="D14" s="28" t="s">
        <v>1052</v>
      </c>
      <c r="E14" s="28" t="s">
        <v>527</v>
      </c>
      <c r="F14" s="85">
        <v>15056</v>
      </c>
      <c r="G14" s="29">
        <v>37.799999999999997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44859</v>
      </c>
      <c r="B15" s="29">
        <v>542866</v>
      </c>
      <c r="C15" s="28" t="s">
        <v>1051</v>
      </c>
      <c r="D15" s="28" t="s">
        <v>1053</v>
      </c>
      <c r="E15" s="28" t="s">
        <v>526</v>
      </c>
      <c r="F15" s="85">
        <v>19121</v>
      </c>
      <c r="G15" s="29">
        <v>37.799999999999997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44859</v>
      </c>
      <c r="B16" s="29">
        <v>543606</v>
      </c>
      <c r="C16" s="28" t="s">
        <v>986</v>
      </c>
      <c r="D16" s="28" t="s">
        <v>1054</v>
      </c>
      <c r="E16" s="28" t="s">
        <v>527</v>
      </c>
      <c r="F16" s="85">
        <v>32000</v>
      </c>
      <c r="G16" s="29">
        <v>35.6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44859</v>
      </c>
      <c r="B17" s="29">
        <v>539405</v>
      </c>
      <c r="C17" s="28" t="s">
        <v>1034</v>
      </c>
      <c r="D17" s="28" t="s">
        <v>1055</v>
      </c>
      <c r="E17" s="28" t="s">
        <v>526</v>
      </c>
      <c r="F17" s="85">
        <v>19685</v>
      </c>
      <c r="G17" s="29">
        <v>19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44859</v>
      </c>
      <c r="B18" s="29">
        <v>539405</v>
      </c>
      <c r="C18" s="28" t="s">
        <v>1034</v>
      </c>
      <c r="D18" s="28" t="s">
        <v>1035</v>
      </c>
      <c r="E18" s="28" t="s">
        <v>527</v>
      </c>
      <c r="F18" s="85">
        <v>25000</v>
      </c>
      <c r="G18" s="29">
        <v>19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44859</v>
      </c>
      <c r="B19" s="29">
        <v>530197</v>
      </c>
      <c r="C19" s="28" t="s">
        <v>1056</v>
      </c>
      <c r="D19" s="28" t="s">
        <v>1057</v>
      </c>
      <c r="E19" s="28" t="s">
        <v>527</v>
      </c>
      <c r="F19" s="85">
        <v>30000</v>
      </c>
      <c r="G19" s="29">
        <v>19.78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44859</v>
      </c>
      <c r="B20" s="29">
        <v>530197</v>
      </c>
      <c r="C20" s="28" t="s">
        <v>1056</v>
      </c>
      <c r="D20" s="28" t="s">
        <v>1058</v>
      </c>
      <c r="E20" s="28" t="s">
        <v>526</v>
      </c>
      <c r="F20" s="85">
        <v>30151</v>
      </c>
      <c r="G20" s="29">
        <v>19.77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44859</v>
      </c>
      <c r="B21" s="29">
        <v>543620</v>
      </c>
      <c r="C21" s="28" t="s">
        <v>1059</v>
      </c>
      <c r="D21" s="28" t="s">
        <v>1060</v>
      </c>
      <c r="E21" s="28" t="s">
        <v>526</v>
      </c>
      <c r="F21" s="85">
        <v>216000</v>
      </c>
      <c r="G21" s="29">
        <v>130.47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44859</v>
      </c>
      <c r="B22" s="29">
        <v>543620</v>
      </c>
      <c r="C22" s="28" t="s">
        <v>1059</v>
      </c>
      <c r="D22" s="28" t="s">
        <v>1061</v>
      </c>
      <c r="E22" s="28" t="s">
        <v>527</v>
      </c>
      <c r="F22" s="85">
        <v>519000</v>
      </c>
      <c r="G22" s="29">
        <v>123.29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44859</v>
      </c>
      <c r="B23" s="29">
        <v>543620</v>
      </c>
      <c r="C23" s="28" t="s">
        <v>1059</v>
      </c>
      <c r="D23" s="28" t="s">
        <v>1061</v>
      </c>
      <c r="E23" s="28" t="s">
        <v>526</v>
      </c>
      <c r="F23" s="85">
        <v>240000</v>
      </c>
      <c r="G23" s="29">
        <v>122.4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44859</v>
      </c>
      <c r="B24" s="29">
        <v>543620</v>
      </c>
      <c r="C24" s="28" t="s">
        <v>1059</v>
      </c>
      <c r="D24" s="28" t="s">
        <v>1062</v>
      </c>
      <c r="E24" s="28" t="s">
        <v>527</v>
      </c>
      <c r="F24" s="85">
        <v>138000</v>
      </c>
      <c r="G24" s="29">
        <v>131.19999999999999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44859</v>
      </c>
      <c r="B25" s="29">
        <v>543620</v>
      </c>
      <c r="C25" s="28" t="s">
        <v>1059</v>
      </c>
      <c r="D25" s="28" t="s">
        <v>1062</v>
      </c>
      <c r="E25" s="28" t="s">
        <v>526</v>
      </c>
      <c r="F25" s="85">
        <v>90000</v>
      </c>
      <c r="G25" s="29">
        <v>124.35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44859</v>
      </c>
      <c r="B26" s="29">
        <v>540730</v>
      </c>
      <c r="C26" s="28" t="s">
        <v>1063</v>
      </c>
      <c r="D26" s="28" t="s">
        <v>1064</v>
      </c>
      <c r="E26" s="28" t="s">
        <v>527</v>
      </c>
      <c r="F26" s="85">
        <v>71631</v>
      </c>
      <c r="G26" s="29">
        <v>17.82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44859</v>
      </c>
      <c r="B27" s="29">
        <v>540730</v>
      </c>
      <c r="C27" s="28" t="s">
        <v>1063</v>
      </c>
      <c r="D27" s="28" t="s">
        <v>1064</v>
      </c>
      <c r="E27" s="28" t="s">
        <v>526</v>
      </c>
      <c r="F27" s="85">
        <v>31</v>
      </c>
      <c r="G27" s="29">
        <v>17.8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44859</v>
      </c>
      <c r="B28" s="29">
        <v>543637</v>
      </c>
      <c r="C28" s="28" t="s">
        <v>1023</v>
      </c>
      <c r="D28" s="28" t="s">
        <v>1065</v>
      </c>
      <c r="E28" s="28" t="s">
        <v>527</v>
      </c>
      <c r="F28" s="85">
        <v>195600</v>
      </c>
      <c r="G28" s="29">
        <v>114.85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44859</v>
      </c>
      <c r="B29" s="29">
        <v>506852</v>
      </c>
      <c r="C29" s="28" t="s">
        <v>1066</v>
      </c>
      <c r="D29" s="28" t="s">
        <v>1067</v>
      </c>
      <c r="E29" s="28" t="s">
        <v>526</v>
      </c>
      <c r="F29" s="85">
        <v>4556962</v>
      </c>
      <c r="G29" s="29">
        <v>79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44859</v>
      </c>
      <c r="B30" s="29">
        <v>506852</v>
      </c>
      <c r="C30" s="28" t="s">
        <v>1066</v>
      </c>
      <c r="D30" s="28" t="s">
        <v>1068</v>
      </c>
      <c r="E30" s="28" t="s">
        <v>527</v>
      </c>
      <c r="F30" s="85">
        <v>1731969</v>
      </c>
      <c r="G30" s="29">
        <v>79.67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44859</v>
      </c>
      <c r="B31" s="29">
        <v>506852</v>
      </c>
      <c r="C31" s="28" t="s">
        <v>1066</v>
      </c>
      <c r="D31" s="28" t="s">
        <v>1068</v>
      </c>
      <c r="E31" s="28" t="s">
        <v>526</v>
      </c>
      <c r="F31" s="85">
        <v>1736970</v>
      </c>
      <c r="G31" s="29">
        <v>79.23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44859</v>
      </c>
      <c r="B32" s="29">
        <v>506852</v>
      </c>
      <c r="C32" s="28" t="s">
        <v>1066</v>
      </c>
      <c r="D32" s="28" t="s">
        <v>1069</v>
      </c>
      <c r="E32" s="28" t="s">
        <v>527</v>
      </c>
      <c r="F32" s="85">
        <v>2100000</v>
      </c>
      <c r="G32" s="29">
        <v>79.180000000000007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44859</v>
      </c>
      <c r="B33" s="29">
        <v>540821</v>
      </c>
      <c r="C33" s="28" t="s">
        <v>1070</v>
      </c>
      <c r="D33" s="28" t="s">
        <v>1071</v>
      </c>
      <c r="E33" s="28" t="s">
        <v>527</v>
      </c>
      <c r="F33" s="85">
        <v>1103900</v>
      </c>
      <c r="G33" s="29">
        <v>10.85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44859</v>
      </c>
      <c r="B34" s="29">
        <v>506906</v>
      </c>
      <c r="C34" s="28" t="s">
        <v>1036</v>
      </c>
      <c r="D34" s="28" t="s">
        <v>1072</v>
      </c>
      <c r="E34" s="28" t="s">
        <v>526</v>
      </c>
      <c r="F34" s="85">
        <v>75000</v>
      </c>
      <c r="G34" s="29">
        <v>5.73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44859</v>
      </c>
      <c r="B35" s="29">
        <v>506906</v>
      </c>
      <c r="C35" s="28" t="s">
        <v>1036</v>
      </c>
      <c r="D35" s="28" t="s">
        <v>1073</v>
      </c>
      <c r="E35" s="28" t="s">
        <v>527</v>
      </c>
      <c r="F35" s="85">
        <v>113737</v>
      </c>
      <c r="G35" s="29">
        <v>5.73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44859</v>
      </c>
      <c r="B36" s="29">
        <v>543598</v>
      </c>
      <c r="C36" s="28" t="s">
        <v>1074</v>
      </c>
      <c r="D36" s="28" t="s">
        <v>1075</v>
      </c>
      <c r="E36" s="28" t="s">
        <v>526</v>
      </c>
      <c r="F36" s="85">
        <v>11200</v>
      </c>
      <c r="G36" s="29">
        <v>81.7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44859</v>
      </c>
      <c r="B37" s="29">
        <v>543598</v>
      </c>
      <c r="C37" s="28" t="s">
        <v>1074</v>
      </c>
      <c r="D37" s="28" t="s">
        <v>1076</v>
      </c>
      <c r="E37" s="28" t="s">
        <v>527</v>
      </c>
      <c r="F37" s="85">
        <v>9600</v>
      </c>
      <c r="G37" s="29">
        <v>81.7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44859</v>
      </c>
      <c r="B38" s="29">
        <v>511447</v>
      </c>
      <c r="C38" s="28" t="s">
        <v>1037</v>
      </c>
      <c r="D38" s="28" t="s">
        <v>1077</v>
      </c>
      <c r="E38" s="28" t="s">
        <v>527</v>
      </c>
      <c r="F38" s="85">
        <v>125440</v>
      </c>
      <c r="G38" s="29">
        <v>13.52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44859</v>
      </c>
      <c r="B39" s="29">
        <v>511447</v>
      </c>
      <c r="C39" s="28" t="s">
        <v>1037</v>
      </c>
      <c r="D39" s="28" t="s">
        <v>1078</v>
      </c>
      <c r="E39" s="28" t="s">
        <v>526</v>
      </c>
      <c r="F39" s="85">
        <v>249000</v>
      </c>
      <c r="G39" s="29">
        <v>13.59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44859</v>
      </c>
      <c r="B40" s="29">
        <v>511447</v>
      </c>
      <c r="C40" s="28" t="s">
        <v>1037</v>
      </c>
      <c r="D40" s="28" t="s">
        <v>1079</v>
      </c>
      <c r="E40" s="28" t="s">
        <v>526</v>
      </c>
      <c r="F40" s="85">
        <v>225000</v>
      </c>
      <c r="G40" s="29">
        <v>13.64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44859</v>
      </c>
      <c r="B41" s="29">
        <v>511447</v>
      </c>
      <c r="C41" s="28" t="s">
        <v>1037</v>
      </c>
      <c r="D41" s="28" t="s">
        <v>1080</v>
      </c>
      <c r="E41" s="28" t="s">
        <v>527</v>
      </c>
      <c r="F41" s="85">
        <v>270000</v>
      </c>
      <c r="G41" s="29">
        <v>13.59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44859</v>
      </c>
      <c r="B42" s="29">
        <v>511447</v>
      </c>
      <c r="C42" s="28" t="s">
        <v>1037</v>
      </c>
      <c r="D42" s="28" t="s">
        <v>1081</v>
      </c>
      <c r="E42" s="28" t="s">
        <v>526</v>
      </c>
      <c r="F42" s="85">
        <v>100000</v>
      </c>
      <c r="G42" s="29">
        <v>13.6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44859</v>
      </c>
      <c r="B43" s="29">
        <v>511447</v>
      </c>
      <c r="C43" s="28" t="s">
        <v>1037</v>
      </c>
      <c r="D43" s="28" t="s">
        <v>1082</v>
      </c>
      <c r="E43" s="28" t="s">
        <v>527</v>
      </c>
      <c r="F43" s="85">
        <v>100791</v>
      </c>
      <c r="G43" s="29">
        <v>13.72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44859</v>
      </c>
      <c r="B44" s="29">
        <v>511447</v>
      </c>
      <c r="C44" s="28" t="s">
        <v>1037</v>
      </c>
      <c r="D44" s="28" t="s">
        <v>1038</v>
      </c>
      <c r="E44" s="28" t="s">
        <v>527</v>
      </c>
      <c r="F44" s="85">
        <v>177788</v>
      </c>
      <c r="G44" s="29">
        <v>13.6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44859</v>
      </c>
      <c r="B45" s="29">
        <v>511447</v>
      </c>
      <c r="C45" s="28" t="s">
        <v>1037</v>
      </c>
      <c r="D45" s="28" t="s">
        <v>1082</v>
      </c>
      <c r="E45" s="28" t="s">
        <v>526</v>
      </c>
      <c r="F45" s="85">
        <v>100791</v>
      </c>
      <c r="G45" s="29">
        <v>13.49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44859</v>
      </c>
      <c r="B46" s="29">
        <v>539278</v>
      </c>
      <c r="C46" s="28" t="s">
        <v>936</v>
      </c>
      <c r="D46" s="28" t="s">
        <v>982</v>
      </c>
      <c r="E46" s="28" t="s">
        <v>526</v>
      </c>
      <c r="F46" s="85">
        <v>264178</v>
      </c>
      <c r="G46" s="29">
        <v>11.08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44859</v>
      </c>
      <c r="B47" s="29">
        <v>539278</v>
      </c>
      <c r="C47" s="28" t="s">
        <v>936</v>
      </c>
      <c r="D47" s="28" t="s">
        <v>1083</v>
      </c>
      <c r="E47" s="28" t="s">
        <v>527</v>
      </c>
      <c r="F47" s="85">
        <v>163434</v>
      </c>
      <c r="G47" s="29">
        <v>11.08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44859</v>
      </c>
      <c r="B48" s="29">
        <v>539278</v>
      </c>
      <c r="C48" s="28" t="s">
        <v>936</v>
      </c>
      <c r="D48" s="28" t="s">
        <v>982</v>
      </c>
      <c r="E48" s="28" t="s">
        <v>527</v>
      </c>
      <c r="F48" s="85">
        <v>824322</v>
      </c>
      <c r="G48" s="29">
        <v>11.08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44859</v>
      </c>
      <c r="B49" s="29">
        <v>521228</v>
      </c>
      <c r="C49" s="28" t="s">
        <v>1084</v>
      </c>
      <c r="D49" s="28" t="s">
        <v>1085</v>
      </c>
      <c r="E49" s="28" t="s">
        <v>527</v>
      </c>
      <c r="F49" s="85">
        <v>1134040</v>
      </c>
      <c r="G49" s="29">
        <v>1.19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44859</v>
      </c>
      <c r="B50" s="29">
        <v>539310</v>
      </c>
      <c r="C50" s="28" t="s">
        <v>1039</v>
      </c>
      <c r="D50" s="28" t="s">
        <v>1086</v>
      </c>
      <c r="E50" s="28" t="s">
        <v>526</v>
      </c>
      <c r="F50" s="85">
        <v>265000</v>
      </c>
      <c r="G50" s="29">
        <v>70.44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44859</v>
      </c>
      <c r="B51" s="29" t="s">
        <v>1087</v>
      </c>
      <c r="C51" s="28" t="s">
        <v>1088</v>
      </c>
      <c r="D51" s="28" t="s">
        <v>1089</v>
      </c>
      <c r="E51" s="28" t="s">
        <v>526</v>
      </c>
      <c r="F51" s="85">
        <v>100800</v>
      </c>
      <c r="G51" s="29">
        <v>56.61</v>
      </c>
      <c r="H51" s="29" t="s">
        <v>798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44859</v>
      </c>
      <c r="B52" s="29" t="s">
        <v>1090</v>
      </c>
      <c r="C52" s="28" t="s">
        <v>1091</v>
      </c>
      <c r="D52" s="28" t="s">
        <v>1092</v>
      </c>
      <c r="E52" s="28" t="s">
        <v>526</v>
      </c>
      <c r="F52" s="85">
        <v>86696</v>
      </c>
      <c r="G52" s="29">
        <v>25.35</v>
      </c>
      <c r="H52" s="29" t="s">
        <v>798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44859</v>
      </c>
      <c r="B53" s="29" t="s">
        <v>1090</v>
      </c>
      <c r="C53" s="28" t="s">
        <v>1091</v>
      </c>
      <c r="D53" s="28" t="s">
        <v>1093</v>
      </c>
      <c r="E53" s="28" t="s">
        <v>526</v>
      </c>
      <c r="F53" s="85">
        <v>165484</v>
      </c>
      <c r="G53" s="29">
        <v>25.29</v>
      </c>
      <c r="H53" s="29" t="s">
        <v>798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44859</v>
      </c>
      <c r="B54" s="29" t="s">
        <v>1090</v>
      </c>
      <c r="C54" s="28" t="s">
        <v>1091</v>
      </c>
      <c r="D54" s="28" t="s">
        <v>1094</v>
      </c>
      <c r="E54" s="28" t="s">
        <v>526</v>
      </c>
      <c r="F54" s="85">
        <v>106500</v>
      </c>
      <c r="G54" s="29">
        <v>25.16</v>
      </c>
      <c r="H54" s="29" t="s">
        <v>798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44859</v>
      </c>
      <c r="B55" s="29" t="s">
        <v>1090</v>
      </c>
      <c r="C55" s="28" t="s">
        <v>1091</v>
      </c>
      <c r="D55" s="28" t="s">
        <v>1095</v>
      </c>
      <c r="E55" s="28" t="s">
        <v>526</v>
      </c>
      <c r="F55" s="85">
        <v>100584</v>
      </c>
      <c r="G55" s="29">
        <v>24.76</v>
      </c>
      <c r="H55" s="29" t="s">
        <v>798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44859</v>
      </c>
      <c r="B56" s="29" t="s">
        <v>319</v>
      </c>
      <c r="C56" s="28" t="s">
        <v>1096</v>
      </c>
      <c r="D56" s="28" t="s">
        <v>1097</v>
      </c>
      <c r="E56" s="28" t="s">
        <v>526</v>
      </c>
      <c r="F56" s="85">
        <v>2639673</v>
      </c>
      <c r="G56" s="29">
        <v>232.3</v>
      </c>
      <c r="H56" s="29" t="s">
        <v>798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44859</v>
      </c>
      <c r="B57" s="29" t="s">
        <v>1098</v>
      </c>
      <c r="C57" s="28" t="s">
        <v>1099</v>
      </c>
      <c r="D57" s="28" t="s">
        <v>1100</v>
      </c>
      <c r="E57" s="28" t="s">
        <v>526</v>
      </c>
      <c r="F57" s="85">
        <v>173588</v>
      </c>
      <c r="G57" s="29">
        <v>256.2</v>
      </c>
      <c r="H57" s="29" t="s">
        <v>798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44859</v>
      </c>
      <c r="B58" s="29" t="s">
        <v>1098</v>
      </c>
      <c r="C58" s="28" t="s">
        <v>1099</v>
      </c>
      <c r="D58" s="28" t="s">
        <v>1101</v>
      </c>
      <c r="E58" s="28" t="s">
        <v>526</v>
      </c>
      <c r="F58" s="85">
        <v>370562</v>
      </c>
      <c r="G58" s="29">
        <v>254.69</v>
      </c>
      <c r="H58" s="29" t="s">
        <v>798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44859</v>
      </c>
      <c r="B59" s="29" t="s">
        <v>1098</v>
      </c>
      <c r="C59" s="28" t="s">
        <v>1099</v>
      </c>
      <c r="D59" s="28" t="s">
        <v>1102</v>
      </c>
      <c r="E59" s="28" t="s">
        <v>526</v>
      </c>
      <c r="F59" s="85">
        <v>262044</v>
      </c>
      <c r="G59" s="29">
        <v>253.39</v>
      </c>
      <c r="H59" s="29" t="s">
        <v>798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44859</v>
      </c>
      <c r="B60" s="29" t="s">
        <v>1103</v>
      </c>
      <c r="C60" s="28" t="s">
        <v>1104</v>
      </c>
      <c r="D60" s="28" t="s">
        <v>1105</v>
      </c>
      <c r="E60" s="28" t="s">
        <v>526</v>
      </c>
      <c r="F60" s="85">
        <v>115506</v>
      </c>
      <c r="G60" s="29">
        <v>13.66</v>
      </c>
      <c r="H60" s="29" t="s">
        <v>798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44859</v>
      </c>
      <c r="B61" s="29" t="s">
        <v>1106</v>
      </c>
      <c r="C61" s="28" t="s">
        <v>1107</v>
      </c>
      <c r="D61" s="28" t="s">
        <v>1108</v>
      </c>
      <c r="E61" s="28" t="s">
        <v>526</v>
      </c>
      <c r="F61" s="85">
        <v>63831</v>
      </c>
      <c r="G61" s="29">
        <v>264.58</v>
      </c>
      <c r="H61" s="29" t="s">
        <v>798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44859</v>
      </c>
      <c r="B62" s="29" t="s">
        <v>1106</v>
      </c>
      <c r="C62" s="28" t="s">
        <v>1107</v>
      </c>
      <c r="D62" s="28" t="s">
        <v>1109</v>
      </c>
      <c r="E62" s="28" t="s">
        <v>526</v>
      </c>
      <c r="F62" s="85">
        <v>52576</v>
      </c>
      <c r="G62" s="29">
        <v>264.57</v>
      </c>
      <c r="H62" s="29" t="s">
        <v>798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44859</v>
      </c>
      <c r="B63" s="29" t="s">
        <v>428</v>
      </c>
      <c r="C63" s="28" t="s">
        <v>1110</v>
      </c>
      <c r="D63" s="28" t="s">
        <v>1102</v>
      </c>
      <c r="E63" s="28" t="s">
        <v>526</v>
      </c>
      <c r="F63" s="85">
        <v>331872</v>
      </c>
      <c r="G63" s="29">
        <v>1470.55</v>
      </c>
      <c r="H63" s="29" t="s">
        <v>798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44859</v>
      </c>
      <c r="B64" s="29" t="s">
        <v>428</v>
      </c>
      <c r="C64" s="28" t="s">
        <v>1110</v>
      </c>
      <c r="D64" s="28" t="s">
        <v>1101</v>
      </c>
      <c r="E64" s="28" t="s">
        <v>526</v>
      </c>
      <c r="F64" s="85">
        <v>254576</v>
      </c>
      <c r="G64" s="29">
        <v>1471.52</v>
      </c>
      <c r="H64" s="29" t="s">
        <v>798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44859</v>
      </c>
      <c r="B65" s="29" t="s">
        <v>1111</v>
      </c>
      <c r="C65" s="28" t="s">
        <v>1112</v>
      </c>
      <c r="D65" s="28" t="s">
        <v>1113</v>
      </c>
      <c r="E65" s="28" t="s">
        <v>526</v>
      </c>
      <c r="F65" s="85">
        <v>134472</v>
      </c>
      <c r="G65" s="29">
        <v>27</v>
      </c>
      <c r="H65" s="29" t="s">
        <v>798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44859</v>
      </c>
      <c r="B66" s="29" t="s">
        <v>1111</v>
      </c>
      <c r="C66" s="28" t="s">
        <v>1112</v>
      </c>
      <c r="D66" s="28" t="s">
        <v>1114</v>
      </c>
      <c r="E66" s="28" t="s">
        <v>526</v>
      </c>
      <c r="F66" s="85">
        <v>145569</v>
      </c>
      <c r="G66" s="29">
        <v>28</v>
      </c>
      <c r="H66" s="29" t="s">
        <v>798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44859</v>
      </c>
      <c r="B67" s="29" t="s">
        <v>1111</v>
      </c>
      <c r="C67" s="28" t="s">
        <v>1112</v>
      </c>
      <c r="D67" s="28" t="s">
        <v>1115</v>
      </c>
      <c r="E67" s="28" t="s">
        <v>526</v>
      </c>
      <c r="F67" s="85">
        <v>170681</v>
      </c>
      <c r="G67" s="29">
        <v>27.36</v>
      </c>
      <c r="H67" s="29" t="s">
        <v>798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44859</v>
      </c>
      <c r="B68" s="29" t="s">
        <v>1116</v>
      </c>
      <c r="C68" s="28" t="s">
        <v>1117</v>
      </c>
      <c r="D68" s="28" t="s">
        <v>1093</v>
      </c>
      <c r="E68" s="28" t="s">
        <v>526</v>
      </c>
      <c r="F68" s="85">
        <v>480352</v>
      </c>
      <c r="G68" s="29">
        <v>106.91</v>
      </c>
      <c r="H68" s="29" t="s">
        <v>798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44859</v>
      </c>
      <c r="B69" s="29" t="s">
        <v>1116</v>
      </c>
      <c r="C69" s="28" t="s">
        <v>1117</v>
      </c>
      <c r="D69" s="28" t="s">
        <v>1062</v>
      </c>
      <c r="E69" s="28" t="s">
        <v>526</v>
      </c>
      <c r="F69" s="85">
        <v>535029</v>
      </c>
      <c r="G69" s="29">
        <v>106.97</v>
      </c>
      <c r="H69" s="29" t="s">
        <v>798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44859</v>
      </c>
      <c r="B70" s="29" t="s">
        <v>1118</v>
      </c>
      <c r="C70" s="28" t="s">
        <v>1119</v>
      </c>
      <c r="D70" s="28" t="s">
        <v>1101</v>
      </c>
      <c r="E70" s="28" t="s">
        <v>526</v>
      </c>
      <c r="F70" s="85">
        <v>91143</v>
      </c>
      <c r="G70" s="29">
        <v>174.16</v>
      </c>
      <c r="H70" s="29" t="s">
        <v>798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44859</v>
      </c>
      <c r="B71" s="29" t="s">
        <v>1120</v>
      </c>
      <c r="C71" s="28" t="s">
        <v>1121</v>
      </c>
      <c r="D71" s="28" t="s">
        <v>1122</v>
      </c>
      <c r="E71" s="28" t="s">
        <v>526</v>
      </c>
      <c r="F71" s="85">
        <v>35285229</v>
      </c>
      <c r="G71" s="29">
        <v>13.29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44859</v>
      </c>
      <c r="B72" s="29" t="s">
        <v>1120</v>
      </c>
      <c r="C72" s="28" t="s">
        <v>1121</v>
      </c>
      <c r="D72" s="28" t="s">
        <v>1123</v>
      </c>
      <c r="E72" s="28" t="s">
        <v>526</v>
      </c>
      <c r="F72" s="85">
        <v>10847251</v>
      </c>
      <c r="G72" s="29">
        <v>13.2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44859</v>
      </c>
      <c r="B73" s="29" t="s">
        <v>1120</v>
      </c>
      <c r="C73" s="28" t="s">
        <v>1121</v>
      </c>
      <c r="D73" s="28" t="s">
        <v>1124</v>
      </c>
      <c r="E73" s="28" t="s">
        <v>526</v>
      </c>
      <c r="F73" s="85">
        <v>21259050</v>
      </c>
      <c r="G73" s="29">
        <v>13.16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44859</v>
      </c>
      <c r="B74" s="29" t="s">
        <v>1120</v>
      </c>
      <c r="C74" s="28" t="s">
        <v>1121</v>
      </c>
      <c r="D74" s="28" t="s">
        <v>1125</v>
      </c>
      <c r="E74" s="28" t="s">
        <v>526</v>
      </c>
      <c r="F74" s="85">
        <v>38279630</v>
      </c>
      <c r="G74" s="29">
        <v>13.14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44859</v>
      </c>
      <c r="B75" s="29" t="s">
        <v>1090</v>
      </c>
      <c r="C75" s="28" t="s">
        <v>1091</v>
      </c>
      <c r="D75" s="28" t="s">
        <v>1094</v>
      </c>
      <c r="E75" s="28" t="s">
        <v>527</v>
      </c>
      <c r="F75" s="85">
        <v>106500</v>
      </c>
      <c r="G75" s="29">
        <v>24.03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44859</v>
      </c>
      <c r="B76" s="29" t="s">
        <v>1090</v>
      </c>
      <c r="C76" s="28" t="s">
        <v>1091</v>
      </c>
      <c r="D76" s="28" t="s">
        <v>1093</v>
      </c>
      <c r="E76" s="28" t="s">
        <v>527</v>
      </c>
      <c r="F76" s="85">
        <v>180484</v>
      </c>
      <c r="G76" s="29">
        <v>25.35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44859</v>
      </c>
      <c r="B77" s="29" t="s">
        <v>1090</v>
      </c>
      <c r="C77" s="28" t="s">
        <v>1091</v>
      </c>
      <c r="D77" s="28" t="s">
        <v>1095</v>
      </c>
      <c r="E77" s="28" t="s">
        <v>527</v>
      </c>
      <c r="F77" s="85">
        <v>100584</v>
      </c>
      <c r="G77" s="29">
        <v>25.35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44859</v>
      </c>
      <c r="B78" s="29" t="s">
        <v>1090</v>
      </c>
      <c r="C78" s="28" t="s">
        <v>1091</v>
      </c>
      <c r="D78" s="28" t="s">
        <v>1092</v>
      </c>
      <c r="E78" s="28" t="s">
        <v>527</v>
      </c>
      <c r="F78" s="85">
        <v>48636</v>
      </c>
      <c r="G78" s="29">
        <v>25.2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44859</v>
      </c>
      <c r="B79" s="29" t="s">
        <v>319</v>
      </c>
      <c r="C79" s="28" t="s">
        <v>1096</v>
      </c>
      <c r="D79" s="28" t="s">
        <v>1126</v>
      </c>
      <c r="E79" s="28" t="s">
        <v>527</v>
      </c>
      <c r="F79" s="85">
        <v>2639673</v>
      </c>
      <c r="G79" s="29">
        <v>232.3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44859</v>
      </c>
      <c r="B80" s="29" t="s">
        <v>1098</v>
      </c>
      <c r="C80" s="28" t="s">
        <v>1099</v>
      </c>
      <c r="D80" s="28" t="s">
        <v>1101</v>
      </c>
      <c r="E80" s="28" t="s">
        <v>527</v>
      </c>
      <c r="F80" s="85">
        <v>370562</v>
      </c>
      <c r="G80" s="29">
        <v>255.26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44859</v>
      </c>
      <c r="B81" s="29" t="s">
        <v>1098</v>
      </c>
      <c r="C81" s="28" t="s">
        <v>1099</v>
      </c>
      <c r="D81" s="28" t="s">
        <v>1102</v>
      </c>
      <c r="E81" s="28" t="s">
        <v>527</v>
      </c>
      <c r="F81" s="85">
        <v>250329</v>
      </c>
      <c r="G81" s="29">
        <v>254.7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44859</v>
      </c>
      <c r="B82" s="29" t="s">
        <v>1098</v>
      </c>
      <c r="C82" s="28" t="s">
        <v>1099</v>
      </c>
      <c r="D82" s="28" t="s">
        <v>1100</v>
      </c>
      <c r="E82" s="28" t="s">
        <v>527</v>
      </c>
      <c r="F82" s="85">
        <v>181585</v>
      </c>
      <c r="G82" s="29">
        <v>255.26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44859</v>
      </c>
      <c r="B83" s="29" t="s">
        <v>1103</v>
      </c>
      <c r="C83" s="28" t="s">
        <v>1104</v>
      </c>
      <c r="D83" s="28" t="s">
        <v>1105</v>
      </c>
      <c r="E83" s="28" t="s">
        <v>527</v>
      </c>
      <c r="F83" s="85">
        <v>115506</v>
      </c>
      <c r="G83" s="29">
        <v>13.56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44859</v>
      </c>
      <c r="B84" s="29" t="s">
        <v>1127</v>
      </c>
      <c r="C84" s="28" t="s">
        <v>1128</v>
      </c>
      <c r="D84" s="28" t="s">
        <v>1129</v>
      </c>
      <c r="E84" s="28" t="s">
        <v>527</v>
      </c>
      <c r="F84" s="85">
        <v>60000</v>
      </c>
      <c r="G84" s="29">
        <v>104.3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44859</v>
      </c>
      <c r="B85" s="29" t="s">
        <v>1106</v>
      </c>
      <c r="C85" s="28" t="s">
        <v>1107</v>
      </c>
      <c r="D85" s="28" t="s">
        <v>1109</v>
      </c>
      <c r="E85" s="28" t="s">
        <v>527</v>
      </c>
      <c r="F85" s="85">
        <v>28373</v>
      </c>
      <c r="G85" s="29">
        <v>264.64999999999998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44859</v>
      </c>
      <c r="B86" s="29" t="s">
        <v>1106</v>
      </c>
      <c r="C86" s="28" t="s">
        <v>1107</v>
      </c>
      <c r="D86" s="28" t="s">
        <v>1108</v>
      </c>
      <c r="E86" s="28" t="s">
        <v>527</v>
      </c>
      <c r="F86" s="85">
        <v>56442</v>
      </c>
      <c r="G86" s="29">
        <v>264.64999999999998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44859</v>
      </c>
      <c r="B87" s="29" t="s">
        <v>428</v>
      </c>
      <c r="C87" s="28" t="s">
        <v>1110</v>
      </c>
      <c r="D87" s="28" t="s">
        <v>1102</v>
      </c>
      <c r="E87" s="28" t="s">
        <v>527</v>
      </c>
      <c r="F87" s="85">
        <v>331502</v>
      </c>
      <c r="G87" s="29">
        <v>1473.03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44859</v>
      </c>
      <c r="B88" s="29" t="s">
        <v>428</v>
      </c>
      <c r="C88" s="28" t="s">
        <v>1110</v>
      </c>
      <c r="D88" s="28" t="s">
        <v>1101</v>
      </c>
      <c r="E88" s="28" t="s">
        <v>527</v>
      </c>
      <c r="F88" s="85">
        <v>265376</v>
      </c>
      <c r="G88" s="29">
        <v>1465.95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44859</v>
      </c>
      <c r="B89" s="29" t="s">
        <v>1111</v>
      </c>
      <c r="C89" s="28" t="s">
        <v>1112</v>
      </c>
      <c r="D89" s="28" t="s">
        <v>1114</v>
      </c>
      <c r="E89" s="28" t="s">
        <v>527</v>
      </c>
      <c r="F89" s="85">
        <v>128862</v>
      </c>
      <c r="G89" s="29">
        <v>27.38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44859</v>
      </c>
      <c r="B90" s="29" t="s">
        <v>1111</v>
      </c>
      <c r="C90" s="28" t="s">
        <v>1112</v>
      </c>
      <c r="D90" s="28" t="s">
        <v>1113</v>
      </c>
      <c r="E90" s="28" t="s">
        <v>527</v>
      </c>
      <c r="F90" s="85">
        <v>134472</v>
      </c>
      <c r="G90" s="29">
        <v>27.36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44859</v>
      </c>
      <c r="B91" s="29" t="s">
        <v>1111</v>
      </c>
      <c r="C91" s="28" t="s">
        <v>1112</v>
      </c>
      <c r="D91" s="28" t="s">
        <v>1115</v>
      </c>
      <c r="E91" s="28" t="s">
        <v>527</v>
      </c>
      <c r="F91" s="85">
        <v>170681</v>
      </c>
      <c r="G91" s="29">
        <v>27.45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44859</v>
      </c>
      <c r="B92" s="29" t="s">
        <v>1116</v>
      </c>
      <c r="C92" s="28" t="s">
        <v>1117</v>
      </c>
      <c r="D92" s="28" t="s">
        <v>1062</v>
      </c>
      <c r="E92" s="28" t="s">
        <v>527</v>
      </c>
      <c r="F92" s="85">
        <v>624535</v>
      </c>
      <c r="G92" s="29">
        <v>106.88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44859</v>
      </c>
      <c r="B93" s="29" t="s">
        <v>1116</v>
      </c>
      <c r="C93" s="28" t="s">
        <v>1117</v>
      </c>
      <c r="D93" s="28" t="s">
        <v>1093</v>
      </c>
      <c r="E93" s="28" t="s">
        <v>527</v>
      </c>
      <c r="F93" s="85">
        <v>474631</v>
      </c>
      <c r="G93" s="29">
        <v>107.07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44859</v>
      </c>
      <c r="B94" s="29" t="s">
        <v>1130</v>
      </c>
      <c r="C94" s="28" t="s">
        <v>1131</v>
      </c>
      <c r="D94" s="28" t="s">
        <v>1132</v>
      </c>
      <c r="E94" s="28" t="s">
        <v>527</v>
      </c>
      <c r="F94" s="85">
        <v>54297</v>
      </c>
      <c r="G94" s="29">
        <v>82.65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44859</v>
      </c>
      <c r="B95" s="29" t="s">
        <v>1118</v>
      </c>
      <c r="C95" s="28" t="s">
        <v>1119</v>
      </c>
      <c r="D95" s="28" t="s">
        <v>1101</v>
      </c>
      <c r="E95" s="28" t="s">
        <v>527</v>
      </c>
      <c r="F95" s="85">
        <v>91143</v>
      </c>
      <c r="G95" s="29">
        <v>173.92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44859</v>
      </c>
      <c r="B96" s="29" t="s">
        <v>1120</v>
      </c>
      <c r="C96" s="28" t="s">
        <v>1121</v>
      </c>
      <c r="D96" s="28" t="s">
        <v>1123</v>
      </c>
      <c r="E96" s="28" t="s">
        <v>527</v>
      </c>
      <c r="F96" s="85">
        <v>10867251</v>
      </c>
      <c r="G96" s="29">
        <v>13.22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44859</v>
      </c>
      <c r="B97" s="29" t="s">
        <v>1120</v>
      </c>
      <c r="C97" s="28" t="s">
        <v>1121</v>
      </c>
      <c r="D97" s="28" t="s">
        <v>1124</v>
      </c>
      <c r="E97" s="28" t="s">
        <v>527</v>
      </c>
      <c r="F97" s="85">
        <v>20686761</v>
      </c>
      <c r="G97" s="29">
        <v>13.16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44859</v>
      </c>
      <c r="B98" s="29" t="s">
        <v>1120</v>
      </c>
      <c r="C98" s="28" t="s">
        <v>1121</v>
      </c>
      <c r="D98" s="28" t="s">
        <v>1125</v>
      </c>
      <c r="E98" s="28" t="s">
        <v>527</v>
      </c>
      <c r="F98" s="85">
        <v>38401630</v>
      </c>
      <c r="G98" s="29">
        <v>13.13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44859</v>
      </c>
      <c r="B99" s="29" t="s">
        <v>1120</v>
      </c>
      <c r="C99" s="28" t="s">
        <v>1121</v>
      </c>
      <c r="D99" s="28" t="s">
        <v>1122</v>
      </c>
      <c r="E99" s="28" t="s">
        <v>527</v>
      </c>
      <c r="F99" s="85">
        <v>33730346</v>
      </c>
      <c r="G99" s="29">
        <v>13.34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81"/>
  <sheetViews>
    <sheetView zoomScale="85" zoomScaleNormal="85" workbookViewId="0">
      <selection activeCell="P56" sqref="P5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5"/>
      <c r="D10" s="396" t="s">
        <v>88</v>
      </c>
      <c r="E10" s="397" t="s">
        <v>543</v>
      </c>
      <c r="F10" s="212" t="s">
        <v>849</v>
      </c>
      <c r="G10" s="212">
        <v>1535</v>
      </c>
      <c r="H10" s="212"/>
      <c r="I10" s="398" t="s">
        <v>850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2">
        <v>2</v>
      </c>
      <c r="B11" s="333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851</v>
      </c>
      <c r="J11" s="318" t="s">
        <v>852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4">
        <v>44823</v>
      </c>
      <c r="C12" s="299"/>
      <c r="D12" s="300" t="s">
        <v>66</v>
      </c>
      <c r="E12" s="301" t="s">
        <v>543</v>
      </c>
      <c r="F12" s="311" t="s">
        <v>854</v>
      </c>
      <c r="G12" s="311">
        <v>1780</v>
      </c>
      <c r="H12" s="311"/>
      <c r="I12" s="302" t="s">
        <v>845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4">
        <v>4</v>
      </c>
      <c r="B13" s="345">
        <v>44824</v>
      </c>
      <c r="C13" s="346"/>
      <c r="D13" s="347" t="s">
        <v>158</v>
      </c>
      <c r="E13" s="348" t="s">
        <v>543</v>
      </c>
      <c r="F13" s="349">
        <v>3170</v>
      </c>
      <c r="G13" s="349">
        <v>2940</v>
      </c>
      <c r="H13" s="349">
        <v>3380</v>
      </c>
      <c r="I13" s="350" t="s">
        <v>855</v>
      </c>
      <c r="J13" s="284" t="s">
        <v>937</v>
      </c>
      <c r="K13" s="284">
        <f t="shared" ref="K13:K14" si="3">H13-F13</f>
        <v>210</v>
      </c>
      <c r="L13" s="351">
        <f>(F13*-0.7)/100</f>
        <v>-22.19</v>
      </c>
      <c r="M13" s="352">
        <f t="shared" ref="M13:M14" si="4">(K13+L13)/F13</f>
        <v>5.9246056782334383E-2</v>
      </c>
      <c r="N13" s="284" t="s">
        <v>541</v>
      </c>
      <c r="O13" s="353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32">
        <v>5</v>
      </c>
      <c r="B14" s="333">
        <v>44830</v>
      </c>
      <c r="C14" s="323"/>
      <c r="D14" s="324" t="s">
        <v>177</v>
      </c>
      <c r="E14" s="325" t="s">
        <v>543</v>
      </c>
      <c r="F14" s="322">
        <v>2995</v>
      </c>
      <c r="G14" s="322">
        <v>2740</v>
      </c>
      <c r="H14" s="322">
        <v>3150</v>
      </c>
      <c r="I14" s="326" t="s">
        <v>857</v>
      </c>
      <c r="J14" s="318" t="s">
        <v>995</v>
      </c>
      <c r="K14" s="318">
        <f t="shared" si="3"/>
        <v>155</v>
      </c>
      <c r="L14" s="319">
        <f>(F14*-0.7)/100</f>
        <v>-20.965</v>
      </c>
      <c r="M14" s="320">
        <f t="shared" si="4"/>
        <v>4.4752921535893157E-2</v>
      </c>
      <c r="N14" s="318" t="s">
        <v>541</v>
      </c>
      <c r="O14" s="321">
        <v>44853</v>
      </c>
      <c r="P14" s="318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4">
        <v>6</v>
      </c>
      <c r="B15" s="345">
        <v>44830</v>
      </c>
      <c r="C15" s="346"/>
      <c r="D15" s="347" t="s">
        <v>458</v>
      </c>
      <c r="E15" s="348" t="s">
        <v>543</v>
      </c>
      <c r="F15" s="349">
        <v>138</v>
      </c>
      <c r="G15" s="349">
        <v>129</v>
      </c>
      <c r="H15" s="349">
        <v>145</v>
      </c>
      <c r="I15" s="350" t="s">
        <v>858</v>
      </c>
      <c r="J15" s="284" t="s">
        <v>877</v>
      </c>
      <c r="K15" s="284">
        <f t="shared" ref="K15" si="5">H15-F15</f>
        <v>7</v>
      </c>
      <c r="L15" s="351">
        <f>(F15*-0.7)/100</f>
        <v>-0.96599999999999997</v>
      </c>
      <c r="M15" s="352">
        <f t="shared" ref="M15" si="6">(K15+L15)/F15</f>
        <v>4.3724637681159417E-2</v>
      </c>
      <c r="N15" s="284" t="s">
        <v>541</v>
      </c>
      <c r="O15" s="353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5">
        <v>7</v>
      </c>
      <c r="B16" s="376">
        <v>44831</v>
      </c>
      <c r="C16" s="377"/>
      <c r="D16" s="378" t="s">
        <v>129</v>
      </c>
      <c r="E16" s="379" t="s">
        <v>543</v>
      </c>
      <c r="F16" s="380">
        <v>406</v>
      </c>
      <c r="G16" s="380">
        <v>379</v>
      </c>
      <c r="H16" s="380">
        <v>399</v>
      </c>
      <c r="I16" s="381" t="s">
        <v>847</v>
      </c>
      <c r="J16" s="361" t="s">
        <v>916</v>
      </c>
      <c r="K16" s="361">
        <f t="shared" ref="K16" si="7">H16-F16</f>
        <v>-7</v>
      </c>
      <c r="L16" s="382">
        <f>(F16*-0.07)/100</f>
        <v>-0.28420000000000001</v>
      </c>
      <c r="M16" s="383">
        <f t="shared" ref="M16" si="8">(K16+L16)/F16</f>
        <v>-1.7941379310344827E-2</v>
      </c>
      <c r="N16" s="361" t="s">
        <v>553</v>
      </c>
      <c r="O16" s="384">
        <v>44844</v>
      </c>
      <c r="P16" s="361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4">
        <v>8</v>
      </c>
      <c r="B17" s="345">
        <v>44834</v>
      </c>
      <c r="C17" s="346"/>
      <c r="D17" s="347" t="s">
        <v>506</v>
      </c>
      <c r="E17" s="348" t="s">
        <v>543</v>
      </c>
      <c r="F17" s="349">
        <v>325</v>
      </c>
      <c r="G17" s="349">
        <v>298</v>
      </c>
      <c r="H17" s="349">
        <v>346</v>
      </c>
      <c r="I17" s="350" t="s">
        <v>846</v>
      </c>
      <c r="J17" s="284" t="s">
        <v>554</v>
      </c>
      <c r="K17" s="284">
        <f t="shared" ref="K17" si="9">H17-F17</f>
        <v>21</v>
      </c>
      <c r="L17" s="351">
        <f>(F17*-0.4)/100</f>
        <v>-1.3</v>
      </c>
      <c r="M17" s="352">
        <f t="shared" ref="M17" si="10">(K17+L17)/F17</f>
        <v>6.0615384615384613E-2</v>
      </c>
      <c r="N17" s="284" t="s">
        <v>541</v>
      </c>
      <c r="O17" s="353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36">
        <v>44840</v>
      </c>
      <c r="C18" s="299"/>
      <c r="D18" s="300" t="s">
        <v>125</v>
      </c>
      <c r="E18" s="301" t="s">
        <v>543</v>
      </c>
      <c r="F18" s="311" t="s">
        <v>889</v>
      </c>
      <c r="G18" s="311">
        <v>1075</v>
      </c>
      <c r="H18" s="311"/>
      <c r="I18" s="302" t="s">
        <v>890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36">
        <v>44840</v>
      </c>
      <c r="C19" s="299"/>
      <c r="D19" s="300" t="s">
        <v>69</v>
      </c>
      <c r="E19" s="301" t="s">
        <v>543</v>
      </c>
      <c r="F19" s="311" t="s">
        <v>891</v>
      </c>
      <c r="G19" s="311">
        <v>1690</v>
      </c>
      <c r="H19" s="311"/>
      <c r="I19" s="302" t="s">
        <v>892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44">
        <v>11</v>
      </c>
      <c r="B20" s="345">
        <v>44844</v>
      </c>
      <c r="C20" s="346"/>
      <c r="D20" s="347" t="s">
        <v>408</v>
      </c>
      <c r="E20" s="348" t="s">
        <v>543</v>
      </c>
      <c r="F20" s="349">
        <v>655</v>
      </c>
      <c r="G20" s="349">
        <v>615</v>
      </c>
      <c r="H20" s="349">
        <v>701.5</v>
      </c>
      <c r="I20" s="350" t="s">
        <v>929</v>
      </c>
      <c r="J20" s="284" t="s">
        <v>704</v>
      </c>
      <c r="K20" s="284">
        <f t="shared" ref="K20" si="11">H20-F20</f>
        <v>46.5</v>
      </c>
      <c r="L20" s="351">
        <f>(F20*-0.7)/100</f>
        <v>-4.5849999999999991</v>
      </c>
      <c r="M20" s="352">
        <f t="shared" ref="M20" si="12">(K20+L20)/F20</f>
        <v>6.3992366412213744E-2</v>
      </c>
      <c r="N20" s="284" t="s">
        <v>541</v>
      </c>
      <c r="O20" s="353">
        <v>44855</v>
      </c>
      <c r="P20" s="284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36">
        <v>44845</v>
      </c>
      <c r="C21" s="299"/>
      <c r="D21" s="300" t="s">
        <v>458</v>
      </c>
      <c r="E21" s="301" t="s">
        <v>543</v>
      </c>
      <c r="F21" s="311" t="s">
        <v>939</v>
      </c>
      <c r="G21" s="311">
        <v>127</v>
      </c>
      <c r="H21" s="311"/>
      <c r="I21" s="302" t="s">
        <v>858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4">
        <v>13</v>
      </c>
      <c r="B22" s="345">
        <v>44846</v>
      </c>
      <c r="C22" s="346"/>
      <c r="D22" s="347" t="s">
        <v>71</v>
      </c>
      <c r="E22" s="348" t="s">
        <v>543</v>
      </c>
      <c r="F22" s="349">
        <v>101</v>
      </c>
      <c r="G22" s="349">
        <v>94</v>
      </c>
      <c r="H22" s="349">
        <v>107</v>
      </c>
      <c r="I22" s="350" t="s">
        <v>956</v>
      </c>
      <c r="J22" s="284" t="s">
        <v>993</v>
      </c>
      <c r="K22" s="284">
        <f t="shared" ref="K22" si="13">H22-F22</f>
        <v>6</v>
      </c>
      <c r="L22" s="351">
        <f>(F22*-0.7)/100</f>
        <v>-0.70699999999999985</v>
      </c>
      <c r="M22" s="352">
        <f t="shared" ref="M22" si="14">(K22+L22)/F22</f>
        <v>5.2405940594059411E-2</v>
      </c>
      <c r="N22" s="284" t="s">
        <v>541</v>
      </c>
      <c r="O22" s="353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36">
        <v>44848</v>
      </c>
      <c r="C23" s="299"/>
      <c r="D23" s="300" t="s">
        <v>307</v>
      </c>
      <c r="E23" s="301" t="s">
        <v>543</v>
      </c>
      <c r="F23" s="311" t="s">
        <v>987</v>
      </c>
      <c r="G23" s="311">
        <v>2795</v>
      </c>
      <c r="H23" s="311"/>
      <c r="I23" s="302" t="s">
        <v>855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36">
        <v>44852</v>
      </c>
      <c r="C24" s="299"/>
      <c r="D24" s="300" t="s">
        <v>158</v>
      </c>
      <c r="E24" s="301" t="s">
        <v>543</v>
      </c>
      <c r="F24" s="311" t="s">
        <v>989</v>
      </c>
      <c r="G24" s="311">
        <v>3180</v>
      </c>
      <c r="H24" s="311"/>
      <c r="I24" s="302" t="s">
        <v>990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>
        <v>16</v>
      </c>
      <c r="B25" s="336">
        <v>44855</v>
      </c>
      <c r="C25" s="299"/>
      <c r="D25" s="300" t="s">
        <v>768</v>
      </c>
      <c r="E25" s="301" t="s">
        <v>543</v>
      </c>
      <c r="F25" s="311" t="s">
        <v>1029</v>
      </c>
      <c r="G25" s="311">
        <v>1320</v>
      </c>
      <c r="H25" s="311"/>
      <c r="I25" s="302" t="s">
        <v>1030</v>
      </c>
      <c r="J25" s="317" t="s">
        <v>544</v>
      </c>
      <c r="K25" s="317"/>
      <c r="L25" s="293"/>
      <c r="M25" s="294"/>
      <c r="N25" s="317"/>
      <c r="O25" s="295"/>
      <c r="P25" s="317"/>
      <c r="Q25" s="208"/>
      <c r="R25" s="208" t="s">
        <v>808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3.9" customHeight="1">
      <c r="A26" s="291"/>
      <c r="B26" s="288"/>
      <c r="C26" s="299"/>
      <c r="D26" s="300"/>
      <c r="E26" s="301"/>
      <c r="F26" s="291"/>
      <c r="G26" s="291"/>
      <c r="H26" s="291"/>
      <c r="I26" s="302"/>
      <c r="J26" s="292"/>
      <c r="K26" s="292"/>
      <c r="L26" s="293"/>
      <c r="M26" s="294"/>
      <c r="N26" s="292"/>
      <c r="O26" s="295"/>
      <c r="P26" s="293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10"/>
      <c r="C29" s="111"/>
      <c r="D29" s="112"/>
      <c r="E29" s="113"/>
      <c r="F29" s="113"/>
      <c r="G29" s="113"/>
      <c r="H29" s="113"/>
      <c r="I29" s="113"/>
      <c r="J29" s="114"/>
      <c r="K29" s="113"/>
      <c r="L29" s="115"/>
      <c r="M29" s="54"/>
      <c r="N29" s="114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6" t="s">
        <v>546</v>
      </c>
      <c r="B30" s="109"/>
      <c r="C30" s="109"/>
      <c r="D30" s="109"/>
      <c r="E30" s="41"/>
      <c r="F30" s="117" t="s">
        <v>547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548</v>
      </c>
      <c r="B31" s="109"/>
      <c r="C31" s="109"/>
      <c r="D31" s="109" t="s">
        <v>797</v>
      </c>
      <c r="E31" s="6"/>
      <c r="F31" s="117" t="s">
        <v>549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2"/>
      <c r="K32" s="119"/>
      <c r="L32" s="119"/>
      <c r="M32" s="6"/>
      <c r="N32" s="12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4" t="s">
        <v>550</v>
      </c>
      <c r="C33" s="124"/>
      <c r="D33" s="124"/>
      <c r="E33" s="124"/>
      <c r="F33" s="125"/>
      <c r="G33" s="6"/>
      <c r="H33" s="6"/>
      <c r="I33" s="126"/>
      <c r="J33" s="127"/>
      <c r="K33" s="128"/>
      <c r="L33" s="127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343" t="s">
        <v>16</v>
      </c>
      <c r="B34" s="343" t="s">
        <v>518</v>
      </c>
      <c r="C34" s="343"/>
      <c r="D34" s="249" t="s">
        <v>529</v>
      </c>
      <c r="E34" s="343" t="s">
        <v>530</v>
      </c>
      <c r="F34" s="343" t="s">
        <v>531</v>
      </c>
      <c r="G34" s="343" t="s">
        <v>551</v>
      </c>
      <c r="H34" s="343" t="s">
        <v>533</v>
      </c>
      <c r="I34" s="343" t="s">
        <v>534</v>
      </c>
      <c r="J34" s="96" t="s">
        <v>535</v>
      </c>
      <c r="K34" s="94" t="s">
        <v>552</v>
      </c>
      <c r="L34" s="130" t="s">
        <v>537</v>
      </c>
      <c r="M34" s="96" t="s">
        <v>538</v>
      </c>
      <c r="N34" s="93" t="s">
        <v>539</v>
      </c>
      <c r="O34" s="249" t="s">
        <v>540</v>
      </c>
      <c r="P34" s="41"/>
      <c r="Q34" s="1"/>
      <c r="R34" s="246"/>
      <c r="S34" s="246"/>
      <c r="T34" s="246"/>
      <c r="U34" s="240"/>
      <c r="V34" s="240"/>
      <c r="W34" s="240"/>
      <c r="X34" s="240"/>
      <c r="Y34" s="2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304" customFormat="1" ht="13.5" customHeight="1">
      <c r="A35" s="344">
        <v>1</v>
      </c>
      <c r="B35" s="354">
        <v>44831</v>
      </c>
      <c r="C35" s="355"/>
      <c r="D35" s="356" t="s">
        <v>200</v>
      </c>
      <c r="E35" s="349" t="s">
        <v>543</v>
      </c>
      <c r="F35" s="349">
        <v>3005</v>
      </c>
      <c r="G35" s="349">
        <v>2890</v>
      </c>
      <c r="H35" s="349">
        <v>3095</v>
      </c>
      <c r="I35" s="349" t="s">
        <v>860</v>
      </c>
      <c r="J35" s="284" t="s">
        <v>880</v>
      </c>
      <c r="K35" s="284">
        <f t="shared" ref="K35" si="15">H35-F35</f>
        <v>90</v>
      </c>
      <c r="L35" s="351">
        <f>(F35*-0.7)/100</f>
        <v>-21.035</v>
      </c>
      <c r="M35" s="352">
        <f t="shared" ref="M35" si="16">(K35+L35)/F35</f>
        <v>2.2950083194675543E-2</v>
      </c>
      <c r="N35" s="284" t="s">
        <v>541</v>
      </c>
      <c r="O35" s="353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4">
        <v>2</v>
      </c>
      <c r="B36" s="354">
        <v>44833</v>
      </c>
      <c r="C36" s="355"/>
      <c r="D36" s="356" t="s">
        <v>146</v>
      </c>
      <c r="E36" s="349" t="s">
        <v>543</v>
      </c>
      <c r="F36" s="349">
        <v>4520</v>
      </c>
      <c r="G36" s="349">
        <v>4395</v>
      </c>
      <c r="H36" s="349">
        <v>4650</v>
      </c>
      <c r="I36" s="349" t="s">
        <v>862</v>
      </c>
      <c r="J36" s="284" t="s">
        <v>901</v>
      </c>
      <c r="K36" s="284">
        <f t="shared" ref="K36" si="17">H36-F36</f>
        <v>130</v>
      </c>
      <c r="L36" s="351">
        <f>(F36*-0.7)/100</f>
        <v>-31.64</v>
      </c>
      <c r="M36" s="352">
        <f t="shared" ref="M36" si="18">(K36+L36)/F36</f>
        <v>2.1761061946902655E-2</v>
      </c>
      <c r="N36" s="284" t="s">
        <v>541</v>
      </c>
      <c r="O36" s="353">
        <v>44840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4">
        <v>3</v>
      </c>
      <c r="B37" s="354">
        <v>44833</v>
      </c>
      <c r="C37" s="355"/>
      <c r="D37" s="356" t="s">
        <v>124</v>
      </c>
      <c r="E37" s="349" t="s">
        <v>543</v>
      </c>
      <c r="F37" s="349">
        <v>849</v>
      </c>
      <c r="G37" s="349">
        <v>825</v>
      </c>
      <c r="H37" s="349">
        <v>871.5</v>
      </c>
      <c r="I37" s="349" t="s">
        <v>853</v>
      </c>
      <c r="J37" s="284" t="s">
        <v>878</v>
      </c>
      <c r="K37" s="284">
        <f t="shared" ref="K37:K38" si="19">H37-F37</f>
        <v>22.5</v>
      </c>
      <c r="L37" s="351">
        <f>(F37*-0.7)/100</f>
        <v>-5.9429999999999996</v>
      </c>
      <c r="M37" s="352">
        <f t="shared" ref="M37:M38" si="20">(K37+L37)/F37</f>
        <v>1.9501766784452298E-2</v>
      </c>
      <c r="N37" s="284" t="s">
        <v>541</v>
      </c>
      <c r="O37" s="353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4">
        <v>4</v>
      </c>
      <c r="B38" s="354">
        <v>44834</v>
      </c>
      <c r="C38" s="355"/>
      <c r="D38" s="356" t="s">
        <v>85</v>
      </c>
      <c r="E38" s="349" t="s">
        <v>543</v>
      </c>
      <c r="F38" s="349">
        <v>214.5</v>
      </c>
      <c r="G38" s="349">
        <v>207</v>
      </c>
      <c r="H38" s="349">
        <v>220</v>
      </c>
      <c r="I38" s="349" t="s">
        <v>864</v>
      </c>
      <c r="J38" s="284" t="s">
        <v>879</v>
      </c>
      <c r="K38" s="284">
        <f t="shared" si="19"/>
        <v>5.5</v>
      </c>
      <c r="L38" s="351">
        <f>(F38*-0.7)/100</f>
        <v>-1.5014999999999998</v>
      </c>
      <c r="M38" s="352">
        <f t="shared" si="20"/>
        <v>1.8641025641025641E-2</v>
      </c>
      <c r="N38" s="284" t="s">
        <v>541</v>
      </c>
      <c r="O38" s="353">
        <v>44838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75">
        <v>5</v>
      </c>
      <c r="B39" s="385">
        <v>44834</v>
      </c>
      <c r="C39" s="386"/>
      <c r="D39" s="387" t="s">
        <v>312</v>
      </c>
      <c r="E39" s="380" t="s">
        <v>543</v>
      </c>
      <c r="F39" s="380">
        <v>962</v>
      </c>
      <c r="G39" s="380">
        <v>927</v>
      </c>
      <c r="H39" s="380">
        <v>927</v>
      </c>
      <c r="I39" s="380" t="s">
        <v>865</v>
      </c>
      <c r="J39" s="361" t="s">
        <v>917</v>
      </c>
      <c r="K39" s="361">
        <f t="shared" ref="K39" si="21">H39-F39</f>
        <v>-35</v>
      </c>
      <c r="L39" s="382">
        <f>(F39*-0.7)/100</f>
        <v>-6.734</v>
      </c>
      <c r="M39" s="383">
        <f t="shared" ref="M39" si="22">(K39+L39)/F39</f>
        <v>-4.3382536382536384E-2</v>
      </c>
      <c r="N39" s="361" t="s">
        <v>553</v>
      </c>
      <c r="O39" s="384">
        <v>44844</v>
      </c>
      <c r="P39" s="41"/>
      <c r="Q39" s="247"/>
      <c r="R39" s="248" t="s">
        <v>808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4">
        <v>6</v>
      </c>
      <c r="B40" s="354">
        <v>44841</v>
      </c>
      <c r="C40" s="355"/>
      <c r="D40" s="356" t="s">
        <v>783</v>
      </c>
      <c r="E40" s="349" t="s">
        <v>543</v>
      </c>
      <c r="F40" s="349">
        <v>548</v>
      </c>
      <c r="G40" s="349">
        <v>530</v>
      </c>
      <c r="H40" s="349">
        <v>559</v>
      </c>
      <c r="I40" s="349" t="s">
        <v>907</v>
      </c>
      <c r="J40" s="284" t="s">
        <v>909</v>
      </c>
      <c r="K40" s="284">
        <f t="shared" ref="K40" si="23">H40-F40</f>
        <v>11</v>
      </c>
      <c r="L40" s="351">
        <f>(F40*-0.07)/100</f>
        <v>-0.38360000000000005</v>
      </c>
      <c r="M40" s="352">
        <f t="shared" ref="M40" si="24">(K40+L40)/F40</f>
        <v>1.9372992700729928E-2</v>
      </c>
      <c r="N40" s="284" t="s">
        <v>541</v>
      </c>
      <c r="O40" s="353">
        <v>44841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44">
        <v>7</v>
      </c>
      <c r="B41" s="354">
        <v>44841</v>
      </c>
      <c r="C41" s="355"/>
      <c r="D41" s="356" t="s">
        <v>783</v>
      </c>
      <c r="E41" s="349" t="s">
        <v>543</v>
      </c>
      <c r="F41" s="349">
        <v>546</v>
      </c>
      <c r="G41" s="349">
        <v>529</v>
      </c>
      <c r="H41" s="349">
        <v>555</v>
      </c>
      <c r="I41" s="349" t="s">
        <v>907</v>
      </c>
      <c r="J41" s="284" t="s">
        <v>748</v>
      </c>
      <c r="K41" s="284">
        <f t="shared" ref="K41:K43" si="25">H41-F41</f>
        <v>9</v>
      </c>
      <c r="L41" s="351">
        <f>(F41*-0.7)/100</f>
        <v>-3.8220000000000001</v>
      </c>
      <c r="M41" s="352">
        <f t="shared" ref="M41:M43" si="26">(K41+L41)/F41</f>
        <v>9.4835164835164829E-3</v>
      </c>
      <c r="N41" s="284" t="s">
        <v>541</v>
      </c>
      <c r="O41" s="353">
        <v>44844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75">
        <v>8</v>
      </c>
      <c r="B42" s="385">
        <v>44841</v>
      </c>
      <c r="C42" s="386"/>
      <c r="D42" s="387" t="s">
        <v>301</v>
      </c>
      <c r="E42" s="380" t="s">
        <v>543</v>
      </c>
      <c r="F42" s="380">
        <v>2250</v>
      </c>
      <c r="G42" s="380">
        <v>2185</v>
      </c>
      <c r="H42" s="380">
        <v>2185</v>
      </c>
      <c r="I42" s="380" t="s">
        <v>908</v>
      </c>
      <c r="J42" s="361" t="s">
        <v>938</v>
      </c>
      <c r="K42" s="361">
        <f t="shared" si="25"/>
        <v>-65</v>
      </c>
      <c r="L42" s="382">
        <f>(F42*-0.7)/100</f>
        <v>-15.75</v>
      </c>
      <c r="M42" s="383">
        <f t="shared" si="26"/>
        <v>-3.5888888888888887E-2</v>
      </c>
      <c r="N42" s="361" t="s">
        <v>553</v>
      </c>
      <c r="O42" s="384">
        <v>44845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344">
        <v>9</v>
      </c>
      <c r="B43" s="399">
        <v>44846</v>
      </c>
      <c r="C43" s="355"/>
      <c r="D43" s="356" t="s">
        <v>75</v>
      </c>
      <c r="E43" s="349" t="s">
        <v>543</v>
      </c>
      <c r="F43" s="349">
        <v>775.5</v>
      </c>
      <c r="G43" s="349">
        <v>750</v>
      </c>
      <c r="H43" s="349">
        <v>796</v>
      </c>
      <c r="I43" s="349" t="s">
        <v>954</v>
      </c>
      <c r="J43" s="284" t="s">
        <v>1026</v>
      </c>
      <c r="K43" s="284">
        <f t="shared" si="25"/>
        <v>20.5</v>
      </c>
      <c r="L43" s="351">
        <f>(F43*-0.7)/100</f>
        <v>-5.4284999999999988</v>
      </c>
      <c r="M43" s="352">
        <f t="shared" si="26"/>
        <v>1.9434558349451968E-2</v>
      </c>
      <c r="N43" s="284" t="s">
        <v>541</v>
      </c>
      <c r="O43" s="353">
        <v>44855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44">
        <v>10</v>
      </c>
      <c r="B44" s="354">
        <v>44846</v>
      </c>
      <c r="C44" s="355"/>
      <c r="D44" s="356" t="s">
        <v>124</v>
      </c>
      <c r="E44" s="349" t="s">
        <v>543</v>
      </c>
      <c r="F44" s="349">
        <v>862.5</v>
      </c>
      <c r="G44" s="349">
        <v>837</v>
      </c>
      <c r="H44" s="349">
        <v>886.5</v>
      </c>
      <c r="I44" s="349" t="s">
        <v>955</v>
      </c>
      <c r="J44" s="284" t="s">
        <v>1025</v>
      </c>
      <c r="K44" s="284">
        <f t="shared" ref="K44:K45" si="27">H44-F44</f>
        <v>24</v>
      </c>
      <c r="L44" s="351">
        <f>(F44*-0.7)/100</f>
        <v>-6.0374999999999996</v>
      </c>
      <c r="M44" s="352">
        <f t="shared" ref="M44:M45" si="28">(K44+L44)/F44</f>
        <v>2.0826086956521737E-2</v>
      </c>
      <c r="N44" s="284" t="s">
        <v>541</v>
      </c>
      <c r="O44" s="353">
        <v>44851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75">
        <v>11</v>
      </c>
      <c r="B45" s="385">
        <v>44847</v>
      </c>
      <c r="C45" s="386"/>
      <c r="D45" s="387" t="s">
        <v>783</v>
      </c>
      <c r="E45" s="380" t="s">
        <v>543</v>
      </c>
      <c r="F45" s="380">
        <v>538</v>
      </c>
      <c r="G45" s="380">
        <v>523</v>
      </c>
      <c r="H45" s="380">
        <v>523</v>
      </c>
      <c r="I45" s="380" t="s">
        <v>978</v>
      </c>
      <c r="J45" s="361" t="s">
        <v>988</v>
      </c>
      <c r="K45" s="361">
        <f t="shared" si="27"/>
        <v>-15</v>
      </c>
      <c r="L45" s="382">
        <f>(F45*-0.7)/100</f>
        <v>-3.7659999999999996</v>
      </c>
      <c r="M45" s="383">
        <f t="shared" si="28"/>
        <v>-3.4881040892193307E-2</v>
      </c>
      <c r="N45" s="361" t="s">
        <v>553</v>
      </c>
      <c r="O45" s="384">
        <v>44851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287">
        <v>12</v>
      </c>
      <c r="B46" s="312">
        <v>44853</v>
      </c>
      <c r="C46" s="289"/>
      <c r="D46" s="290" t="s">
        <v>323</v>
      </c>
      <c r="E46" s="311" t="s">
        <v>543</v>
      </c>
      <c r="F46" s="311" t="s">
        <v>998</v>
      </c>
      <c r="G46" s="311">
        <v>845</v>
      </c>
      <c r="H46" s="311"/>
      <c r="I46" s="311" t="s">
        <v>999</v>
      </c>
      <c r="J46" s="317" t="s">
        <v>544</v>
      </c>
      <c r="K46" s="243"/>
      <c r="L46" s="244"/>
      <c r="M46" s="245"/>
      <c r="N46" s="243"/>
      <c r="O46" s="266"/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287">
        <v>13</v>
      </c>
      <c r="B47" s="312">
        <v>44853</v>
      </c>
      <c r="C47" s="289"/>
      <c r="D47" s="290" t="s">
        <v>196</v>
      </c>
      <c r="E47" s="311" t="s">
        <v>543</v>
      </c>
      <c r="F47" s="311" t="s">
        <v>1000</v>
      </c>
      <c r="G47" s="311">
        <v>750</v>
      </c>
      <c r="H47" s="311"/>
      <c r="I47" s="311" t="s">
        <v>1001</v>
      </c>
      <c r="J47" s="317" t="s">
        <v>544</v>
      </c>
      <c r="K47" s="243"/>
      <c r="L47" s="244"/>
      <c r="M47" s="245"/>
      <c r="N47" s="243"/>
      <c r="O47" s="266"/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14</v>
      </c>
      <c r="B48" s="312">
        <v>44853</v>
      </c>
      <c r="C48" s="289"/>
      <c r="D48" s="290" t="s">
        <v>208</v>
      </c>
      <c r="E48" s="311" t="s">
        <v>543</v>
      </c>
      <c r="F48" s="311" t="s">
        <v>1002</v>
      </c>
      <c r="G48" s="311">
        <v>6140</v>
      </c>
      <c r="H48" s="311"/>
      <c r="I48" s="311" t="s">
        <v>1003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298" customFormat="1" ht="15" customHeight="1">
      <c r="K49" s="243"/>
      <c r="L49" s="244"/>
      <c r="M49" s="245"/>
      <c r="N49" s="243"/>
      <c r="O49" s="266"/>
      <c r="P49" s="41"/>
      <c r="Q49" s="247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297"/>
      <c r="AL49" s="297"/>
    </row>
    <row r="50" spans="1:38" ht="15" customHeight="1">
      <c r="A50" s="250"/>
      <c r="B50" s="251"/>
      <c r="C50" s="252"/>
      <c r="D50" s="253"/>
      <c r="E50" s="254"/>
      <c r="F50" s="254"/>
      <c r="G50" s="254"/>
      <c r="H50" s="254"/>
      <c r="I50" s="254"/>
      <c r="J50" s="255"/>
      <c r="K50" s="255"/>
      <c r="L50" s="256"/>
      <c r="M50" s="257"/>
      <c r="N50" s="255"/>
      <c r="O50" s="258"/>
      <c r="P50" s="231"/>
      <c r="Q50" s="247"/>
      <c r="R50" s="24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1"/>
      <c r="AI50" s="1"/>
      <c r="AJ50" s="1"/>
      <c r="AK50" s="1"/>
      <c r="AL50" s="1"/>
    </row>
    <row r="51" spans="1:38" ht="44.25" customHeight="1">
      <c r="A51" s="109" t="s">
        <v>545</v>
      </c>
      <c r="B51" s="131"/>
      <c r="C51" s="131"/>
      <c r="D51" s="1"/>
      <c r="E51" s="6"/>
      <c r="F51" s="6"/>
      <c r="G51" s="6"/>
      <c r="H51" s="6" t="s">
        <v>557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42"/>
      <c r="AD51" s="242"/>
      <c r="AE51" s="242"/>
      <c r="AF51" s="242"/>
      <c r="AG51" s="242"/>
      <c r="AH51" s="242"/>
    </row>
    <row r="52" spans="1:38" ht="12.75" customHeight="1">
      <c r="A52" s="116" t="s">
        <v>546</v>
      </c>
      <c r="B52" s="109"/>
      <c r="C52" s="109"/>
      <c r="D52" s="109"/>
      <c r="E52" s="41"/>
      <c r="F52" s="117" t="s">
        <v>547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549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558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518</v>
      </c>
      <c r="C56" s="94"/>
      <c r="D56" s="95" t="s">
        <v>529</v>
      </c>
      <c r="E56" s="94" t="s">
        <v>530</v>
      </c>
      <c r="F56" s="94" t="s">
        <v>531</v>
      </c>
      <c r="G56" s="94" t="s">
        <v>551</v>
      </c>
      <c r="H56" s="94" t="s">
        <v>533</v>
      </c>
      <c r="I56" s="94" t="s">
        <v>534</v>
      </c>
      <c r="J56" s="93" t="s">
        <v>535</v>
      </c>
      <c r="K56" s="138" t="s">
        <v>559</v>
      </c>
      <c r="L56" s="96" t="s">
        <v>537</v>
      </c>
      <c r="M56" s="138" t="s">
        <v>560</v>
      </c>
      <c r="N56" s="94" t="s">
        <v>561</v>
      </c>
      <c r="O56" s="93" t="s">
        <v>539</v>
      </c>
      <c r="P56" s="95" t="s">
        <v>540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09" customFormat="1" ht="12.75" customHeight="1">
      <c r="A57" s="315">
        <v>1</v>
      </c>
      <c r="B57" s="329">
        <v>44834</v>
      </c>
      <c r="C57" s="335"/>
      <c r="D57" s="335" t="s">
        <v>861</v>
      </c>
      <c r="E57" s="315" t="s">
        <v>848</v>
      </c>
      <c r="F57" s="315">
        <v>911</v>
      </c>
      <c r="G57" s="315">
        <v>936</v>
      </c>
      <c r="H57" s="316">
        <v>895</v>
      </c>
      <c r="I57" s="316" t="s">
        <v>866</v>
      </c>
      <c r="J57" s="284" t="s">
        <v>863</v>
      </c>
      <c r="K57" s="283">
        <f>F57-H57</f>
        <v>16</v>
      </c>
      <c r="L57" s="285">
        <f t="shared" ref="L57:L59" si="29">(H57*N57)*0.07%</f>
        <v>313.25000000000006</v>
      </c>
      <c r="M57" s="286">
        <f t="shared" ref="M57:M59" si="30">(K57*N57)-L57</f>
        <v>7686.75</v>
      </c>
      <c r="N57" s="283">
        <v>500</v>
      </c>
      <c r="O57" s="284" t="s">
        <v>541</v>
      </c>
      <c r="P57" s="282">
        <v>44837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2</v>
      </c>
      <c r="B58" s="329">
        <v>44834</v>
      </c>
      <c r="C58" s="335"/>
      <c r="D58" s="335" t="s">
        <v>867</v>
      </c>
      <c r="E58" s="315" t="s">
        <v>848</v>
      </c>
      <c r="F58" s="315">
        <v>1258</v>
      </c>
      <c r="G58" s="315">
        <v>1276</v>
      </c>
      <c r="H58" s="316">
        <v>1245</v>
      </c>
      <c r="I58" s="316" t="s">
        <v>868</v>
      </c>
      <c r="J58" s="284" t="s">
        <v>875</v>
      </c>
      <c r="K58" s="283">
        <f>F58-H58</f>
        <v>13</v>
      </c>
      <c r="L58" s="285">
        <f t="shared" si="29"/>
        <v>653.62500000000011</v>
      </c>
      <c r="M58" s="286">
        <f t="shared" si="30"/>
        <v>9096.375</v>
      </c>
      <c r="N58" s="283">
        <v>750</v>
      </c>
      <c r="O58" s="284" t="s">
        <v>541</v>
      </c>
      <c r="P58" s="282">
        <v>44837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15">
        <v>3</v>
      </c>
      <c r="B59" s="329">
        <v>44834</v>
      </c>
      <c r="C59" s="335"/>
      <c r="D59" s="335" t="s">
        <v>856</v>
      </c>
      <c r="E59" s="315" t="s">
        <v>543</v>
      </c>
      <c r="F59" s="315">
        <v>925</v>
      </c>
      <c r="G59" s="315">
        <v>905</v>
      </c>
      <c r="H59" s="316">
        <v>937.5</v>
      </c>
      <c r="I59" s="316" t="s">
        <v>869</v>
      </c>
      <c r="J59" s="284" t="s">
        <v>884</v>
      </c>
      <c r="K59" s="283">
        <f t="shared" ref="K59" si="31">H59-F59</f>
        <v>12.5</v>
      </c>
      <c r="L59" s="285">
        <f t="shared" si="29"/>
        <v>459.37500000000006</v>
      </c>
      <c r="M59" s="286">
        <f t="shared" si="30"/>
        <v>8290.625</v>
      </c>
      <c r="N59" s="283">
        <v>700</v>
      </c>
      <c r="O59" s="284" t="s">
        <v>541</v>
      </c>
      <c r="P59" s="282">
        <v>44838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4</v>
      </c>
      <c r="B60" s="329">
        <v>44834</v>
      </c>
      <c r="C60" s="335"/>
      <c r="D60" s="335" t="s">
        <v>859</v>
      </c>
      <c r="E60" s="315" t="s">
        <v>543</v>
      </c>
      <c r="F60" s="315">
        <v>2400</v>
      </c>
      <c r="G60" s="315">
        <v>2345</v>
      </c>
      <c r="H60" s="316">
        <v>2435</v>
      </c>
      <c r="I60" s="316" t="s">
        <v>870</v>
      </c>
      <c r="J60" s="284" t="s">
        <v>893</v>
      </c>
      <c r="K60" s="283">
        <f t="shared" ref="K60" si="32">H60-F60</f>
        <v>35</v>
      </c>
      <c r="L60" s="285">
        <f t="shared" ref="L60" si="33">(H60*N60)*0.07%</f>
        <v>426.12500000000006</v>
      </c>
      <c r="M60" s="286">
        <f t="shared" ref="M60" si="34">(K60*N60)-L60</f>
        <v>8323.875</v>
      </c>
      <c r="N60" s="283">
        <v>250</v>
      </c>
      <c r="O60" s="284" t="s">
        <v>541</v>
      </c>
      <c r="P60" s="282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5</v>
      </c>
      <c r="B61" s="329">
        <v>44837</v>
      </c>
      <c r="C61" s="335"/>
      <c r="D61" s="335" t="s">
        <v>871</v>
      </c>
      <c r="E61" s="315" t="s">
        <v>543</v>
      </c>
      <c r="F61" s="315">
        <v>1006.5</v>
      </c>
      <c r="G61" s="315">
        <v>987</v>
      </c>
      <c r="H61" s="316">
        <v>1019.5</v>
      </c>
      <c r="I61" s="316" t="s">
        <v>872</v>
      </c>
      <c r="J61" s="284" t="s">
        <v>883</v>
      </c>
      <c r="K61" s="283">
        <f t="shared" ref="K61" si="35">H61-F61</f>
        <v>13</v>
      </c>
      <c r="L61" s="285">
        <f t="shared" ref="L61" si="36">(H61*N61)*0.07%</f>
        <v>428.19000000000005</v>
      </c>
      <c r="M61" s="286">
        <f t="shared" ref="M61" si="37">(K61*N61)-L61</f>
        <v>7371.8099999999995</v>
      </c>
      <c r="N61" s="283">
        <v>600</v>
      </c>
      <c r="O61" s="284" t="s">
        <v>541</v>
      </c>
      <c r="P61" s="282">
        <v>44837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6</v>
      </c>
      <c r="B62" s="329">
        <v>44837</v>
      </c>
      <c r="C62" s="335"/>
      <c r="D62" s="335" t="s">
        <v>873</v>
      </c>
      <c r="E62" s="315" t="s">
        <v>543</v>
      </c>
      <c r="F62" s="315">
        <v>948</v>
      </c>
      <c r="G62" s="315">
        <v>928</v>
      </c>
      <c r="H62" s="316">
        <v>957.5</v>
      </c>
      <c r="I62" s="316" t="s">
        <v>874</v>
      </c>
      <c r="J62" s="284" t="s">
        <v>894</v>
      </c>
      <c r="K62" s="283">
        <f t="shared" ref="K62" si="38">H62-F62</f>
        <v>9.5</v>
      </c>
      <c r="L62" s="285">
        <f t="shared" ref="L62" si="39">(H62*N62)*0.07%</f>
        <v>469.17500000000007</v>
      </c>
      <c r="M62" s="286">
        <f t="shared" ref="M62" si="40">(K62*N62)-L62</f>
        <v>6180.8249999999998</v>
      </c>
      <c r="N62" s="283">
        <v>700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57">
        <v>7</v>
      </c>
      <c r="B63" s="358">
        <v>44838</v>
      </c>
      <c r="C63" s="359"/>
      <c r="D63" s="359" t="s">
        <v>881</v>
      </c>
      <c r="E63" s="357" t="s">
        <v>543</v>
      </c>
      <c r="F63" s="357">
        <v>229.5</v>
      </c>
      <c r="G63" s="357">
        <v>224.5</v>
      </c>
      <c r="H63" s="360">
        <v>224.5</v>
      </c>
      <c r="I63" s="360" t="s">
        <v>882</v>
      </c>
      <c r="J63" s="361" t="s">
        <v>895</v>
      </c>
      <c r="K63" s="362">
        <f t="shared" ref="K63" si="41">H63-F63</f>
        <v>-5</v>
      </c>
      <c r="L63" s="363">
        <f t="shared" ref="L63:L65" si="42">(H63*N63)*0.07%</f>
        <v>392.87500000000006</v>
      </c>
      <c r="M63" s="364">
        <f t="shared" ref="M63:M65" si="43">(K63*N63)-L63</f>
        <v>-12892.875</v>
      </c>
      <c r="N63" s="362">
        <v>2500</v>
      </c>
      <c r="O63" s="361" t="s">
        <v>553</v>
      </c>
      <c r="P63" s="365">
        <v>44838</v>
      </c>
      <c r="Q63" s="211"/>
      <c r="R63" s="214" t="s">
        <v>808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66">
        <v>8</v>
      </c>
      <c r="B64" s="367">
        <v>44838</v>
      </c>
      <c r="C64" s="368"/>
      <c r="D64" s="368" t="s">
        <v>861</v>
      </c>
      <c r="E64" s="366" t="s">
        <v>848</v>
      </c>
      <c r="F64" s="366">
        <v>926</v>
      </c>
      <c r="G64" s="366">
        <v>954</v>
      </c>
      <c r="H64" s="369">
        <v>926</v>
      </c>
      <c r="I64" s="369" t="s">
        <v>885</v>
      </c>
      <c r="J64" s="369" t="s">
        <v>896</v>
      </c>
      <c r="K64" s="370">
        <f>F64-H64</f>
        <v>0</v>
      </c>
      <c r="L64" s="371">
        <f t="shared" si="42"/>
        <v>324.10000000000002</v>
      </c>
      <c r="M64" s="372">
        <f t="shared" si="43"/>
        <v>-324.10000000000002</v>
      </c>
      <c r="N64" s="370">
        <v>500</v>
      </c>
      <c r="O64" s="373" t="s">
        <v>662</v>
      </c>
      <c r="P64" s="374">
        <v>44840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6">
        <v>9</v>
      </c>
      <c r="B65" s="367">
        <v>44838</v>
      </c>
      <c r="C65" s="368"/>
      <c r="D65" s="368" t="s">
        <v>867</v>
      </c>
      <c r="E65" s="366" t="s">
        <v>848</v>
      </c>
      <c r="F65" s="366">
        <v>1266.5</v>
      </c>
      <c r="G65" s="366">
        <v>1286</v>
      </c>
      <c r="H65" s="369">
        <v>1266.5</v>
      </c>
      <c r="I65" s="369" t="s">
        <v>886</v>
      </c>
      <c r="J65" s="369" t="s">
        <v>896</v>
      </c>
      <c r="K65" s="370">
        <f>F65-H65</f>
        <v>0</v>
      </c>
      <c r="L65" s="371">
        <f t="shared" si="42"/>
        <v>664.91250000000014</v>
      </c>
      <c r="M65" s="372">
        <f t="shared" si="43"/>
        <v>-664.91250000000014</v>
      </c>
      <c r="N65" s="370">
        <v>750</v>
      </c>
      <c r="O65" s="373" t="s">
        <v>662</v>
      </c>
      <c r="P65" s="374">
        <v>44840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57">
        <v>10</v>
      </c>
      <c r="B66" s="358">
        <v>44838</v>
      </c>
      <c r="C66" s="359"/>
      <c r="D66" s="359" t="s">
        <v>887</v>
      </c>
      <c r="E66" s="357" t="s">
        <v>543</v>
      </c>
      <c r="F66" s="357">
        <v>4420</v>
      </c>
      <c r="G66" s="357">
        <v>4310</v>
      </c>
      <c r="H66" s="360">
        <v>4310</v>
      </c>
      <c r="I66" s="360" t="s">
        <v>888</v>
      </c>
      <c r="J66" s="361" t="s">
        <v>933</v>
      </c>
      <c r="K66" s="362">
        <f t="shared" ref="K66:K67" si="44">H66-F66</f>
        <v>-110</v>
      </c>
      <c r="L66" s="363">
        <f t="shared" ref="L66:L67" si="45">(H66*N66)*0.07%</f>
        <v>377.12500000000006</v>
      </c>
      <c r="M66" s="364">
        <f t="shared" ref="M66:M67" si="46">(K66*N66)-L66</f>
        <v>-14127.125</v>
      </c>
      <c r="N66" s="362">
        <v>125</v>
      </c>
      <c r="O66" s="361" t="s">
        <v>553</v>
      </c>
      <c r="P66" s="365">
        <v>44844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57">
        <v>11</v>
      </c>
      <c r="B67" s="358">
        <v>44840</v>
      </c>
      <c r="C67" s="359"/>
      <c r="D67" s="359" t="s">
        <v>897</v>
      </c>
      <c r="E67" s="357" t="s">
        <v>543</v>
      </c>
      <c r="F67" s="357">
        <v>2290</v>
      </c>
      <c r="G67" s="357">
        <v>2340</v>
      </c>
      <c r="H67" s="360">
        <v>2340</v>
      </c>
      <c r="I67" s="360" t="s">
        <v>898</v>
      </c>
      <c r="J67" s="361" t="s">
        <v>940</v>
      </c>
      <c r="K67" s="362">
        <f t="shared" si="44"/>
        <v>50</v>
      </c>
      <c r="L67" s="363">
        <f t="shared" si="45"/>
        <v>409.50000000000006</v>
      </c>
      <c r="M67" s="364">
        <f t="shared" si="46"/>
        <v>12090.5</v>
      </c>
      <c r="N67" s="362">
        <v>250</v>
      </c>
      <c r="O67" s="361" t="s">
        <v>553</v>
      </c>
      <c r="P67" s="365">
        <v>44845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57">
        <v>12</v>
      </c>
      <c r="B68" s="358">
        <v>44840</v>
      </c>
      <c r="C68" s="359"/>
      <c r="D68" s="359" t="s">
        <v>899</v>
      </c>
      <c r="E68" s="357" t="s">
        <v>543</v>
      </c>
      <c r="F68" s="357">
        <v>534</v>
      </c>
      <c r="G68" s="357">
        <v>523</v>
      </c>
      <c r="H68" s="360">
        <v>523</v>
      </c>
      <c r="I68" s="360" t="s">
        <v>900</v>
      </c>
      <c r="J68" s="361" t="s">
        <v>932</v>
      </c>
      <c r="K68" s="362">
        <f t="shared" ref="K68" si="47">H68-F68</f>
        <v>-11</v>
      </c>
      <c r="L68" s="363">
        <f t="shared" ref="L68" si="48">(H68*N68)*0.07%</f>
        <v>402.71000000000004</v>
      </c>
      <c r="M68" s="364">
        <f t="shared" ref="M68" si="49">(K68*N68)-L68</f>
        <v>-12502.71</v>
      </c>
      <c r="N68" s="362">
        <v>1100</v>
      </c>
      <c r="O68" s="361" t="s">
        <v>553</v>
      </c>
      <c r="P68" s="365">
        <v>44844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15">
        <v>13</v>
      </c>
      <c r="B69" s="329">
        <v>44841</v>
      </c>
      <c r="C69" s="335"/>
      <c r="D69" s="335" t="s">
        <v>910</v>
      </c>
      <c r="E69" s="315" t="s">
        <v>543</v>
      </c>
      <c r="F69" s="315">
        <v>17250</v>
      </c>
      <c r="G69" s="315">
        <v>17140</v>
      </c>
      <c r="H69" s="316">
        <v>17350</v>
      </c>
      <c r="I69" s="316" t="s">
        <v>911</v>
      </c>
      <c r="J69" s="284" t="s">
        <v>799</v>
      </c>
      <c r="K69" s="283">
        <f t="shared" ref="K69:K70" si="50">H69-F69</f>
        <v>100</v>
      </c>
      <c r="L69" s="285">
        <f t="shared" ref="L69:L70" si="51">(H69*N69)*0.07%</f>
        <v>607.25000000000011</v>
      </c>
      <c r="M69" s="286">
        <f t="shared" ref="M69:M70" si="52">(K69*N69)-L69</f>
        <v>4392.75</v>
      </c>
      <c r="N69" s="283">
        <v>50</v>
      </c>
      <c r="O69" s="284" t="s">
        <v>541</v>
      </c>
      <c r="P69" s="282">
        <v>44841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57">
        <v>14</v>
      </c>
      <c r="B70" s="358">
        <v>44841</v>
      </c>
      <c r="C70" s="359"/>
      <c r="D70" s="359" t="s">
        <v>912</v>
      </c>
      <c r="E70" s="357" t="s">
        <v>543</v>
      </c>
      <c r="F70" s="357">
        <v>695</v>
      </c>
      <c r="G70" s="357">
        <v>684</v>
      </c>
      <c r="H70" s="360">
        <v>684</v>
      </c>
      <c r="I70" s="360" t="s">
        <v>913</v>
      </c>
      <c r="J70" s="361" t="s">
        <v>932</v>
      </c>
      <c r="K70" s="362">
        <f t="shared" si="50"/>
        <v>-11</v>
      </c>
      <c r="L70" s="363">
        <f t="shared" si="51"/>
        <v>574.56000000000006</v>
      </c>
      <c r="M70" s="364">
        <f t="shared" si="52"/>
        <v>-13774.56</v>
      </c>
      <c r="N70" s="362">
        <v>1200</v>
      </c>
      <c r="O70" s="361" t="s">
        <v>553</v>
      </c>
      <c r="P70" s="365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57">
        <v>15</v>
      </c>
      <c r="B71" s="358">
        <v>44841</v>
      </c>
      <c r="C71" s="359"/>
      <c r="D71" s="359" t="s">
        <v>918</v>
      </c>
      <c r="E71" s="357" t="s">
        <v>543</v>
      </c>
      <c r="F71" s="357">
        <v>724</v>
      </c>
      <c r="G71" s="357">
        <v>710</v>
      </c>
      <c r="H71" s="360">
        <v>710</v>
      </c>
      <c r="I71" s="360" t="s">
        <v>919</v>
      </c>
      <c r="J71" s="361" t="s">
        <v>934</v>
      </c>
      <c r="K71" s="362">
        <f t="shared" ref="K71:K74" si="53">H71-F71</f>
        <v>-14</v>
      </c>
      <c r="L71" s="363">
        <f t="shared" ref="L71:L74" si="54">(H71*N71)*0.07%</f>
        <v>422.45000000000005</v>
      </c>
      <c r="M71" s="364">
        <f t="shared" ref="M71:M74" si="55">(K71*N71)-L71</f>
        <v>-12322.45</v>
      </c>
      <c r="N71" s="362">
        <v>850</v>
      </c>
      <c r="O71" s="361" t="s">
        <v>553</v>
      </c>
      <c r="P71" s="365">
        <v>44844</v>
      </c>
      <c r="Q71" s="211"/>
      <c r="R71" s="214" t="s">
        <v>808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57">
        <v>16</v>
      </c>
      <c r="B72" s="358">
        <v>44844</v>
      </c>
      <c r="C72" s="359"/>
      <c r="D72" s="359" t="s">
        <v>922</v>
      </c>
      <c r="E72" s="357" t="s">
        <v>543</v>
      </c>
      <c r="F72" s="357">
        <v>2792.5</v>
      </c>
      <c r="G72" s="357">
        <v>2745</v>
      </c>
      <c r="H72" s="360">
        <v>2750</v>
      </c>
      <c r="I72" s="360" t="s">
        <v>921</v>
      </c>
      <c r="J72" s="361" t="s">
        <v>941</v>
      </c>
      <c r="K72" s="362">
        <f t="shared" si="53"/>
        <v>-42.5</v>
      </c>
      <c r="L72" s="363">
        <f t="shared" si="54"/>
        <v>529.37500000000011</v>
      </c>
      <c r="M72" s="364">
        <f t="shared" si="55"/>
        <v>-12216.875</v>
      </c>
      <c r="N72" s="362">
        <v>275</v>
      </c>
      <c r="O72" s="361" t="s">
        <v>553</v>
      </c>
      <c r="P72" s="365">
        <v>44845</v>
      </c>
      <c r="Q72" s="211"/>
      <c r="R72" s="214" t="s">
        <v>808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15">
        <v>17</v>
      </c>
      <c r="B73" s="329">
        <v>44844</v>
      </c>
      <c r="C73" s="335"/>
      <c r="D73" s="335" t="s">
        <v>859</v>
      </c>
      <c r="E73" s="315" t="s">
        <v>543</v>
      </c>
      <c r="F73" s="315">
        <v>2392.5</v>
      </c>
      <c r="G73" s="315">
        <v>2340</v>
      </c>
      <c r="H73" s="316">
        <v>2426.5</v>
      </c>
      <c r="I73" s="316" t="s">
        <v>870</v>
      </c>
      <c r="J73" s="284" t="s">
        <v>703</v>
      </c>
      <c r="K73" s="283">
        <f t="shared" si="53"/>
        <v>34</v>
      </c>
      <c r="L73" s="285">
        <f t="shared" si="54"/>
        <v>424.63750000000005</v>
      </c>
      <c r="M73" s="286">
        <f t="shared" si="55"/>
        <v>8075.3625000000002</v>
      </c>
      <c r="N73" s="283">
        <v>250</v>
      </c>
      <c r="O73" s="284" t="s">
        <v>541</v>
      </c>
      <c r="P73" s="282">
        <v>44852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15">
        <v>18</v>
      </c>
      <c r="B74" s="329">
        <v>44844</v>
      </c>
      <c r="C74" s="335"/>
      <c r="D74" s="335" t="s">
        <v>923</v>
      </c>
      <c r="E74" s="315" t="s">
        <v>543</v>
      </c>
      <c r="F74" s="315">
        <v>1577.5</v>
      </c>
      <c r="G74" s="315">
        <v>1540</v>
      </c>
      <c r="H74" s="316">
        <v>1584</v>
      </c>
      <c r="I74" s="316" t="s">
        <v>924</v>
      </c>
      <c r="J74" s="284" t="s">
        <v>1011</v>
      </c>
      <c r="K74" s="283">
        <f t="shared" si="53"/>
        <v>6.5</v>
      </c>
      <c r="L74" s="285">
        <f t="shared" si="54"/>
        <v>388.08000000000004</v>
      </c>
      <c r="M74" s="286">
        <f t="shared" si="55"/>
        <v>1886.92</v>
      </c>
      <c r="N74" s="283">
        <v>350</v>
      </c>
      <c r="O74" s="284" t="s">
        <v>541</v>
      </c>
      <c r="P74" s="282">
        <v>44854</v>
      </c>
      <c r="Q74" s="211"/>
      <c r="R74" s="214" t="s">
        <v>542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19</v>
      </c>
      <c r="B75" s="329">
        <v>44852</v>
      </c>
      <c r="C75" s="335"/>
      <c r="D75" s="335" t="s">
        <v>991</v>
      </c>
      <c r="E75" s="315" t="s">
        <v>543</v>
      </c>
      <c r="F75" s="315">
        <v>381</v>
      </c>
      <c r="G75" s="315">
        <v>372</v>
      </c>
      <c r="H75" s="316">
        <v>387</v>
      </c>
      <c r="I75" s="316" t="s">
        <v>992</v>
      </c>
      <c r="J75" s="284" t="s">
        <v>993</v>
      </c>
      <c r="K75" s="283">
        <f t="shared" ref="K75:K77" si="56">H75-F75</f>
        <v>6</v>
      </c>
      <c r="L75" s="285">
        <f t="shared" ref="L75:L77" si="57">(H75*N75)*0.07%</f>
        <v>406.35000000000008</v>
      </c>
      <c r="M75" s="286">
        <f t="shared" ref="M75:M77" si="58">(K75*N75)-L75</f>
        <v>8593.65</v>
      </c>
      <c r="N75" s="283">
        <v>1500</v>
      </c>
      <c r="O75" s="284" t="s">
        <v>541</v>
      </c>
      <c r="P75" s="282">
        <v>44852</v>
      </c>
      <c r="Q75" s="211"/>
      <c r="R75" s="214" t="s">
        <v>808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15">
        <v>20</v>
      </c>
      <c r="B76" s="329">
        <v>44852</v>
      </c>
      <c r="C76" s="393"/>
      <c r="D76" s="393" t="s">
        <v>871</v>
      </c>
      <c r="E76" s="315" t="s">
        <v>543</v>
      </c>
      <c r="F76" s="315">
        <v>1021</v>
      </c>
      <c r="G76" s="315">
        <v>998</v>
      </c>
      <c r="H76" s="316">
        <v>1036</v>
      </c>
      <c r="I76" s="316" t="s">
        <v>994</v>
      </c>
      <c r="J76" s="284" t="s">
        <v>1012</v>
      </c>
      <c r="K76" s="283">
        <f t="shared" si="56"/>
        <v>15</v>
      </c>
      <c r="L76" s="285">
        <f t="shared" si="57"/>
        <v>435.12000000000006</v>
      </c>
      <c r="M76" s="286">
        <f t="shared" si="58"/>
        <v>8564.8799999999992</v>
      </c>
      <c r="N76" s="283">
        <v>600</v>
      </c>
      <c r="O76" s="284" t="s">
        <v>541</v>
      </c>
      <c r="P76" s="282">
        <v>44854</v>
      </c>
      <c r="Q76" s="211"/>
      <c r="R76" s="214" t="s">
        <v>808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57">
        <v>21</v>
      </c>
      <c r="B77" s="385">
        <v>44853</v>
      </c>
      <c r="C77" s="359"/>
      <c r="D77" s="359" t="s">
        <v>1004</v>
      </c>
      <c r="E77" s="357" t="s">
        <v>543</v>
      </c>
      <c r="F77" s="357">
        <v>381.5</v>
      </c>
      <c r="G77" s="357">
        <v>372</v>
      </c>
      <c r="H77" s="360">
        <v>372</v>
      </c>
      <c r="I77" s="360" t="s">
        <v>1005</v>
      </c>
      <c r="J77" s="361" t="s">
        <v>1040</v>
      </c>
      <c r="K77" s="362">
        <f t="shared" si="56"/>
        <v>-9.5</v>
      </c>
      <c r="L77" s="363">
        <f t="shared" si="57"/>
        <v>390.60000000000008</v>
      </c>
      <c r="M77" s="364">
        <f t="shared" si="58"/>
        <v>-14640.6</v>
      </c>
      <c r="N77" s="362">
        <v>1500</v>
      </c>
      <c r="O77" s="361" t="s">
        <v>553</v>
      </c>
      <c r="P77" s="365">
        <v>44859</v>
      </c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15">
        <v>22</v>
      </c>
      <c r="B78" s="400">
        <v>44853</v>
      </c>
      <c r="C78" s="393"/>
      <c r="D78" s="393" t="s">
        <v>1008</v>
      </c>
      <c r="E78" s="315" t="s">
        <v>543</v>
      </c>
      <c r="F78" s="315">
        <v>1141</v>
      </c>
      <c r="G78" s="315">
        <v>1114</v>
      </c>
      <c r="H78" s="316">
        <v>1157</v>
      </c>
      <c r="I78" s="316" t="s">
        <v>1009</v>
      </c>
      <c r="J78" s="284" t="s">
        <v>1041</v>
      </c>
      <c r="K78" s="283">
        <f t="shared" ref="K78" si="59">H78-F78</f>
        <v>16</v>
      </c>
      <c r="L78" s="285">
        <f t="shared" ref="L78" si="60">(H78*N78)*0.07%</f>
        <v>344.20750000000004</v>
      </c>
      <c r="M78" s="286">
        <f t="shared" ref="M78" si="61">(K78*N78)-L78</f>
        <v>6455.7924999999996</v>
      </c>
      <c r="N78" s="283">
        <v>425</v>
      </c>
      <c r="O78" s="284" t="s">
        <v>541</v>
      </c>
      <c r="P78" s="282">
        <v>44859</v>
      </c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15">
        <v>23</v>
      </c>
      <c r="B79" s="399">
        <v>44855</v>
      </c>
      <c r="C79" s="335"/>
      <c r="D79" s="335" t="s">
        <v>1027</v>
      </c>
      <c r="E79" s="315" t="s">
        <v>543</v>
      </c>
      <c r="F79" s="315">
        <v>1436</v>
      </c>
      <c r="G79" s="315">
        <v>1412</v>
      </c>
      <c r="H79" s="316">
        <v>1464.5</v>
      </c>
      <c r="I79" s="316" t="s">
        <v>1028</v>
      </c>
      <c r="J79" s="284" t="s">
        <v>1031</v>
      </c>
      <c r="K79" s="283">
        <f t="shared" ref="K79" si="62">H79-F79</f>
        <v>28.5</v>
      </c>
      <c r="L79" s="285">
        <f t="shared" ref="L79" si="63">(H79*N79)*0.07%</f>
        <v>563.8325000000001</v>
      </c>
      <c r="M79" s="286">
        <f t="shared" ref="M79" si="64">(K79*N79)-L79</f>
        <v>15111.1675</v>
      </c>
      <c r="N79" s="283">
        <v>550</v>
      </c>
      <c r="O79" s="284" t="s">
        <v>541</v>
      </c>
      <c r="P79" s="282">
        <v>44858</v>
      </c>
      <c r="Q79" s="211"/>
      <c r="R79" s="214" t="s">
        <v>542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12"/>
      <c r="B80" s="210"/>
      <c r="C80" s="267"/>
      <c r="D80" s="267"/>
      <c r="E80" s="212"/>
      <c r="F80" s="212"/>
      <c r="G80" s="212"/>
      <c r="H80" s="213"/>
      <c r="I80" s="213"/>
      <c r="J80" s="243"/>
      <c r="K80" s="267"/>
      <c r="L80" s="212"/>
      <c r="M80" s="212"/>
      <c r="N80" s="212"/>
      <c r="O80" s="213"/>
      <c r="P80" s="213"/>
      <c r="Q80" s="211"/>
      <c r="R80" s="21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ht="13.5" customHeight="1">
      <c r="A81" s="254"/>
      <c r="B81" s="251"/>
      <c r="C81" s="211"/>
      <c r="D81" s="211"/>
      <c r="E81" s="254"/>
      <c r="F81" s="254"/>
      <c r="G81" s="254"/>
      <c r="H81" s="255"/>
      <c r="I81" s="255"/>
      <c r="J81" s="279"/>
      <c r="K81" s="255"/>
      <c r="L81" s="256"/>
      <c r="M81" s="280"/>
      <c r="N81" s="255"/>
      <c r="O81" s="281"/>
      <c r="P81" s="2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1"/>
      <c r="D82" s="139"/>
      <c r="E82" s="140"/>
      <c r="F82" s="97"/>
      <c r="G82" s="97"/>
      <c r="H82" s="97"/>
      <c r="I82" s="132"/>
      <c r="J82" s="132"/>
      <c r="K82" s="132"/>
      <c r="L82" s="132"/>
      <c r="M82" s="132"/>
      <c r="N82" s="132"/>
      <c r="O82" s="132"/>
      <c r="P82" s="132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1"/>
      <c r="B83" s="98"/>
      <c r="C83" s="99"/>
      <c r="D83" s="142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3" t="s">
        <v>563</v>
      </c>
      <c r="B84" s="143"/>
      <c r="C84" s="143"/>
      <c r="D84" s="143"/>
      <c r="E84" s="144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518</v>
      </c>
      <c r="C85" s="94"/>
      <c r="D85" s="95" t="s">
        <v>529</v>
      </c>
      <c r="E85" s="94" t="s">
        <v>530</v>
      </c>
      <c r="F85" s="94" t="s">
        <v>531</v>
      </c>
      <c r="G85" s="94" t="s">
        <v>551</v>
      </c>
      <c r="H85" s="94" t="s">
        <v>533</v>
      </c>
      <c r="I85" s="94" t="s">
        <v>534</v>
      </c>
      <c r="J85" s="93" t="s">
        <v>535</v>
      </c>
      <c r="K85" s="93" t="s">
        <v>564</v>
      </c>
      <c r="L85" s="96" t="s">
        <v>537</v>
      </c>
      <c r="M85" s="138" t="s">
        <v>560</v>
      </c>
      <c r="N85" s="94" t="s">
        <v>561</v>
      </c>
      <c r="O85" s="94" t="s">
        <v>539</v>
      </c>
      <c r="P85" s="95" t="s">
        <v>540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314" customFormat="1" ht="13.9" customHeight="1">
      <c r="A86" s="315">
        <v>1</v>
      </c>
      <c r="B86" s="329">
        <v>44844</v>
      </c>
      <c r="C86" s="388"/>
      <c r="D86" s="335" t="s">
        <v>925</v>
      </c>
      <c r="E86" s="315" t="s">
        <v>543</v>
      </c>
      <c r="F86" s="315">
        <v>30.5</v>
      </c>
      <c r="G86" s="315">
        <v>13</v>
      </c>
      <c r="H86" s="316">
        <v>36</v>
      </c>
      <c r="I86" s="389" t="s">
        <v>931</v>
      </c>
      <c r="J86" s="284" t="s">
        <v>879</v>
      </c>
      <c r="K86" s="283">
        <f t="shared" ref="K86" si="65">H86-F86</f>
        <v>5.5</v>
      </c>
      <c r="L86" s="285">
        <v>100</v>
      </c>
      <c r="M86" s="286">
        <f t="shared" ref="M86" si="66">(K86*N86)-L86</f>
        <v>1550</v>
      </c>
      <c r="N86" s="283">
        <v>300</v>
      </c>
      <c r="O86" s="284" t="s">
        <v>541</v>
      </c>
      <c r="P86" s="282">
        <v>44844</v>
      </c>
      <c r="Q86" s="1"/>
      <c r="R86" s="6" t="s">
        <v>542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2" customHeight="1">
      <c r="A87" s="357">
        <v>2</v>
      </c>
      <c r="B87" s="358">
        <v>44844</v>
      </c>
      <c r="C87" s="390"/>
      <c r="D87" s="359" t="s">
        <v>926</v>
      </c>
      <c r="E87" s="357" t="s">
        <v>543</v>
      </c>
      <c r="F87" s="357">
        <v>14.5</v>
      </c>
      <c r="G87" s="357">
        <v>9</v>
      </c>
      <c r="H87" s="360">
        <v>9</v>
      </c>
      <c r="I87" s="391" t="s">
        <v>927</v>
      </c>
      <c r="J87" s="361" t="s">
        <v>953</v>
      </c>
      <c r="K87" s="362">
        <f t="shared" ref="K87" si="67">H87-F87</f>
        <v>-5.5</v>
      </c>
      <c r="L87" s="363">
        <v>100</v>
      </c>
      <c r="M87" s="364">
        <f t="shared" ref="M87" si="68">(K87*N87)-L87</f>
        <v>-5050</v>
      </c>
      <c r="N87" s="362">
        <v>900</v>
      </c>
      <c r="O87" s="361" t="s">
        <v>553</v>
      </c>
      <c r="P87" s="365">
        <v>44845</v>
      </c>
      <c r="Q87" s="1"/>
      <c r="R87" s="6" t="s">
        <v>542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3.9" customHeight="1">
      <c r="A88" s="357">
        <v>3</v>
      </c>
      <c r="B88" s="358">
        <v>44844</v>
      </c>
      <c r="C88" s="359"/>
      <c r="D88" s="359" t="s">
        <v>928</v>
      </c>
      <c r="E88" s="357" t="s">
        <v>543</v>
      </c>
      <c r="F88" s="357">
        <v>12.5</v>
      </c>
      <c r="G88" s="357">
        <v>7.5</v>
      </c>
      <c r="H88" s="360">
        <v>7.75</v>
      </c>
      <c r="I88" s="360" t="s">
        <v>930</v>
      </c>
      <c r="J88" s="361" t="s">
        <v>952</v>
      </c>
      <c r="K88" s="362">
        <f t="shared" ref="K88:K89" si="69">H88-F88</f>
        <v>-4.75</v>
      </c>
      <c r="L88" s="363">
        <v>100</v>
      </c>
      <c r="M88" s="364">
        <f t="shared" ref="M88:M89" si="70">(K88*N88)-L88</f>
        <v>-4850</v>
      </c>
      <c r="N88" s="362">
        <v>1000</v>
      </c>
      <c r="O88" s="361" t="s">
        <v>553</v>
      </c>
      <c r="P88" s="365">
        <v>44846</v>
      </c>
      <c r="Q88" s="1"/>
      <c r="R88" s="6" t="s">
        <v>808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" customHeight="1">
      <c r="A89" s="315">
        <v>4</v>
      </c>
      <c r="B89" s="329">
        <v>44845</v>
      </c>
      <c r="C89" s="393"/>
      <c r="D89" s="393" t="s">
        <v>942</v>
      </c>
      <c r="E89" s="315" t="s">
        <v>543</v>
      </c>
      <c r="F89" s="315">
        <v>28</v>
      </c>
      <c r="G89" s="315">
        <v>15</v>
      </c>
      <c r="H89" s="316">
        <v>31</v>
      </c>
      <c r="I89" s="316" t="s">
        <v>943</v>
      </c>
      <c r="J89" s="284" t="s">
        <v>1010</v>
      </c>
      <c r="K89" s="283">
        <f t="shared" si="69"/>
        <v>3</v>
      </c>
      <c r="L89" s="285">
        <v>100</v>
      </c>
      <c r="M89" s="286">
        <f t="shared" si="70"/>
        <v>1175</v>
      </c>
      <c r="N89" s="283">
        <v>425</v>
      </c>
      <c r="O89" s="284" t="s">
        <v>541</v>
      </c>
      <c r="P89" s="282">
        <v>44853</v>
      </c>
      <c r="Q89" s="1"/>
      <c r="R89" s="6" t="s">
        <v>542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3.9" customHeight="1">
      <c r="A90" s="315">
        <v>5</v>
      </c>
      <c r="B90" s="329">
        <v>44845</v>
      </c>
      <c r="C90" s="335"/>
      <c r="D90" s="335" t="s">
        <v>944</v>
      </c>
      <c r="E90" s="315" t="s">
        <v>543</v>
      </c>
      <c r="F90" s="315">
        <v>30.5</v>
      </c>
      <c r="G90" s="315">
        <v>13</v>
      </c>
      <c r="H90" s="316">
        <v>42.5</v>
      </c>
      <c r="I90" s="316" t="s">
        <v>945</v>
      </c>
      <c r="J90" s="284" t="s">
        <v>983</v>
      </c>
      <c r="K90" s="283">
        <f t="shared" ref="K90" si="71">H90-F90</f>
        <v>12</v>
      </c>
      <c r="L90" s="285">
        <v>100</v>
      </c>
      <c r="M90" s="286">
        <f t="shared" ref="M90" si="72">(K90*N90)-L90</f>
        <v>3500</v>
      </c>
      <c r="N90" s="283">
        <v>300</v>
      </c>
      <c r="O90" s="284" t="s">
        <v>541</v>
      </c>
      <c r="P90" s="282">
        <v>44848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4.25" customHeight="1">
      <c r="A91" s="357">
        <v>6</v>
      </c>
      <c r="B91" s="358">
        <v>44845</v>
      </c>
      <c r="C91" s="392"/>
      <c r="D91" s="392" t="s">
        <v>946</v>
      </c>
      <c r="E91" s="357" t="s">
        <v>543</v>
      </c>
      <c r="F91" s="357">
        <v>72</v>
      </c>
      <c r="G91" s="357">
        <v>30</v>
      </c>
      <c r="H91" s="360">
        <v>30</v>
      </c>
      <c r="I91" s="360" t="s">
        <v>947</v>
      </c>
      <c r="J91" s="361" t="s">
        <v>951</v>
      </c>
      <c r="K91" s="362">
        <f t="shared" ref="K91" si="73">H91-F91</f>
        <v>-42</v>
      </c>
      <c r="L91" s="363">
        <v>100</v>
      </c>
      <c r="M91" s="364">
        <f t="shared" ref="M91" si="74">(K91*N91)-L91</f>
        <v>-2200</v>
      </c>
      <c r="N91" s="362">
        <v>50</v>
      </c>
      <c r="O91" s="361" t="s">
        <v>553</v>
      </c>
      <c r="P91" s="365">
        <v>44846</v>
      </c>
      <c r="Q91" s="1"/>
      <c r="R91" s="6" t="s">
        <v>808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4.45" customHeight="1">
      <c r="A92" s="357">
        <v>7</v>
      </c>
      <c r="B92" s="358">
        <v>44845</v>
      </c>
      <c r="C92" s="359"/>
      <c r="D92" s="359" t="s">
        <v>948</v>
      </c>
      <c r="E92" s="357" t="s">
        <v>543</v>
      </c>
      <c r="F92" s="357">
        <v>16</v>
      </c>
      <c r="G92" s="357">
        <v>10.5</v>
      </c>
      <c r="H92" s="360">
        <v>10.5</v>
      </c>
      <c r="I92" s="360" t="s">
        <v>949</v>
      </c>
      <c r="J92" s="361" t="s">
        <v>953</v>
      </c>
      <c r="K92" s="362">
        <f t="shared" ref="K92:K93" si="75">H92-F92</f>
        <v>-5.5</v>
      </c>
      <c r="L92" s="363">
        <v>100</v>
      </c>
      <c r="M92" s="364">
        <f t="shared" ref="M92:M93" si="76">(K92*N92)-L92</f>
        <v>-4775</v>
      </c>
      <c r="N92" s="362">
        <v>850</v>
      </c>
      <c r="O92" s="361" t="s">
        <v>553</v>
      </c>
      <c r="P92" s="365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.6" customHeight="1">
      <c r="A93" s="315">
        <v>8</v>
      </c>
      <c r="B93" s="282">
        <v>44847</v>
      </c>
      <c r="C93" s="393"/>
      <c r="D93" s="393" t="s">
        <v>979</v>
      </c>
      <c r="E93" s="394" t="s">
        <v>543</v>
      </c>
      <c r="F93" s="394">
        <v>125</v>
      </c>
      <c r="G93" s="394">
        <v>60</v>
      </c>
      <c r="H93" s="283">
        <v>145</v>
      </c>
      <c r="I93" s="283" t="s">
        <v>980</v>
      </c>
      <c r="J93" s="284" t="s">
        <v>981</v>
      </c>
      <c r="K93" s="283">
        <f t="shared" si="75"/>
        <v>20</v>
      </c>
      <c r="L93" s="285">
        <v>100</v>
      </c>
      <c r="M93" s="286">
        <f t="shared" si="76"/>
        <v>900</v>
      </c>
      <c r="N93" s="283">
        <v>50</v>
      </c>
      <c r="O93" s="284" t="s">
        <v>541</v>
      </c>
      <c r="P93" s="282">
        <v>44847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5.6" customHeight="1">
      <c r="A94" s="315">
        <v>9</v>
      </c>
      <c r="B94" s="282">
        <v>44848</v>
      </c>
      <c r="C94" s="393"/>
      <c r="D94" s="393" t="s">
        <v>984</v>
      </c>
      <c r="E94" s="394" t="s">
        <v>543</v>
      </c>
      <c r="F94" s="394">
        <v>127</v>
      </c>
      <c r="G94" s="394">
        <v>60</v>
      </c>
      <c r="H94" s="283">
        <v>156</v>
      </c>
      <c r="I94" s="283" t="s">
        <v>980</v>
      </c>
      <c r="J94" s="284" t="s">
        <v>985</v>
      </c>
      <c r="K94" s="283">
        <f t="shared" ref="K94" si="77">H94-F94</f>
        <v>29</v>
      </c>
      <c r="L94" s="285">
        <v>100</v>
      </c>
      <c r="M94" s="286">
        <f t="shared" ref="M94" si="78">(K94*N94)-L94</f>
        <v>1350</v>
      </c>
      <c r="N94" s="283">
        <v>50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314" customFormat="1" ht="15.6" customHeight="1">
      <c r="A95" s="315">
        <v>10</v>
      </c>
      <c r="B95" s="399">
        <v>44853</v>
      </c>
      <c r="C95" s="393"/>
      <c r="D95" s="393" t="s">
        <v>1019</v>
      </c>
      <c r="E95" s="394" t="s">
        <v>543</v>
      </c>
      <c r="F95" s="394">
        <v>10</v>
      </c>
      <c r="G95" s="394">
        <v>6</v>
      </c>
      <c r="H95" s="283">
        <v>14.75</v>
      </c>
      <c r="I95" s="283" t="s">
        <v>1020</v>
      </c>
      <c r="J95" s="284" t="s">
        <v>1024</v>
      </c>
      <c r="K95" s="283">
        <f t="shared" ref="K95" si="79">H95-F95</f>
        <v>4.75</v>
      </c>
      <c r="L95" s="285">
        <v>100</v>
      </c>
      <c r="M95" s="286">
        <f t="shared" ref="M95" si="80">(K95*N95)-L95</f>
        <v>6431.25</v>
      </c>
      <c r="N95" s="283">
        <v>1375</v>
      </c>
      <c r="O95" s="284" t="s">
        <v>541</v>
      </c>
      <c r="P95" s="282">
        <v>44855</v>
      </c>
      <c r="Q95" s="1"/>
      <c r="R95" s="6" t="s">
        <v>542</v>
      </c>
      <c r="S95" s="1"/>
      <c r="T95" s="1"/>
      <c r="U95" s="1"/>
      <c r="V95" s="1"/>
      <c r="W95" s="1"/>
      <c r="X95" s="6"/>
      <c r="Y95" s="1"/>
      <c r="Z95" s="1"/>
      <c r="AA95" s="1"/>
      <c r="AB95" s="1"/>
      <c r="AC95" s="1"/>
      <c r="AD95" s="6"/>
      <c r="AE95" s="1"/>
      <c r="AF95" s="1"/>
      <c r="AG95" s="1"/>
      <c r="AH95" s="1"/>
      <c r="AI95" s="1"/>
      <c r="AJ95" s="6"/>
      <c r="AK95" s="1"/>
      <c r="AL95" s="313"/>
    </row>
    <row r="96" spans="1:38" s="209" customFormat="1" ht="15.6" customHeight="1">
      <c r="A96" s="315">
        <v>11</v>
      </c>
      <c r="B96" s="354">
        <v>44853</v>
      </c>
      <c r="C96" s="393"/>
      <c r="D96" s="393" t="s">
        <v>996</v>
      </c>
      <c r="E96" s="394" t="s">
        <v>543</v>
      </c>
      <c r="F96" s="394">
        <v>11</v>
      </c>
      <c r="G96" s="394">
        <v>4</v>
      </c>
      <c r="H96" s="283">
        <v>14</v>
      </c>
      <c r="I96" s="283" t="s">
        <v>997</v>
      </c>
      <c r="J96" s="284" t="s">
        <v>1010</v>
      </c>
      <c r="K96" s="283">
        <f t="shared" ref="K96" si="81">H96-F96</f>
        <v>3</v>
      </c>
      <c r="L96" s="285">
        <v>100</v>
      </c>
      <c r="M96" s="286">
        <f t="shared" ref="M96" si="82">(K96*N96)-L96</f>
        <v>1700</v>
      </c>
      <c r="N96" s="283">
        <v>600</v>
      </c>
      <c r="O96" s="284" t="s">
        <v>541</v>
      </c>
      <c r="P96" s="282">
        <v>44854</v>
      </c>
      <c r="Q96" s="208"/>
      <c r="R96" s="214" t="s">
        <v>542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s="209" customFormat="1" ht="15.6" customHeight="1">
      <c r="A97" s="315">
        <v>12</v>
      </c>
      <c r="B97" s="354">
        <v>44853</v>
      </c>
      <c r="C97" s="393"/>
      <c r="D97" s="393" t="s">
        <v>1006</v>
      </c>
      <c r="E97" s="394" t="s">
        <v>543</v>
      </c>
      <c r="F97" s="394">
        <v>37</v>
      </c>
      <c r="G97" s="394">
        <v>19</v>
      </c>
      <c r="H97" s="283">
        <v>45</v>
      </c>
      <c r="I97" s="283" t="s">
        <v>1007</v>
      </c>
      <c r="J97" s="284" t="s">
        <v>1018</v>
      </c>
      <c r="K97" s="283">
        <f t="shared" ref="K97" si="83">H97-F97</f>
        <v>8</v>
      </c>
      <c r="L97" s="285">
        <v>100</v>
      </c>
      <c r="M97" s="286">
        <f t="shared" ref="M97" si="84">(K97*N97)-L97</f>
        <v>1900</v>
      </c>
      <c r="N97" s="283">
        <v>250</v>
      </c>
      <c r="O97" s="284" t="s">
        <v>541</v>
      </c>
      <c r="P97" s="282">
        <v>44854</v>
      </c>
      <c r="Q97" s="208"/>
      <c r="R97" s="214" t="s">
        <v>808</v>
      </c>
      <c r="S97" s="208"/>
      <c r="T97" s="208"/>
      <c r="U97" s="208"/>
      <c r="V97" s="208"/>
      <c r="W97" s="208"/>
      <c r="X97" s="214"/>
      <c r="Y97" s="208"/>
      <c r="Z97" s="208"/>
      <c r="AA97" s="208"/>
      <c r="AB97" s="208"/>
      <c r="AC97" s="208"/>
      <c r="AD97" s="214"/>
      <c r="AE97" s="208"/>
      <c r="AF97" s="208"/>
      <c r="AG97" s="208"/>
      <c r="AH97" s="208"/>
      <c r="AI97" s="208"/>
      <c r="AJ97" s="214"/>
      <c r="AK97" s="208"/>
      <c r="AL97" s="208"/>
    </row>
    <row r="98" spans="1:38" s="209" customFormat="1" ht="15.6" customHeight="1">
      <c r="A98" s="315">
        <v>13</v>
      </c>
      <c r="B98" s="354">
        <v>44854</v>
      </c>
      <c r="C98" s="393"/>
      <c r="D98" s="393" t="s">
        <v>1013</v>
      </c>
      <c r="E98" s="394" t="s">
        <v>543</v>
      </c>
      <c r="F98" s="394">
        <v>14.5</v>
      </c>
      <c r="G98" s="394"/>
      <c r="H98" s="283">
        <v>26.5</v>
      </c>
      <c r="I98" s="283" t="s">
        <v>1014</v>
      </c>
      <c r="J98" s="284" t="s">
        <v>983</v>
      </c>
      <c r="K98" s="283">
        <f t="shared" ref="K98:K99" si="85">H98-F98</f>
        <v>12</v>
      </c>
      <c r="L98" s="285">
        <v>100</v>
      </c>
      <c r="M98" s="286">
        <f t="shared" ref="M98" si="86">(K98*N98)-L98</f>
        <v>500</v>
      </c>
      <c r="N98" s="283">
        <v>50</v>
      </c>
      <c r="O98" s="284" t="s">
        <v>541</v>
      </c>
      <c r="P98" s="282">
        <v>44854</v>
      </c>
      <c r="Q98" s="208"/>
      <c r="R98" s="214" t="s">
        <v>808</v>
      </c>
      <c r="S98" s="208"/>
      <c r="T98" s="208"/>
      <c r="U98" s="208"/>
      <c r="V98" s="208"/>
      <c r="W98" s="208"/>
      <c r="X98" s="214"/>
      <c r="Y98" s="208"/>
      <c r="Z98" s="208"/>
      <c r="AA98" s="208"/>
      <c r="AB98" s="208"/>
      <c r="AC98" s="208"/>
      <c r="AD98" s="214"/>
      <c r="AE98" s="208"/>
      <c r="AF98" s="208"/>
      <c r="AG98" s="208"/>
      <c r="AH98" s="208"/>
      <c r="AI98" s="208"/>
      <c r="AJ98" s="214"/>
      <c r="AK98" s="208"/>
      <c r="AL98" s="208"/>
    </row>
    <row r="99" spans="1:38" s="209" customFormat="1" ht="15.6" customHeight="1">
      <c r="A99" s="420">
        <v>14</v>
      </c>
      <c r="B99" s="418">
        <v>44854</v>
      </c>
      <c r="C99" s="393"/>
      <c r="D99" s="393" t="s">
        <v>1015</v>
      </c>
      <c r="E99" s="394" t="s">
        <v>543</v>
      </c>
      <c r="F99" s="394">
        <v>450</v>
      </c>
      <c r="G99" s="394">
        <v>220</v>
      </c>
      <c r="H99" s="283">
        <v>450</v>
      </c>
      <c r="I99" s="283" t="s">
        <v>1017</v>
      </c>
      <c r="J99" s="414" t="s">
        <v>1021</v>
      </c>
      <c r="K99" s="283">
        <f t="shared" si="85"/>
        <v>0</v>
      </c>
      <c r="L99" s="285">
        <v>100</v>
      </c>
      <c r="M99" s="286">
        <v>0</v>
      </c>
      <c r="N99" s="416">
        <v>25</v>
      </c>
      <c r="O99" s="414" t="s">
        <v>541</v>
      </c>
      <c r="P99" s="418">
        <v>44854</v>
      </c>
      <c r="Q99" s="208"/>
      <c r="R99" s="214" t="s">
        <v>542</v>
      </c>
      <c r="S99" s="208"/>
      <c r="T99" s="208"/>
      <c r="U99" s="208"/>
      <c r="V99" s="208"/>
      <c r="W99" s="208"/>
      <c r="X99" s="214"/>
      <c r="Y99" s="208"/>
      <c r="Z99" s="208"/>
      <c r="AA99" s="208"/>
      <c r="AB99" s="208"/>
      <c r="AC99" s="208"/>
      <c r="AD99" s="214"/>
      <c r="AE99" s="208"/>
      <c r="AF99" s="208"/>
      <c r="AG99" s="208"/>
      <c r="AH99" s="208"/>
      <c r="AI99" s="208"/>
      <c r="AJ99" s="214"/>
      <c r="AK99" s="208"/>
      <c r="AL99" s="208"/>
    </row>
    <row r="100" spans="1:38" s="209" customFormat="1" ht="15.6" customHeight="1">
      <c r="A100" s="421"/>
      <c r="B100" s="419"/>
      <c r="C100" s="393"/>
      <c r="D100" s="393" t="s">
        <v>1016</v>
      </c>
      <c r="E100" s="394" t="s">
        <v>848</v>
      </c>
      <c r="F100" s="394">
        <v>80</v>
      </c>
      <c r="G100" s="394"/>
      <c r="H100" s="283">
        <v>1</v>
      </c>
      <c r="I100" s="283"/>
      <c r="J100" s="415"/>
      <c r="K100" s="283">
        <f>F100-H100</f>
        <v>79</v>
      </c>
      <c r="L100" s="285">
        <v>100</v>
      </c>
      <c r="M100" s="286">
        <f>K100*N99</f>
        <v>1975</v>
      </c>
      <c r="N100" s="417"/>
      <c r="O100" s="415"/>
      <c r="P100" s="419"/>
      <c r="Q100" s="208"/>
      <c r="R100" s="214"/>
      <c r="S100" s="208"/>
      <c r="T100" s="208"/>
      <c r="U100" s="208"/>
      <c r="V100" s="208"/>
      <c r="W100" s="208"/>
      <c r="X100" s="214"/>
      <c r="Y100" s="208"/>
      <c r="Z100" s="208"/>
      <c r="AA100" s="208"/>
      <c r="AB100" s="208"/>
      <c r="AC100" s="208"/>
      <c r="AD100" s="214"/>
      <c r="AE100" s="208"/>
      <c r="AF100" s="208"/>
      <c r="AG100" s="208"/>
      <c r="AH100" s="208"/>
      <c r="AI100" s="208"/>
      <c r="AJ100" s="214"/>
      <c r="AK100" s="208"/>
      <c r="AL100" s="208"/>
    </row>
    <row r="101" spans="1:38" s="209" customFormat="1" ht="15.6" customHeight="1">
      <c r="A101" s="315">
        <v>15</v>
      </c>
      <c r="B101" s="399">
        <v>44854</v>
      </c>
      <c r="C101" s="393"/>
      <c r="D101" s="393" t="s">
        <v>1022</v>
      </c>
      <c r="E101" s="394" t="s">
        <v>543</v>
      </c>
      <c r="F101" s="394">
        <v>31</v>
      </c>
      <c r="G101" s="394">
        <v>15</v>
      </c>
      <c r="H101" s="283">
        <v>42</v>
      </c>
      <c r="I101" s="283" t="s">
        <v>931</v>
      </c>
      <c r="J101" s="284" t="s">
        <v>909</v>
      </c>
      <c r="K101" s="283">
        <f t="shared" ref="K101" si="87">H101-F101</f>
        <v>11</v>
      </c>
      <c r="L101" s="285">
        <v>100</v>
      </c>
      <c r="M101" s="286">
        <f t="shared" ref="M101" si="88">(K101*N101)-L101</f>
        <v>3200</v>
      </c>
      <c r="N101" s="283">
        <v>300</v>
      </c>
      <c r="O101" s="284" t="s">
        <v>541</v>
      </c>
      <c r="P101" s="282">
        <v>44855</v>
      </c>
      <c r="Q101" s="208"/>
      <c r="R101" s="214" t="s">
        <v>808</v>
      </c>
      <c r="S101" s="208"/>
      <c r="T101" s="208"/>
      <c r="U101" s="208"/>
      <c r="V101" s="208"/>
      <c r="W101" s="208"/>
      <c r="X101" s="214"/>
      <c r="Y101" s="208"/>
      <c r="Z101" s="208"/>
      <c r="AA101" s="208"/>
      <c r="AB101" s="208"/>
      <c r="AC101" s="208"/>
      <c r="AD101" s="214"/>
      <c r="AE101" s="208"/>
      <c r="AF101" s="208"/>
      <c r="AG101" s="208"/>
      <c r="AH101" s="208"/>
      <c r="AI101" s="208"/>
      <c r="AJ101" s="214"/>
      <c r="AK101" s="208"/>
      <c r="AL101" s="208"/>
    </row>
    <row r="102" spans="1:38" s="209" customFormat="1" ht="15.6" customHeight="1">
      <c r="A102" s="277">
        <v>16</v>
      </c>
      <c r="B102" s="312">
        <v>44859</v>
      </c>
      <c r="C102" s="267"/>
      <c r="D102" s="267" t="s">
        <v>1042</v>
      </c>
      <c r="E102" s="212" t="s">
        <v>543</v>
      </c>
      <c r="F102" s="212" t="s">
        <v>1043</v>
      </c>
      <c r="G102" s="212">
        <v>10</v>
      </c>
      <c r="H102" s="213"/>
      <c r="I102" s="213" t="s">
        <v>1044</v>
      </c>
      <c r="J102" s="243" t="s">
        <v>544</v>
      </c>
      <c r="K102" s="213"/>
      <c r="L102" s="232"/>
      <c r="M102" s="233"/>
      <c r="N102" s="213"/>
      <c r="O102" s="243"/>
      <c r="P102" s="210"/>
      <c r="Q102" s="208"/>
      <c r="R102" s="214"/>
      <c r="S102" s="208"/>
      <c r="T102" s="208"/>
      <c r="U102" s="208"/>
      <c r="V102" s="208"/>
      <c r="W102" s="208"/>
      <c r="X102" s="214"/>
      <c r="Y102" s="208"/>
      <c r="Z102" s="208"/>
      <c r="AA102" s="208"/>
      <c r="AB102" s="208"/>
      <c r="AC102" s="208"/>
      <c r="AD102" s="214"/>
      <c r="AE102" s="208"/>
      <c r="AF102" s="208"/>
      <c r="AG102" s="208"/>
      <c r="AH102" s="208"/>
      <c r="AI102" s="208"/>
      <c r="AJ102" s="214"/>
      <c r="AK102" s="208"/>
      <c r="AL102" s="208"/>
    </row>
    <row r="103" spans="1:38" s="209" customFormat="1" ht="15.6" customHeight="1">
      <c r="A103" s="315">
        <v>17</v>
      </c>
      <c r="B103" s="400">
        <v>44859</v>
      </c>
      <c r="C103" s="393"/>
      <c r="D103" s="393" t="s">
        <v>1045</v>
      </c>
      <c r="E103" s="394" t="s">
        <v>848</v>
      </c>
      <c r="F103" s="394">
        <v>100</v>
      </c>
      <c r="G103" s="394">
        <v>201</v>
      </c>
      <c r="H103" s="283">
        <v>37.5</v>
      </c>
      <c r="I103" s="283">
        <v>0.1</v>
      </c>
      <c r="J103" s="284" t="s">
        <v>1046</v>
      </c>
      <c r="K103" s="283">
        <f>F103-H103</f>
        <v>62.5</v>
      </c>
      <c r="L103" s="285">
        <v>100</v>
      </c>
      <c r="M103" s="286">
        <f t="shared" ref="M103" si="89">(K103*N103)-L103</f>
        <v>1462.5</v>
      </c>
      <c r="N103" s="283">
        <v>25</v>
      </c>
      <c r="O103" s="284" t="s">
        <v>541</v>
      </c>
      <c r="P103" s="282">
        <v>44859</v>
      </c>
      <c r="Q103" s="208"/>
      <c r="R103" s="214"/>
      <c r="S103" s="208"/>
      <c r="T103" s="208"/>
      <c r="U103" s="208"/>
      <c r="V103" s="208"/>
      <c r="W103" s="208"/>
      <c r="X103" s="214"/>
      <c r="Y103" s="208"/>
      <c r="Z103" s="208"/>
      <c r="AA103" s="208"/>
      <c r="AB103" s="208"/>
      <c r="AC103" s="208"/>
      <c r="AD103" s="214"/>
      <c r="AE103" s="208"/>
      <c r="AF103" s="208"/>
      <c r="AG103" s="208"/>
      <c r="AH103" s="208"/>
      <c r="AI103" s="208"/>
      <c r="AJ103" s="214"/>
      <c r="AK103" s="208"/>
      <c r="AL103" s="208"/>
    </row>
    <row r="104" spans="1:38" s="209" customFormat="1" ht="15.6" customHeight="1">
      <c r="A104" s="277"/>
      <c r="B104" s="312"/>
      <c r="C104" s="267"/>
      <c r="D104" s="267"/>
      <c r="E104" s="212"/>
      <c r="F104" s="212"/>
      <c r="G104" s="212"/>
      <c r="H104" s="213"/>
      <c r="I104" s="213"/>
      <c r="J104" s="243"/>
      <c r="K104" s="213"/>
      <c r="L104" s="232"/>
      <c r="M104" s="233"/>
      <c r="N104" s="213"/>
      <c r="O104" s="243"/>
      <c r="P104" s="210"/>
      <c r="Q104" s="208"/>
      <c r="R104" s="214"/>
      <c r="S104" s="208"/>
      <c r="T104" s="208"/>
      <c r="U104" s="208"/>
      <c r="V104" s="208"/>
      <c r="W104" s="208"/>
      <c r="X104" s="214"/>
      <c r="Y104" s="208"/>
      <c r="Z104" s="208"/>
      <c r="AA104" s="208"/>
      <c r="AB104" s="208"/>
      <c r="AC104" s="208"/>
      <c r="AD104" s="214"/>
      <c r="AE104" s="208"/>
      <c r="AF104" s="208"/>
      <c r="AG104" s="208"/>
      <c r="AH104" s="208"/>
      <c r="AI104" s="208"/>
      <c r="AJ104" s="214"/>
      <c r="AK104" s="208"/>
      <c r="AL104" s="208"/>
    </row>
    <row r="105" spans="1:38" ht="15" customHeight="1">
      <c r="A105" s="278"/>
      <c r="B105" s="278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1"/>
    </row>
    <row r="106" spans="1:38" ht="12.75" customHeight="1">
      <c r="A106" s="140"/>
      <c r="B106" s="145"/>
      <c r="C106" s="145"/>
      <c r="D106" s="146"/>
      <c r="E106" s="140"/>
      <c r="F106" s="147"/>
      <c r="G106" s="140"/>
      <c r="H106" s="140"/>
      <c r="I106" s="140"/>
      <c r="J106" s="145"/>
      <c r="K106" s="148"/>
      <c r="L106" s="140"/>
      <c r="M106" s="140"/>
      <c r="N106" s="140"/>
      <c r="O106" s="149"/>
      <c r="P106" s="1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</row>
    <row r="107" spans="1:38" ht="38.25" customHeight="1">
      <c r="A107" s="92" t="s">
        <v>565</v>
      </c>
      <c r="B107" s="150"/>
      <c r="C107" s="150"/>
      <c r="D107" s="151"/>
      <c r="E107" s="125"/>
      <c r="F107" s="6"/>
      <c r="G107" s="6"/>
      <c r="H107" s="126"/>
      <c r="I107" s="152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</row>
    <row r="108" spans="1:38" s="209" customFormat="1" ht="38.25">
      <c r="A108" s="93" t="s">
        <v>16</v>
      </c>
      <c r="B108" s="94" t="s">
        <v>518</v>
      </c>
      <c r="C108" s="94"/>
      <c r="D108" s="95" t="s">
        <v>529</v>
      </c>
      <c r="E108" s="94" t="s">
        <v>530</v>
      </c>
      <c r="F108" s="94" t="s">
        <v>531</v>
      </c>
      <c r="G108" s="94" t="s">
        <v>532</v>
      </c>
      <c r="H108" s="94" t="s">
        <v>533</v>
      </c>
      <c r="I108" s="94" t="s">
        <v>534</v>
      </c>
      <c r="J108" s="93" t="s">
        <v>535</v>
      </c>
      <c r="K108" s="129" t="s">
        <v>552</v>
      </c>
      <c r="L108" s="130" t="s">
        <v>537</v>
      </c>
      <c r="M108" s="96" t="s">
        <v>538</v>
      </c>
      <c r="N108" s="94" t="s">
        <v>539</v>
      </c>
      <c r="O108" s="95" t="s">
        <v>540</v>
      </c>
      <c r="P108" s="94" t="s">
        <v>769</v>
      </c>
      <c r="Q108" s="208"/>
      <c r="R108" s="6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208"/>
      <c r="AK108" s="208"/>
      <c r="AL108" s="208"/>
    </row>
    <row r="109" spans="1:38" s="209" customFormat="1" ht="12.75" customHeight="1">
      <c r="A109" s="327">
        <v>1</v>
      </c>
      <c r="B109" s="328">
        <v>44840</v>
      </c>
      <c r="C109" s="307"/>
      <c r="D109" s="309" t="s">
        <v>116</v>
      </c>
      <c r="E109" s="310" t="s">
        <v>543</v>
      </c>
      <c r="F109" s="310" t="s">
        <v>903</v>
      </c>
      <c r="G109" s="310">
        <v>1240</v>
      </c>
      <c r="H109" s="310"/>
      <c r="I109" s="310" t="s">
        <v>904</v>
      </c>
      <c r="J109" s="243" t="s">
        <v>544</v>
      </c>
      <c r="K109" s="213"/>
      <c r="L109" s="232"/>
      <c r="M109" s="233"/>
      <c r="N109" s="213"/>
      <c r="O109" s="243"/>
      <c r="P109" s="210"/>
      <c r="Q109" s="208"/>
      <c r="R109" s="1" t="s">
        <v>542</v>
      </c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</row>
    <row r="110" spans="1:38" ht="14.25" customHeight="1">
      <c r="A110" s="327">
        <v>2</v>
      </c>
      <c r="B110" s="328">
        <v>44840</v>
      </c>
      <c r="C110" s="309"/>
      <c r="D110" s="309" t="s">
        <v>902</v>
      </c>
      <c r="E110" s="310" t="s">
        <v>543</v>
      </c>
      <c r="F110" s="310" t="s">
        <v>905</v>
      </c>
      <c r="G110" s="310">
        <v>1220</v>
      </c>
      <c r="H110" s="310"/>
      <c r="I110" s="310" t="s">
        <v>906</v>
      </c>
      <c r="J110" s="243" t="s">
        <v>544</v>
      </c>
      <c r="K110" s="213"/>
      <c r="L110" s="232"/>
      <c r="M110" s="233"/>
      <c r="N110" s="213"/>
      <c r="O110" s="243"/>
      <c r="P110" s="210"/>
      <c r="Q110" s="208"/>
      <c r="R110" s="208" t="s">
        <v>542</v>
      </c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310"/>
      <c r="B111" s="308"/>
      <c r="C111" s="309"/>
      <c r="D111" s="309"/>
      <c r="E111" s="310"/>
      <c r="F111" s="310"/>
      <c r="G111" s="310"/>
      <c r="H111" s="310"/>
      <c r="I111" s="310"/>
      <c r="J111" s="243"/>
      <c r="K111" s="213"/>
      <c r="L111" s="232"/>
      <c r="M111" s="233"/>
      <c r="N111" s="213"/>
      <c r="O111" s="243"/>
      <c r="P111" s="210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09" t="s">
        <v>545</v>
      </c>
      <c r="B112" s="109"/>
      <c r="C112" s="109"/>
      <c r="D112" s="109"/>
      <c r="E112" s="41"/>
      <c r="F112" s="117" t="s">
        <v>547</v>
      </c>
      <c r="G112" s="54"/>
      <c r="H112" s="54"/>
      <c r="I112" s="54"/>
      <c r="J112" s="6"/>
      <c r="K112" s="134"/>
      <c r="L112" s="135"/>
      <c r="M112" s="6"/>
      <c r="N112" s="99"/>
      <c r="O112" s="153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6" t="s">
        <v>546</v>
      </c>
      <c r="B113" s="109"/>
      <c r="C113" s="109"/>
      <c r="D113" s="109"/>
      <c r="E113" s="6"/>
      <c r="F113" s="117" t="s">
        <v>549</v>
      </c>
      <c r="G113" s="6"/>
      <c r="H113" s="6" t="s">
        <v>765</v>
      </c>
      <c r="I113" s="6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16"/>
      <c r="B114" s="109"/>
      <c r="C114" s="109"/>
      <c r="D114" s="109"/>
      <c r="E114" s="6"/>
      <c r="F114" s="117"/>
      <c r="G114" s="6"/>
      <c r="H114" s="6"/>
      <c r="I114" s="6"/>
      <c r="J114" s="1"/>
      <c r="K114" s="6"/>
      <c r="L114" s="6"/>
      <c r="M114" s="6"/>
      <c r="N114" s="1"/>
      <c r="O114" s="1"/>
      <c r="Q114" s="1"/>
      <c r="R114" s="54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6"/>
      <c r="B115" s="109"/>
      <c r="C115" s="109"/>
      <c r="D115" s="109"/>
      <c r="E115" s="6"/>
      <c r="F115" s="117"/>
      <c r="G115" s="54"/>
      <c r="H115" s="41"/>
      <c r="I115" s="54"/>
      <c r="J115" s="6"/>
      <c r="K115" s="134"/>
      <c r="L115" s="135"/>
      <c r="M115" s="6"/>
      <c r="N115" s="99"/>
      <c r="O115" s="136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54"/>
      <c r="B116" s="98"/>
      <c r="C116" s="98"/>
      <c r="D116" s="41"/>
      <c r="E116" s="54"/>
      <c r="F116" s="54"/>
      <c r="G116" s="54"/>
      <c r="H116" s="41"/>
      <c r="I116" s="54"/>
      <c r="J116" s="6"/>
      <c r="K116" s="134"/>
      <c r="L116" s="135"/>
      <c r="M116" s="6"/>
      <c r="N116" s="99"/>
      <c r="O116" s="136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41"/>
      <c r="B117" s="154" t="s">
        <v>566</v>
      </c>
      <c r="C117" s="154"/>
      <c r="D117" s="154"/>
      <c r="E117" s="154"/>
      <c r="F117" s="6"/>
      <c r="G117" s="6"/>
      <c r="H117" s="127"/>
      <c r="I117" s="6"/>
      <c r="J117" s="127"/>
      <c r="K117" s="128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93" t="s">
        <v>16</v>
      </c>
      <c r="B118" s="94" t="s">
        <v>518</v>
      </c>
      <c r="C118" s="94"/>
      <c r="D118" s="95" t="s">
        <v>529</v>
      </c>
      <c r="E118" s="94" t="s">
        <v>530</v>
      </c>
      <c r="F118" s="94" t="s">
        <v>531</v>
      </c>
      <c r="G118" s="94" t="s">
        <v>567</v>
      </c>
      <c r="H118" s="94" t="s">
        <v>568</v>
      </c>
      <c r="I118" s="94" t="s">
        <v>534</v>
      </c>
      <c r="J118" s="155" t="s">
        <v>535</v>
      </c>
      <c r="K118" s="94" t="s">
        <v>536</v>
      </c>
      <c r="L118" s="94" t="s">
        <v>569</v>
      </c>
      <c r="M118" s="94" t="s">
        <v>539</v>
      </c>
      <c r="N118" s="95" t="s">
        <v>540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</v>
      </c>
      <c r="B119" s="157">
        <v>41579</v>
      </c>
      <c r="C119" s="157"/>
      <c r="D119" s="158" t="s">
        <v>570</v>
      </c>
      <c r="E119" s="159" t="s">
        <v>571</v>
      </c>
      <c r="F119" s="160">
        <v>82</v>
      </c>
      <c r="G119" s="159" t="s">
        <v>572</v>
      </c>
      <c r="H119" s="159">
        <v>100</v>
      </c>
      <c r="I119" s="161">
        <v>100</v>
      </c>
      <c r="J119" s="162" t="s">
        <v>573</v>
      </c>
      <c r="K119" s="163">
        <f t="shared" ref="K119:K171" si="90">H119-F119</f>
        <v>18</v>
      </c>
      <c r="L119" s="164">
        <f t="shared" ref="L119:L171" si="91">K119/F119</f>
        <v>0.21951219512195122</v>
      </c>
      <c r="M119" s="159" t="s">
        <v>541</v>
      </c>
      <c r="N119" s="165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2</v>
      </c>
      <c r="B120" s="157">
        <v>41794</v>
      </c>
      <c r="C120" s="157"/>
      <c r="D120" s="158" t="s">
        <v>574</v>
      </c>
      <c r="E120" s="159" t="s">
        <v>543</v>
      </c>
      <c r="F120" s="160">
        <v>257</v>
      </c>
      <c r="G120" s="159" t="s">
        <v>572</v>
      </c>
      <c r="H120" s="159">
        <v>300</v>
      </c>
      <c r="I120" s="161">
        <v>300</v>
      </c>
      <c r="J120" s="162" t="s">
        <v>573</v>
      </c>
      <c r="K120" s="163">
        <f t="shared" si="90"/>
        <v>43</v>
      </c>
      <c r="L120" s="164">
        <f t="shared" si="91"/>
        <v>0.16731517509727625</v>
      </c>
      <c r="M120" s="159" t="s">
        <v>541</v>
      </c>
      <c r="N120" s="165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</v>
      </c>
      <c r="B121" s="157">
        <v>41828</v>
      </c>
      <c r="C121" s="157"/>
      <c r="D121" s="158" t="s">
        <v>575</v>
      </c>
      <c r="E121" s="159" t="s">
        <v>543</v>
      </c>
      <c r="F121" s="160">
        <v>393</v>
      </c>
      <c r="G121" s="159" t="s">
        <v>572</v>
      </c>
      <c r="H121" s="159">
        <v>468</v>
      </c>
      <c r="I121" s="161">
        <v>468</v>
      </c>
      <c r="J121" s="162" t="s">
        <v>573</v>
      </c>
      <c r="K121" s="163">
        <f t="shared" si="90"/>
        <v>75</v>
      </c>
      <c r="L121" s="164">
        <f t="shared" si="91"/>
        <v>0.19083969465648856</v>
      </c>
      <c r="M121" s="159" t="s">
        <v>541</v>
      </c>
      <c r="N121" s="165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4</v>
      </c>
      <c r="B122" s="157">
        <v>41857</v>
      </c>
      <c r="C122" s="157"/>
      <c r="D122" s="158" t="s">
        <v>576</v>
      </c>
      <c r="E122" s="159" t="s">
        <v>543</v>
      </c>
      <c r="F122" s="160">
        <v>205</v>
      </c>
      <c r="G122" s="159" t="s">
        <v>572</v>
      </c>
      <c r="H122" s="159">
        <v>275</v>
      </c>
      <c r="I122" s="161">
        <v>250</v>
      </c>
      <c r="J122" s="162" t="s">
        <v>573</v>
      </c>
      <c r="K122" s="163">
        <f t="shared" si="90"/>
        <v>70</v>
      </c>
      <c r="L122" s="164">
        <f t="shared" si="91"/>
        <v>0.34146341463414637</v>
      </c>
      <c r="M122" s="159" t="s">
        <v>541</v>
      </c>
      <c r="N122" s="165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5</v>
      </c>
      <c r="B123" s="157">
        <v>41886</v>
      </c>
      <c r="C123" s="157"/>
      <c r="D123" s="158" t="s">
        <v>577</v>
      </c>
      <c r="E123" s="159" t="s">
        <v>543</v>
      </c>
      <c r="F123" s="160">
        <v>162</v>
      </c>
      <c r="G123" s="159" t="s">
        <v>572</v>
      </c>
      <c r="H123" s="159">
        <v>190</v>
      </c>
      <c r="I123" s="161">
        <v>190</v>
      </c>
      <c r="J123" s="162" t="s">
        <v>573</v>
      </c>
      <c r="K123" s="163">
        <f t="shared" si="90"/>
        <v>28</v>
      </c>
      <c r="L123" s="164">
        <f t="shared" si="91"/>
        <v>0.1728395061728395</v>
      </c>
      <c r="M123" s="159" t="s">
        <v>541</v>
      </c>
      <c r="N123" s="165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6</v>
      </c>
      <c r="B124" s="157">
        <v>41886</v>
      </c>
      <c r="C124" s="157"/>
      <c r="D124" s="158" t="s">
        <v>578</v>
      </c>
      <c r="E124" s="159" t="s">
        <v>543</v>
      </c>
      <c r="F124" s="160">
        <v>75</v>
      </c>
      <c r="G124" s="159" t="s">
        <v>572</v>
      </c>
      <c r="H124" s="159">
        <v>91.5</v>
      </c>
      <c r="I124" s="161" t="s">
        <v>579</v>
      </c>
      <c r="J124" s="162" t="s">
        <v>580</v>
      </c>
      <c r="K124" s="163">
        <f t="shared" si="90"/>
        <v>16.5</v>
      </c>
      <c r="L124" s="164">
        <f t="shared" si="91"/>
        <v>0.22</v>
      </c>
      <c r="M124" s="159" t="s">
        <v>541</v>
      </c>
      <c r="N124" s="165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7</v>
      </c>
      <c r="B125" s="157">
        <v>41913</v>
      </c>
      <c r="C125" s="157"/>
      <c r="D125" s="158" t="s">
        <v>581</v>
      </c>
      <c r="E125" s="159" t="s">
        <v>543</v>
      </c>
      <c r="F125" s="160">
        <v>850</v>
      </c>
      <c r="G125" s="159" t="s">
        <v>572</v>
      </c>
      <c r="H125" s="159">
        <v>982.5</v>
      </c>
      <c r="I125" s="161">
        <v>1050</v>
      </c>
      <c r="J125" s="162" t="s">
        <v>582</v>
      </c>
      <c r="K125" s="163">
        <f t="shared" si="90"/>
        <v>132.5</v>
      </c>
      <c r="L125" s="164">
        <f t="shared" si="91"/>
        <v>0.15588235294117647</v>
      </c>
      <c r="M125" s="159" t="s">
        <v>541</v>
      </c>
      <c r="N125" s="165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8</v>
      </c>
      <c r="B126" s="157">
        <v>41913</v>
      </c>
      <c r="C126" s="157"/>
      <c r="D126" s="158" t="s">
        <v>583</v>
      </c>
      <c r="E126" s="159" t="s">
        <v>543</v>
      </c>
      <c r="F126" s="160">
        <v>475</v>
      </c>
      <c r="G126" s="159" t="s">
        <v>572</v>
      </c>
      <c r="H126" s="159">
        <v>515</v>
      </c>
      <c r="I126" s="161">
        <v>600</v>
      </c>
      <c r="J126" s="162" t="s">
        <v>584</v>
      </c>
      <c r="K126" s="163">
        <f t="shared" si="90"/>
        <v>40</v>
      </c>
      <c r="L126" s="164">
        <f t="shared" si="91"/>
        <v>8.4210526315789472E-2</v>
      </c>
      <c r="M126" s="159" t="s">
        <v>541</v>
      </c>
      <c r="N126" s="165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9</v>
      </c>
      <c r="B127" s="157">
        <v>41913</v>
      </c>
      <c r="C127" s="157"/>
      <c r="D127" s="158" t="s">
        <v>585</v>
      </c>
      <c r="E127" s="159" t="s">
        <v>543</v>
      </c>
      <c r="F127" s="160">
        <v>86</v>
      </c>
      <c r="G127" s="159" t="s">
        <v>572</v>
      </c>
      <c r="H127" s="159">
        <v>99</v>
      </c>
      <c r="I127" s="161">
        <v>140</v>
      </c>
      <c r="J127" s="162" t="s">
        <v>586</v>
      </c>
      <c r="K127" s="163">
        <f t="shared" si="90"/>
        <v>13</v>
      </c>
      <c r="L127" s="164">
        <f t="shared" si="91"/>
        <v>0.15116279069767441</v>
      </c>
      <c r="M127" s="159" t="s">
        <v>541</v>
      </c>
      <c r="N127" s="165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10</v>
      </c>
      <c r="B128" s="157">
        <v>41926</v>
      </c>
      <c r="C128" s="157"/>
      <c r="D128" s="158" t="s">
        <v>587</v>
      </c>
      <c r="E128" s="159" t="s">
        <v>543</v>
      </c>
      <c r="F128" s="160">
        <v>496.6</v>
      </c>
      <c r="G128" s="159" t="s">
        <v>572</v>
      </c>
      <c r="H128" s="159">
        <v>621</v>
      </c>
      <c r="I128" s="161">
        <v>580</v>
      </c>
      <c r="J128" s="162" t="s">
        <v>573</v>
      </c>
      <c r="K128" s="163">
        <f t="shared" si="90"/>
        <v>124.39999999999998</v>
      </c>
      <c r="L128" s="164">
        <f t="shared" si="91"/>
        <v>0.25050342327829234</v>
      </c>
      <c r="M128" s="159" t="s">
        <v>541</v>
      </c>
      <c r="N128" s="165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11</v>
      </c>
      <c r="B129" s="157">
        <v>41926</v>
      </c>
      <c r="C129" s="157"/>
      <c r="D129" s="158" t="s">
        <v>588</v>
      </c>
      <c r="E129" s="159" t="s">
        <v>543</v>
      </c>
      <c r="F129" s="160">
        <v>2481.9</v>
      </c>
      <c r="G129" s="159" t="s">
        <v>572</v>
      </c>
      <c r="H129" s="159">
        <v>2840</v>
      </c>
      <c r="I129" s="161">
        <v>2870</v>
      </c>
      <c r="J129" s="162" t="s">
        <v>589</v>
      </c>
      <c r="K129" s="163">
        <f t="shared" si="90"/>
        <v>358.09999999999991</v>
      </c>
      <c r="L129" s="164">
        <f t="shared" si="91"/>
        <v>0.14428462065353154</v>
      </c>
      <c r="M129" s="159" t="s">
        <v>541</v>
      </c>
      <c r="N129" s="165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12</v>
      </c>
      <c r="B130" s="157">
        <v>41928</v>
      </c>
      <c r="C130" s="157"/>
      <c r="D130" s="158" t="s">
        <v>590</v>
      </c>
      <c r="E130" s="159" t="s">
        <v>543</v>
      </c>
      <c r="F130" s="160">
        <v>84.5</v>
      </c>
      <c r="G130" s="159" t="s">
        <v>572</v>
      </c>
      <c r="H130" s="159">
        <v>93</v>
      </c>
      <c r="I130" s="161">
        <v>110</v>
      </c>
      <c r="J130" s="162" t="s">
        <v>591</v>
      </c>
      <c r="K130" s="163">
        <f t="shared" si="90"/>
        <v>8.5</v>
      </c>
      <c r="L130" s="164">
        <f t="shared" si="91"/>
        <v>0.10059171597633136</v>
      </c>
      <c r="M130" s="159" t="s">
        <v>541</v>
      </c>
      <c r="N130" s="165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13</v>
      </c>
      <c r="B131" s="157">
        <v>41928</v>
      </c>
      <c r="C131" s="157"/>
      <c r="D131" s="158" t="s">
        <v>592</v>
      </c>
      <c r="E131" s="159" t="s">
        <v>543</v>
      </c>
      <c r="F131" s="160">
        <v>401</v>
      </c>
      <c r="G131" s="159" t="s">
        <v>572</v>
      </c>
      <c r="H131" s="159">
        <v>428</v>
      </c>
      <c r="I131" s="161">
        <v>450</v>
      </c>
      <c r="J131" s="162" t="s">
        <v>593</v>
      </c>
      <c r="K131" s="163">
        <f t="shared" si="90"/>
        <v>27</v>
      </c>
      <c r="L131" s="164">
        <f t="shared" si="91"/>
        <v>6.7331670822942641E-2</v>
      </c>
      <c r="M131" s="159" t="s">
        <v>541</v>
      </c>
      <c r="N131" s="165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14</v>
      </c>
      <c r="B132" s="157">
        <v>41928</v>
      </c>
      <c r="C132" s="157"/>
      <c r="D132" s="158" t="s">
        <v>594</v>
      </c>
      <c r="E132" s="159" t="s">
        <v>543</v>
      </c>
      <c r="F132" s="160">
        <v>101</v>
      </c>
      <c r="G132" s="159" t="s">
        <v>572</v>
      </c>
      <c r="H132" s="159">
        <v>112</v>
      </c>
      <c r="I132" s="161">
        <v>120</v>
      </c>
      <c r="J132" s="162" t="s">
        <v>595</v>
      </c>
      <c r="K132" s="163">
        <f t="shared" si="90"/>
        <v>11</v>
      </c>
      <c r="L132" s="164">
        <f t="shared" si="91"/>
        <v>0.10891089108910891</v>
      </c>
      <c r="M132" s="159" t="s">
        <v>541</v>
      </c>
      <c r="N132" s="165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15</v>
      </c>
      <c r="B133" s="157">
        <v>41954</v>
      </c>
      <c r="C133" s="157"/>
      <c r="D133" s="158" t="s">
        <v>596</v>
      </c>
      <c r="E133" s="159" t="s">
        <v>543</v>
      </c>
      <c r="F133" s="160">
        <v>59</v>
      </c>
      <c r="G133" s="159" t="s">
        <v>572</v>
      </c>
      <c r="H133" s="159">
        <v>76</v>
      </c>
      <c r="I133" s="161">
        <v>76</v>
      </c>
      <c r="J133" s="162" t="s">
        <v>573</v>
      </c>
      <c r="K133" s="163">
        <f t="shared" si="90"/>
        <v>17</v>
      </c>
      <c r="L133" s="164">
        <f t="shared" si="91"/>
        <v>0.28813559322033899</v>
      </c>
      <c r="M133" s="159" t="s">
        <v>541</v>
      </c>
      <c r="N133" s="165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16</v>
      </c>
      <c r="B134" s="157">
        <v>41954</v>
      </c>
      <c r="C134" s="157"/>
      <c r="D134" s="158" t="s">
        <v>585</v>
      </c>
      <c r="E134" s="159" t="s">
        <v>543</v>
      </c>
      <c r="F134" s="160">
        <v>99</v>
      </c>
      <c r="G134" s="159" t="s">
        <v>572</v>
      </c>
      <c r="H134" s="159">
        <v>120</v>
      </c>
      <c r="I134" s="161">
        <v>120</v>
      </c>
      <c r="J134" s="162" t="s">
        <v>554</v>
      </c>
      <c r="K134" s="163">
        <f t="shared" si="90"/>
        <v>21</v>
      </c>
      <c r="L134" s="164">
        <f t="shared" si="91"/>
        <v>0.21212121212121213</v>
      </c>
      <c r="M134" s="159" t="s">
        <v>541</v>
      </c>
      <c r="N134" s="165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17</v>
      </c>
      <c r="B135" s="157">
        <v>41956</v>
      </c>
      <c r="C135" s="157"/>
      <c r="D135" s="158" t="s">
        <v>597</v>
      </c>
      <c r="E135" s="159" t="s">
        <v>543</v>
      </c>
      <c r="F135" s="160">
        <v>22</v>
      </c>
      <c r="G135" s="159" t="s">
        <v>572</v>
      </c>
      <c r="H135" s="159">
        <v>33.549999999999997</v>
      </c>
      <c r="I135" s="161">
        <v>32</v>
      </c>
      <c r="J135" s="162" t="s">
        <v>598</v>
      </c>
      <c r="K135" s="163">
        <f t="shared" si="90"/>
        <v>11.549999999999997</v>
      </c>
      <c r="L135" s="164">
        <f t="shared" si="91"/>
        <v>0.52499999999999991</v>
      </c>
      <c r="M135" s="159" t="s">
        <v>541</v>
      </c>
      <c r="N135" s="165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18</v>
      </c>
      <c r="B136" s="157">
        <v>41976</v>
      </c>
      <c r="C136" s="157"/>
      <c r="D136" s="158" t="s">
        <v>599</v>
      </c>
      <c r="E136" s="159" t="s">
        <v>543</v>
      </c>
      <c r="F136" s="160">
        <v>440</v>
      </c>
      <c r="G136" s="159" t="s">
        <v>572</v>
      </c>
      <c r="H136" s="159">
        <v>520</v>
      </c>
      <c r="I136" s="161">
        <v>520</v>
      </c>
      <c r="J136" s="162" t="s">
        <v>600</v>
      </c>
      <c r="K136" s="163">
        <f t="shared" si="90"/>
        <v>80</v>
      </c>
      <c r="L136" s="164">
        <f t="shared" si="91"/>
        <v>0.18181818181818182</v>
      </c>
      <c r="M136" s="159" t="s">
        <v>541</v>
      </c>
      <c r="N136" s="165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19</v>
      </c>
      <c r="B137" s="157">
        <v>41976</v>
      </c>
      <c r="C137" s="157"/>
      <c r="D137" s="158" t="s">
        <v>601</v>
      </c>
      <c r="E137" s="159" t="s">
        <v>543</v>
      </c>
      <c r="F137" s="160">
        <v>360</v>
      </c>
      <c r="G137" s="159" t="s">
        <v>572</v>
      </c>
      <c r="H137" s="159">
        <v>427</v>
      </c>
      <c r="I137" s="161">
        <v>425</v>
      </c>
      <c r="J137" s="162" t="s">
        <v>602</v>
      </c>
      <c r="K137" s="163">
        <f t="shared" si="90"/>
        <v>67</v>
      </c>
      <c r="L137" s="164">
        <f t="shared" si="91"/>
        <v>0.18611111111111112</v>
      </c>
      <c r="M137" s="159" t="s">
        <v>541</v>
      </c>
      <c r="N137" s="165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20</v>
      </c>
      <c r="B138" s="157">
        <v>42012</v>
      </c>
      <c r="C138" s="157"/>
      <c r="D138" s="158" t="s">
        <v>603</v>
      </c>
      <c r="E138" s="159" t="s">
        <v>543</v>
      </c>
      <c r="F138" s="160">
        <v>360</v>
      </c>
      <c r="G138" s="159" t="s">
        <v>572</v>
      </c>
      <c r="H138" s="159">
        <v>455</v>
      </c>
      <c r="I138" s="161">
        <v>420</v>
      </c>
      <c r="J138" s="162" t="s">
        <v>604</v>
      </c>
      <c r="K138" s="163">
        <f t="shared" si="90"/>
        <v>95</v>
      </c>
      <c r="L138" s="164">
        <f t="shared" si="91"/>
        <v>0.2638888888888889</v>
      </c>
      <c r="M138" s="159" t="s">
        <v>541</v>
      </c>
      <c r="N138" s="165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21</v>
      </c>
      <c r="B139" s="157">
        <v>42012</v>
      </c>
      <c r="C139" s="157"/>
      <c r="D139" s="158" t="s">
        <v>605</v>
      </c>
      <c r="E139" s="159" t="s">
        <v>543</v>
      </c>
      <c r="F139" s="160">
        <v>130</v>
      </c>
      <c r="G139" s="159"/>
      <c r="H139" s="159">
        <v>175.5</v>
      </c>
      <c r="I139" s="161">
        <v>165</v>
      </c>
      <c r="J139" s="162" t="s">
        <v>606</v>
      </c>
      <c r="K139" s="163">
        <f t="shared" si="90"/>
        <v>45.5</v>
      </c>
      <c r="L139" s="164">
        <f t="shared" si="91"/>
        <v>0.35</v>
      </c>
      <c r="M139" s="159" t="s">
        <v>541</v>
      </c>
      <c r="N139" s="165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22</v>
      </c>
      <c r="B140" s="157">
        <v>42040</v>
      </c>
      <c r="C140" s="157"/>
      <c r="D140" s="158" t="s">
        <v>368</v>
      </c>
      <c r="E140" s="159" t="s">
        <v>571</v>
      </c>
      <c r="F140" s="160">
        <v>98</v>
      </c>
      <c r="G140" s="159"/>
      <c r="H140" s="159">
        <v>120</v>
      </c>
      <c r="I140" s="161">
        <v>120</v>
      </c>
      <c r="J140" s="162" t="s">
        <v>573</v>
      </c>
      <c r="K140" s="163">
        <f t="shared" si="90"/>
        <v>22</v>
      </c>
      <c r="L140" s="164">
        <f t="shared" si="91"/>
        <v>0.22448979591836735</v>
      </c>
      <c r="M140" s="159" t="s">
        <v>541</v>
      </c>
      <c r="N140" s="165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23</v>
      </c>
      <c r="B141" s="157">
        <v>42040</v>
      </c>
      <c r="C141" s="157"/>
      <c r="D141" s="158" t="s">
        <v>607</v>
      </c>
      <c r="E141" s="159" t="s">
        <v>571</v>
      </c>
      <c r="F141" s="160">
        <v>196</v>
      </c>
      <c r="G141" s="159"/>
      <c r="H141" s="159">
        <v>262</v>
      </c>
      <c r="I141" s="161">
        <v>255</v>
      </c>
      <c r="J141" s="162" t="s">
        <v>573</v>
      </c>
      <c r="K141" s="163">
        <f t="shared" si="90"/>
        <v>66</v>
      </c>
      <c r="L141" s="164">
        <f t="shared" si="91"/>
        <v>0.33673469387755101</v>
      </c>
      <c r="M141" s="159" t="s">
        <v>541</v>
      </c>
      <c r="N141" s="165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6">
        <v>24</v>
      </c>
      <c r="B142" s="167">
        <v>42067</v>
      </c>
      <c r="C142" s="167"/>
      <c r="D142" s="168" t="s">
        <v>367</v>
      </c>
      <c r="E142" s="169" t="s">
        <v>571</v>
      </c>
      <c r="F142" s="170">
        <v>235</v>
      </c>
      <c r="G142" s="170"/>
      <c r="H142" s="171">
        <v>77</v>
      </c>
      <c r="I142" s="171" t="s">
        <v>608</v>
      </c>
      <c r="J142" s="172" t="s">
        <v>609</v>
      </c>
      <c r="K142" s="173">
        <f t="shared" si="90"/>
        <v>-158</v>
      </c>
      <c r="L142" s="174">
        <f t="shared" si="91"/>
        <v>-0.67234042553191486</v>
      </c>
      <c r="M142" s="170" t="s">
        <v>553</v>
      </c>
      <c r="N142" s="167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25</v>
      </c>
      <c r="B143" s="157">
        <v>42067</v>
      </c>
      <c r="C143" s="157"/>
      <c r="D143" s="158" t="s">
        <v>610</v>
      </c>
      <c r="E143" s="159" t="s">
        <v>571</v>
      </c>
      <c r="F143" s="160">
        <v>185</v>
      </c>
      <c r="G143" s="159"/>
      <c r="H143" s="159">
        <v>224</v>
      </c>
      <c r="I143" s="161" t="s">
        <v>611</v>
      </c>
      <c r="J143" s="162" t="s">
        <v>573</v>
      </c>
      <c r="K143" s="163">
        <f t="shared" si="90"/>
        <v>39</v>
      </c>
      <c r="L143" s="164">
        <f t="shared" si="91"/>
        <v>0.21081081081081082</v>
      </c>
      <c r="M143" s="159" t="s">
        <v>541</v>
      </c>
      <c r="N143" s="165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26</v>
      </c>
      <c r="B144" s="167">
        <v>42090</v>
      </c>
      <c r="C144" s="167"/>
      <c r="D144" s="175" t="s">
        <v>612</v>
      </c>
      <c r="E144" s="170" t="s">
        <v>571</v>
      </c>
      <c r="F144" s="170">
        <v>49.5</v>
      </c>
      <c r="G144" s="171"/>
      <c r="H144" s="171">
        <v>15.85</v>
      </c>
      <c r="I144" s="171">
        <v>67</v>
      </c>
      <c r="J144" s="172" t="s">
        <v>613</v>
      </c>
      <c r="K144" s="171">
        <f t="shared" si="90"/>
        <v>-33.65</v>
      </c>
      <c r="L144" s="176">
        <f t="shared" si="91"/>
        <v>-0.67979797979797973</v>
      </c>
      <c r="M144" s="170" t="s">
        <v>553</v>
      </c>
      <c r="N144" s="177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27</v>
      </c>
      <c r="B145" s="157">
        <v>42093</v>
      </c>
      <c r="C145" s="157"/>
      <c r="D145" s="158" t="s">
        <v>614</v>
      </c>
      <c r="E145" s="159" t="s">
        <v>571</v>
      </c>
      <c r="F145" s="160">
        <v>183.5</v>
      </c>
      <c r="G145" s="159"/>
      <c r="H145" s="159">
        <v>219</v>
      </c>
      <c r="I145" s="161">
        <v>218</v>
      </c>
      <c r="J145" s="162" t="s">
        <v>615</v>
      </c>
      <c r="K145" s="163">
        <f t="shared" si="90"/>
        <v>35.5</v>
      </c>
      <c r="L145" s="164">
        <f t="shared" si="91"/>
        <v>0.19346049046321526</v>
      </c>
      <c r="M145" s="159" t="s">
        <v>541</v>
      </c>
      <c r="N145" s="165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28</v>
      </c>
      <c r="B146" s="157">
        <v>42114</v>
      </c>
      <c r="C146" s="157"/>
      <c r="D146" s="158" t="s">
        <v>616</v>
      </c>
      <c r="E146" s="159" t="s">
        <v>571</v>
      </c>
      <c r="F146" s="160">
        <f>(227+237)/2</f>
        <v>232</v>
      </c>
      <c r="G146" s="159"/>
      <c r="H146" s="159">
        <v>298</v>
      </c>
      <c r="I146" s="161">
        <v>298</v>
      </c>
      <c r="J146" s="162" t="s">
        <v>573</v>
      </c>
      <c r="K146" s="163">
        <f t="shared" si="90"/>
        <v>66</v>
      </c>
      <c r="L146" s="164">
        <f t="shared" si="91"/>
        <v>0.28448275862068967</v>
      </c>
      <c r="M146" s="159" t="s">
        <v>541</v>
      </c>
      <c r="N146" s="165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29</v>
      </c>
      <c r="B147" s="157">
        <v>42128</v>
      </c>
      <c r="C147" s="157"/>
      <c r="D147" s="158" t="s">
        <v>617</v>
      </c>
      <c r="E147" s="159" t="s">
        <v>543</v>
      </c>
      <c r="F147" s="160">
        <v>385</v>
      </c>
      <c r="G147" s="159"/>
      <c r="H147" s="159">
        <f>212.5+331</f>
        <v>543.5</v>
      </c>
      <c r="I147" s="161">
        <v>510</v>
      </c>
      <c r="J147" s="162" t="s">
        <v>618</v>
      </c>
      <c r="K147" s="163">
        <f t="shared" si="90"/>
        <v>158.5</v>
      </c>
      <c r="L147" s="164">
        <f t="shared" si="91"/>
        <v>0.41168831168831171</v>
      </c>
      <c r="M147" s="159" t="s">
        <v>541</v>
      </c>
      <c r="N147" s="165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30</v>
      </c>
      <c r="B148" s="157">
        <v>42128</v>
      </c>
      <c r="C148" s="157"/>
      <c r="D148" s="158" t="s">
        <v>619</v>
      </c>
      <c r="E148" s="159" t="s">
        <v>543</v>
      </c>
      <c r="F148" s="160">
        <v>115.5</v>
      </c>
      <c r="G148" s="159"/>
      <c r="H148" s="159">
        <v>146</v>
      </c>
      <c r="I148" s="161">
        <v>142</v>
      </c>
      <c r="J148" s="162" t="s">
        <v>620</v>
      </c>
      <c r="K148" s="163">
        <f t="shared" si="90"/>
        <v>30.5</v>
      </c>
      <c r="L148" s="164">
        <f t="shared" si="91"/>
        <v>0.26406926406926406</v>
      </c>
      <c r="M148" s="159" t="s">
        <v>541</v>
      </c>
      <c r="N148" s="165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31</v>
      </c>
      <c r="B149" s="157">
        <v>42151</v>
      </c>
      <c r="C149" s="157"/>
      <c r="D149" s="158" t="s">
        <v>621</v>
      </c>
      <c r="E149" s="159" t="s">
        <v>543</v>
      </c>
      <c r="F149" s="160">
        <v>237.5</v>
      </c>
      <c r="G149" s="159"/>
      <c r="H149" s="159">
        <v>279.5</v>
      </c>
      <c r="I149" s="161">
        <v>278</v>
      </c>
      <c r="J149" s="162" t="s">
        <v>573</v>
      </c>
      <c r="K149" s="163">
        <f t="shared" si="90"/>
        <v>42</v>
      </c>
      <c r="L149" s="164">
        <f t="shared" si="91"/>
        <v>0.17684210526315788</v>
      </c>
      <c r="M149" s="159" t="s">
        <v>541</v>
      </c>
      <c r="N149" s="165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32</v>
      </c>
      <c r="B150" s="157">
        <v>42174</v>
      </c>
      <c r="C150" s="157"/>
      <c r="D150" s="158" t="s">
        <v>592</v>
      </c>
      <c r="E150" s="159" t="s">
        <v>571</v>
      </c>
      <c r="F150" s="160">
        <v>340</v>
      </c>
      <c r="G150" s="159"/>
      <c r="H150" s="159">
        <v>448</v>
      </c>
      <c r="I150" s="161">
        <v>448</v>
      </c>
      <c r="J150" s="162" t="s">
        <v>573</v>
      </c>
      <c r="K150" s="163">
        <f t="shared" si="90"/>
        <v>108</v>
      </c>
      <c r="L150" s="164">
        <f t="shared" si="91"/>
        <v>0.31764705882352939</v>
      </c>
      <c r="M150" s="159" t="s">
        <v>541</v>
      </c>
      <c r="N150" s="165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33</v>
      </c>
      <c r="B151" s="157">
        <v>42191</v>
      </c>
      <c r="C151" s="157"/>
      <c r="D151" s="158" t="s">
        <v>622</v>
      </c>
      <c r="E151" s="159" t="s">
        <v>571</v>
      </c>
      <c r="F151" s="160">
        <v>390</v>
      </c>
      <c r="G151" s="159"/>
      <c r="H151" s="159">
        <v>460</v>
      </c>
      <c r="I151" s="161">
        <v>460</v>
      </c>
      <c r="J151" s="162" t="s">
        <v>573</v>
      </c>
      <c r="K151" s="163">
        <f t="shared" si="90"/>
        <v>70</v>
      </c>
      <c r="L151" s="164">
        <f t="shared" si="91"/>
        <v>0.17948717948717949</v>
      </c>
      <c r="M151" s="159" t="s">
        <v>541</v>
      </c>
      <c r="N151" s="165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6">
        <v>34</v>
      </c>
      <c r="B152" s="167">
        <v>42195</v>
      </c>
      <c r="C152" s="167"/>
      <c r="D152" s="168" t="s">
        <v>623</v>
      </c>
      <c r="E152" s="169" t="s">
        <v>571</v>
      </c>
      <c r="F152" s="170">
        <v>122.5</v>
      </c>
      <c r="G152" s="170"/>
      <c r="H152" s="171">
        <v>61</v>
      </c>
      <c r="I152" s="171">
        <v>172</v>
      </c>
      <c r="J152" s="172" t="s">
        <v>624</v>
      </c>
      <c r="K152" s="173">
        <f t="shared" si="90"/>
        <v>-61.5</v>
      </c>
      <c r="L152" s="174">
        <f t="shared" si="91"/>
        <v>-0.50204081632653064</v>
      </c>
      <c r="M152" s="170" t="s">
        <v>553</v>
      </c>
      <c r="N152" s="167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35</v>
      </c>
      <c r="B153" s="157">
        <v>42219</v>
      </c>
      <c r="C153" s="157"/>
      <c r="D153" s="158" t="s">
        <v>625</v>
      </c>
      <c r="E153" s="159" t="s">
        <v>571</v>
      </c>
      <c r="F153" s="160">
        <v>297.5</v>
      </c>
      <c r="G153" s="159"/>
      <c r="H153" s="159">
        <v>350</v>
      </c>
      <c r="I153" s="161">
        <v>360</v>
      </c>
      <c r="J153" s="162" t="s">
        <v>626</v>
      </c>
      <c r="K153" s="163">
        <f t="shared" si="90"/>
        <v>52.5</v>
      </c>
      <c r="L153" s="164">
        <f t="shared" si="91"/>
        <v>0.17647058823529413</v>
      </c>
      <c r="M153" s="159" t="s">
        <v>541</v>
      </c>
      <c r="N153" s="165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36</v>
      </c>
      <c r="B154" s="157">
        <v>42219</v>
      </c>
      <c r="C154" s="157"/>
      <c r="D154" s="158" t="s">
        <v>627</v>
      </c>
      <c r="E154" s="159" t="s">
        <v>571</v>
      </c>
      <c r="F154" s="160">
        <v>115.5</v>
      </c>
      <c r="G154" s="159"/>
      <c r="H154" s="159">
        <v>149</v>
      </c>
      <c r="I154" s="161">
        <v>140</v>
      </c>
      <c r="J154" s="162" t="s">
        <v>628</v>
      </c>
      <c r="K154" s="163">
        <f t="shared" si="90"/>
        <v>33.5</v>
      </c>
      <c r="L154" s="164">
        <f t="shared" si="91"/>
        <v>0.29004329004329005</v>
      </c>
      <c r="M154" s="159" t="s">
        <v>541</v>
      </c>
      <c r="N154" s="165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37</v>
      </c>
      <c r="B155" s="157">
        <v>42251</v>
      </c>
      <c r="C155" s="157"/>
      <c r="D155" s="158" t="s">
        <v>621</v>
      </c>
      <c r="E155" s="159" t="s">
        <v>571</v>
      </c>
      <c r="F155" s="160">
        <v>226</v>
      </c>
      <c r="G155" s="159"/>
      <c r="H155" s="159">
        <v>292</v>
      </c>
      <c r="I155" s="161">
        <v>292</v>
      </c>
      <c r="J155" s="162" t="s">
        <v>629</v>
      </c>
      <c r="K155" s="163">
        <f t="shared" si="90"/>
        <v>66</v>
      </c>
      <c r="L155" s="164">
        <f t="shared" si="91"/>
        <v>0.29203539823008851</v>
      </c>
      <c r="M155" s="159" t="s">
        <v>541</v>
      </c>
      <c r="N155" s="165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38</v>
      </c>
      <c r="B156" s="157">
        <v>42254</v>
      </c>
      <c r="C156" s="157"/>
      <c r="D156" s="158" t="s">
        <v>616</v>
      </c>
      <c r="E156" s="159" t="s">
        <v>571</v>
      </c>
      <c r="F156" s="160">
        <v>232.5</v>
      </c>
      <c r="G156" s="159"/>
      <c r="H156" s="159">
        <v>312.5</v>
      </c>
      <c r="I156" s="161">
        <v>310</v>
      </c>
      <c r="J156" s="162" t="s">
        <v>573</v>
      </c>
      <c r="K156" s="163">
        <f t="shared" si="90"/>
        <v>80</v>
      </c>
      <c r="L156" s="164">
        <f t="shared" si="91"/>
        <v>0.34408602150537637</v>
      </c>
      <c r="M156" s="159" t="s">
        <v>541</v>
      </c>
      <c r="N156" s="165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39</v>
      </c>
      <c r="B157" s="157">
        <v>42268</v>
      </c>
      <c r="C157" s="157"/>
      <c r="D157" s="158" t="s">
        <v>630</v>
      </c>
      <c r="E157" s="159" t="s">
        <v>571</v>
      </c>
      <c r="F157" s="160">
        <v>196.5</v>
      </c>
      <c r="G157" s="159"/>
      <c r="H157" s="159">
        <v>238</v>
      </c>
      <c r="I157" s="161">
        <v>238</v>
      </c>
      <c r="J157" s="162" t="s">
        <v>629</v>
      </c>
      <c r="K157" s="163">
        <f t="shared" si="90"/>
        <v>41.5</v>
      </c>
      <c r="L157" s="164">
        <f t="shared" si="91"/>
        <v>0.21119592875318066</v>
      </c>
      <c r="M157" s="159" t="s">
        <v>541</v>
      </c>
      <c r="N157" s="165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40</v>
      </c>
      <c r="B158" s="157">
        <v>42271</v>
      </c>
      <c r="C158" s="157"/>
      <c r="D158" s="158" t="s">
        <v>570</v>
      </c>
      <c r="E158" s="159" t="s">
        <v>571</v>
      </c>
      <c r="F158" s="160">
        <v>65</v>
      </c>
      <c r="G158" s="159"/>
      <c r="H158" s="159">
        <v>82</v>
      </c>
      <c r="I158" s="161">
        <v>82</v>
      </c>
      <c r="J158" s="162" t="s">
        <v>629</v>
      </c>
      <c r="K158" s="163">
        <f t="shared" si="90"/>
        <v>17</v>
      </c>
      <c r="L158" s="164">
        <f t="shared" si="91"/>
        <v>0.26153846153846155</v>
      </c>
      <c r="M158" s="159" t="s">
        <v>541</v>
      </c>
      <c r="N158" s="165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41</v>
      </c>
      <c r="B159" s="157">
        <v>42291</v>
      </c>
      <c r="C159" s="157"/>
      <c r="D159" s="158" t="s">
        <v>631</v>
      </c>
      <c r="E159" s="159" t="s">
        <v>571</v>
      </c>
      <c r="F159" s="160">
        <v>144</v>
      </c>
      <c r="G159" s="159"/>
      <c r="H159" s="159">
        <v>182.5</v>
      </c>
      <c r="I159" s="161">
        <v>181</v>
      </c>
      <c r="J159" s="162" t="s">
        <v>629</v>
      </c>
      <c r="K159" s="163">
        <f t="shared" si="90"/>
        <v>38.5</v>
      </c>
      <c r="L159" s="164">
        <f t="shared" si="91"/>
        <v>0.2673611111111111</v>
      </c>
      <c r="M159" s="159" t="s">
        <v>541</v>
      </c>
      <c r="N159" s="165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42</v>
      </c>
      <c r="B160" s="157">
        <v>42291</v>
      </c>
      <c r="C160" s="157"/>
      <c r="D160" s="158" t="s">
        <v>632</v>
      </c>
      <c r="E160" s="159" t="s">
        <v>571</v>
      </c>
      <c r="F160" s="160">
        <v>264</v>
      </c>
      <c r="G160" s="159"/>
      <c r="H160" s="159">
        <v>311</v>
      </c>
      <c r="I160" s="161">
        <v>311</v>
      </c>
      <c r="J160" s="162" t="s">
        <v>629</v>
      </c>
      <c r="K160" s="163">
        <f t="shared" si="90"/>
        <v>47</v>
      </c>
      <c r="L160" s="164">
        <f t="shared" si="91"/>
        <v>0.17803030303030304</v>
      </c>
      <c r="M160" s="159" t="s">
        <v>541</v>
      </c>
      <c r="N160" s="165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43</v>
      </c>
      <c r="B161" s="157">
        <v>42318</v>
      </c>
      <c r="C161" s="157"/>
      <c r="D161" s="158" t="s">
        <v>633</v>
      </c>
      <c r="E161" s="159" t="s">
        <v>543</v>
      </c>
      <c r="F161" s="160">
        <v>549.5</v>
      </c>
      <c r="G161" s="159"/>
      <c r="H161" s="159">
        <v>630</v>
      </c>
      <c r="I161" s="161">
        <v>630</v>
      </c>
      <c r="J161" s="162" t="s">
        <v>629</v>
      </c>
      <c r="K161" s="163">
        <f t="shared" si="90"/>
        <v>80.5</v>
      </c>
      <c r="L161" s="164">
        <f t="shared" si="91"/>
        <v>0.1464968152866242</v>
      </c>
      <c r="M161" s="159" t="s">
        <v>541</v>
      </c>
      <c r="N161" s="165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44</v>
      </c>
      <c r="B162" s="157">
        <v>42342</v>
      </c>
      <c r="C162" s="157"/>
      <c r="D162" s="158" t="s">
        <v>634</v>
      </c>
      <c r="E162" s="159" t="s">
        <v>571</v>
      </c>
      <c r="F162" s="160">
        <v>1027.5</v>
      </c>
      <c r="G162" s="159"/>
      <c r="H162" s="159">
        <v>1315</v>
      </c>
      <c r="I162" s="161">
        <v>1250</v>
      </c>
      <c r="J162" s="162" t="s">
        <v>629</v>
      </c>
      <c r="K162" s="163">
        <f t="shared" si="90"/>
        <v>287.5</v>
      </c>
      <c r="L162" s="164">
        <f t="shared" si="91"/>
        <v>0.27980535279805352</v>
      </c>
      <c r="M162" s="159" t="s">
        <v>541</v>
      </c>
      <c r="N162" s="165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45</v>
      </c>
      <c r="B163" s="157">
        <v>42367</v>
      </c>
      <c r="C163" s="157"/>
      <c r="D163" s="158" t="s">
        <v>635</v>
      </c>
      <c r="E163" s="159" t="s">
        <v>571</v>
      </c>
      <c r="F163" s="160">
        <v>465</v>
      </c>
      <c r="G163" s="159"/>
      <c r="H163" s="159">
        <v>540</v>
      </c>
      <c r="I163" s="161">
        <v>540</v>
      </c>
      <c r="J163" s="162" t="s">
        <v>629</v>
      </c>
      <c r="K163" s="163">
        <f t="shared" si="90"/>
        <v>75</v>
      </c>
      <c r="L163" s="164">
        <f t="shared" si="91"/>
        <v>0.16129032258064516</v>
      </c>
      <c r="M163" s="159" t="s">
        <v>541</v>
      </c>
      <c r="N163" s="165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46</v>
      </c>
      <c r="B164" s="157">
        <v>42380</v>
      </c>
      <c r="C164" s="157"/>
      <c r="D164" s="158" t="s">
        <v>368</v>
      </c>
      <c r="E164" s="159" t="s">
        <v>543</v>
      </c>
      <c r="F164" s="160">
        <v>81</v>
      </c>
      <c r="G164" s="159"/>
      <c r="H164" s="159">
        <v>110</v>
      </c>
      <c r="I164" s="161">
        <v>110</v>
      </c>
      <c r="J164" s="162" t="s">
        <v>629</v>
      </c>
      <c r="K164" s="163">
        <f t="shared" si="90"/>
        <v>29</v>
      </c>
      <c r="L164" s="164">
        <f t="shared" si="91"/>
        <v>0.35802469135802467</v>
      </c>
      <c r="M164" s="159" t="s">
        <v>541</v>
      </c>
      <c r="N164" s="165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47</v>
      </c>
      <c r="B165" s="157">
        <v>42382</v>
      </c>
      <c r="C165" s="157"/>
      <c r="D165" s="158" t="s">
        <v>636</v>
      </c>
      <c r="E165" s="159" t="s">
        <v>543</v>
      </c>
      <c r="F165" s="160">
        <v>417.5</v>
      </c>
      <c r="G165" s="159"/>
      <c r="H165" s="159">
        <v>547</v>
      </c>
      <c r="I165" s="161">
        <v>535</v>
      </c>
      <c r="J165" s="162" t="s">
        <v>629</v>
      </c>
      <c r="K165" s="163">
        <f t="shared" si="90"/>
        <v>129.5</v>
      </c>
      <c r="L165" s="164">
        <f t="shared" si="91"/>
        <v>0.31017964071856285</v>
      </c>
      <c r="M165" s="159" t="s">
        <v>541</v>
      </c>
      <c r="N165" s="165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48</v>
      </c>
      <c r="B166" s="157">
        <v>42408</v>
      </c>
      <c r="C166" s="157"/>
      <c r="D166" s="158" t="s">
        <v>637</v>
      </c>
      <c r="E166" s="159" t="s">
        <v>571</v>
      </c>
      <c r="F166" s="160">
        <v>650</v>
      </c>
      <c r="G166" s="159"/>
      <c r="H166" s="159">
        <v>800</v>
      </c>
      <c r="I166" s="161">
        <v>800</v>
      </c>
      <c r="J166" s="162" t="s">
        <v>629</v>
      </c>
      <c r="K166" s="163">
        <f t="shared" si="90"/>
        <v>150</v>
      </c>
      <c r="L166" s="164">
        <f t="shared" si="91"/>
        <v>0.23076923076923078</v>
      </c>
      <c r="M166" s="159" t="s">
        <v>541</v>
      </c>
      <c r="N166" s="165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49</v>
      </c>
      <c r="B167" s="157">
        <v>42433</v>
      </c>
      <c r="C167" s="157"/>
      <c r="D167" s="158" t="s">
        <v>209</v>
      </c>
      <c r="E167" s="159" t="s">
        <v>571</v>
      </c>
      <c r="F167" s="160">
        <v>437.5</v>
      </c>
      <c r="G167" s="159"/>
      <c r="H167" s="159">
        <v>504.5</v>
      </c>
      <c r="I167" s="161">
        <v>522</v>
      </c>
      <c r="J167" s="162" t="s">
        <v>638</v>
      </c>
      <c r="K167" s="163">
        <f t="shared" si="90"/>
        <v>67</v>
      </c>
      <c r="L167" s="164">
        <f t="shared" si="91"/>
        <v>0.15314285714285714</v>
      </c>
      <c r="M167" s="159" t="s">
        <v>541</v>
      </c>
      <c r="N167" s="165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50</v>
      </c>
      <c r="B168" s="157">
        <v>42438</v>
      </c>
      <c r="C168" s="157"/>
      <c r="D168" s="158" t="s">
        <v>639</v>
      </c>
      <c r="E168" s="159" t="s">
        <v>571</v>
      </c>
      <c r="F168" s="160">
        <v>189.5</v>
      </c>
      <c r="G168" s="159"/>
      <c r="H168" s="159">
        <v>218</v>
      </c>
      <c r="I168" s="161">
        <v>218</v>
      </c>
      <c r="J168" s="162" t="s">
        <v>629</v>
      </c>
      <c r="K168" s="163">
        <f t="shared" si="90"/>
        <v>28.5</v>
      </c>
      <c r="L168" s="164">
        <f t="shared" si="91"/>
        <v>0.15039577836411611</v>
      </c>
      <c r="M168" s="159" t="s">
        <v>541</v>
      </c>
      <c r="N168" s="165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6">
        <v>51</v>
      </c>
      <c r="B169" s="167">
        <v>42471</v>
      </c>
      <c r="C169" s="167"/>
      <c r="D169" s="175" t="s">
        <v>640</v>
      </c>
      <c r="E169" s="170" t="s">
        <v>571</v>
      </c>
      <c r="F169" s="170">
        <v>36.5</v>
      </c>
      <c r="G169" s="171"/>
      <c r="H169" s="171">
        <v>15.85</v>
      </c>
      <c r="I169" s="171">
        <v>60</v>
      </c>
      <c r="J169" s="172" t="s">
        <v>641</v>
      </c>
      <c r="K169" s="173">
        <f t="shared" si="90"/>
        <v>-20.65</v>
      </c>
      <c r="L169" s="174">
        <f t="shared" si="91"/>
        <v>-0.5657534246575342</v>
      </c>
      <c r="M169" s="170" t="s">
        <v>553</v>
      </c>
      <c r="N169" s="178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52</v>
      </c>
      <c r="B170" s="157">
        <v>42472</v>
      </c>
      <c r="C170" s="157"/>
      <c r="D170" s="158" t="s">
        <v>642</v>
      </c>
      <c r="E170" s="159" t="s">
        <v>571</v>
      </c>
      <c r="F170" s="160">
        <v>93</v>
      </c>
      <c r="G170" s="159"/>
      <c r="H170" s="159">
        <v>149</v>
      </c>
      <c r="I170" s="161">
        <v>140</v>
      </c>
      <c r="J170" s="162" t="s">
        <v>643</v>
      </c>
      <c r="K170" s="163">
        <f t="shared" si="90"/>
        <v>56</v>
      </c>
      <c r="L170" s="164">
        <f t="shared" si="91"/>
        <v>0.60215053763440862</v>
      </c>
      <c r="M170" s="159" t="s">
        <v>541</v>
      </c>
      <c r="N170" s="165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53</v>
      </c>
      <c r="B171" s="157">
        <v>42472</v>
      </c>
      <c r="C171" s="157"/>
      <c r="D171" s="158" t="s">
        <v>644</v>
      </c>
      <c r="E171" s="159" t="s">
        <v>571</v>
      </c>
      <c r="F171" s="160">
        <v>130</v>
      </c>
      <c r="G171" s="159"/>
      <c r="H171" s="159">
        <v>150</v>
      </c>
      <c r="I171" s="161" t="s">
        <v>645</v>
      </c>
      <c r="J171" s="162" t="s">
        <v>629</v>
      </c>
      <c r="K171" s="163">
        <f t="shared" si="90"/>
        <v>20</v>
      </c>
      <c r="L171" s="164">
        <f t="shared" si="91"/>
        <v>0.15384615384615385</v>
      </c>
      <c r="M171" s="159" t="s">
        <v>541</v>
      </c>
      <c r="N171" s="165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54</v>
      </c>
      <c r="B172" s="157">
        <v>42473</v>
      </c>
      <c r="C172" s="157"/>
      <c r="D172" s="158" t="s">
        <v>646</v>
      </c>
      <c r="E172" s="159" t="s">
        <v>571</v>
      </c>
      <c r="F172" s="160">
        <v>196</v>
      </c>
      <c r="G172" s="159"/>
      <c r="H172" s="159">
        <v>299</v>
      </c>
      <c r="I172" s="161">
        <v>299</v>
      </c>
      <c r="J172" s="162" t="s">
        <v>629</v>
      </c>
      <c r="K172" s="163">
        <v>103</v>
      </c>
      <c r="L172" s="164">
        <v>0.52551020408163296</v>
      </c>
      <c r="M172" s="159" t="s">
        <v>541</v>
      </c>
      <c r="N172" s="165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55</v>
      </c>
      <c r="B173" s="157">
        <v>42473</v>
      </c>
      <c r="C173" s="157"/>
      <c r="D173" s="158" t="s">
        <v>647</v>
      </c>
      <c r="E173" s="159" t="s">
        <v>571</v>
      </c>
      <c r="F173" s="160">
        <v>88</v>
      </c>
      <c r="G173" s="159"/>
      <c r="H173" s="159">
        <v>103</v>
      </c>
      <c r="I173" s="161">
        <v>103</v>
      </c>
      <c r="J173" s="162" t="s">
        <v>629</v>
      </c>
      <c r="K173" s="163">
        <v>15</v>
      </c>
      <c r="L173" s="164">
        <v>0.170454545454545</v>
      </c>
      <c r="M173" s="159" t="s">
        <v>541</v>
      </c>
      <c r="N173" s="165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56</v>
      </c>
      <c r="B174" s="157">
        <v>42492</v>
      </c>
      <c r="C174" s="157"/>
      <c r="D174" s="158" t="s">
        <v>648</v>
      </c>
      <c r="E174" s="159" t="s">
        <v>571</v>
      </c>
      <c r="F174" s="160">
        <v>127.5</v>
      </c>
      <c r="G174" s="159"/>
      <c r="H174" s="159">
        <v>148</v>
      </c>
      <c r="I174" s="161" t="s">
        <v>649</v>
      </c>
      <c r="J174" s="162" t="s">
        <v>629</v>
      </c>
      <c r="K174" s="163">
        <f>H174-F174</f>
        <v>20.5</v>
      </c>
      <c r="L174" s="164">
        <f>K174/F174</f>
        <v>0.16078431372549021</v>
      </c>
      <c r="M174" s="159" t="s">
        <v>541</v>
      </c>
      <c r="N174" s="165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57</v>
      </c>
      <c r="B175" s="157">
        <v>42493</v>
      </c>
      <c r="C175" s="157"/>
      <c r="D175" s="158" t="s">
        <v>650</v>
      </c>
      <c r="E175" s="159" t="s">
        <v>571</v>
      </c>
      <c r="F175" s="160">
        <v>675</v>
      </c>
      <c r="G175" s="159"/>
      <c r="H175" s="159">
        <v>815</v>
      </c>
      <c r="I175" s="161" t="s">
        <v>651</v>
      </c>
      <c r="J175" s="162" t="s">
        <v>629</v>
      </c>
      <c r="K175" s="163">
        <f>H175-F175</f>
        <v>140</v>
      </c>
      <c r="L175" s="164">
        <f>K175/F175</f>
        <v>0.2074074074074074</v>
      </c>
      <c r="M175" s="159" t="s">
        <v>541</v>
      </c>
      <c r="N175" s="165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6">
        <v>58</v>
      </c>
      <c r="B176" s="167">
        <v>42522</v>
      </c>
      <c r="C176" s="167"/>
      <c r="D176" s="168" t="s">
        <v>652</v>
      </c>
      <c r="E176" s="169" t="s">
        <v>571</v>
      </c>
      <c r="F176" s="170">
        <v>500</v>
      </c>
      <c r="G176" s="170"/>
      <c r="H176" s="171">
        <v>232.5</v>
      </c>
      <c r="I176" s="171" t="s">
        <v>653</v>
      </c>
      <c r="J176" s="172" t="s">
        <v>654</v>
      </c>
      <c r="K176" s="173">
        <f>H176-F176</f>
        <v>-267.5</v>
      </c>
      <c r="L176" s="174">
        <f>K176/F176</f>
        <v>-0.53500000000000003</v>
      </c>
      <c r="M176" s="170" t="s">
        <v>553</v>
      </c>
      <c r="N176" s="167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59</v>
      </c>
      <c r="B177" s="157">
        <v>42527</v>
      </c>
      <c r="C177" s="157"/>
      <c r="D177" s="158" t="s">
        <v>499</v>
      </c>
      <c r="E177" s="159" t="s">
        <v>571</v>
      </c>
      <c r="F177" s="160">
        <v>110</v>
      </c>
      <c r="G177" s="159"/>
      <c r="H177" s="159">
        <v>126.5</v>
      </c>
      <c r="I177" s="161">
        <v>125</v>
      </c>
      <c r="J177" s="162" t="s">
        <v>580</v>
      </c>
      <c r="K177" s="163">
        <f>H177-F177</f>
        <v>16.5</v>
      </c>
      <c r="L177" s="164">
        <f>K177/F177</f>
        <v>0.15</v>
      </c>
      <c r="M177" s="159" t="s">
        <v>541</v>
      </c>
      <c r="N177" s="165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60</v>
      </c>
      <c r="B178" s="157">
        <v>42538</v>
      </c>
      <c r="C178" s="157"/>
      <c r="D178" s="158" t="s">
        <v>655</v>
      </c>
      <c r="E178" s="159" t="s">
        <v>571</v>
      </c>
      <c r="F178" s="160">
        <v>44</v>
      </c>
      <c r="G178" s="159"/>
      <c r="H178" s="159">
        <v>69.5</v>
      </c>
      <c r="I178" s="161">
        <v>69.5</v>
      </c>
      <c r="J178" s="162" t="s">
        <v>656</v>
      </c>
      <c r="K178" s="163">
        <f>H178-F178</f>
        <v>25.5</v>
      </c>
      <c r="L178" s="164">
        <f>K178/F178</f>
        <v>0.57954545454545459</v>
      </c>
      <c r="M178" s="159" t="s">
        <v>541</v>
      </c>
      <c r="N178" s="165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61</v>
      </c>
      <c r="B179" s="157">
        <v>42549</v>
      </c>
      <c r="C179" s="157"/>
      <c r="D179" s="158" t="s">
        <v>657</v>
      </c>
      <c r="E179" s="159" t="s">
        <v>571</v>
      </c>
      <c r="F179" s="160">
        <v>262.5</v>
      </c>
      <c r="G179" s="159"/>
      <c r="H179" s="159">
        <v>340</v>
      </c>
      <c r="I179" s="161">
        <v>333</v>
      </c>
      <c r="J179" s="162" t="s">
        <v>658</v>
      </c>
      <c r="K179" s="163">
        <v>77.5</v>
      </c>
      <c r="L179" s="164">
        <v>0.29523809523809502</v>
      </c>
      <c r="M179" s="159" t="s">
        <v>541</v>
      </c>
      <c r="N179" s="165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62</v>
      </c>
      <c r="B180" s="157">
        <v>42549</v>
      </c>
      <c r="C180" s="157"/>
      <c r="D180" s="158" t="s">
        <v>659</v>
      </c>
      <c r="E180" s="159" t="s">
        <v>571</v>
      </c>
      <c r="F180" s="160">
        <v>840</v>
      </c>
      <c r="G180" s="159"/>
      <c r="H180" s="159">
        <v>1230</v>
      </c>
      <c r="I180" s="161">
        <v>1230</v>
      </c>
      <c r="J180" s="162" t="s">
        <v>629</v>
      </c>
      <c r="K180" s="163">
        <v>390</v>
      </c>
      <c r="L180" s="164">
        <v>0.46428571428571402</v>
      </c>
      <c r="M180" s="159" t="s">
        <v>541</v>
      </c>
      <c r="N180" s="165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9">
        <v>63</v>
      </c>
      <c r="B181" s="180">
        <v>42556</v>
      </c>
      <c r="C181" s="180"/>
      <c r="D181" s="181" t="s">
        <v>660</v>
      </c>
      <c r="E181" s="182" t="s">
        <v>571</v>
      </c>
      <c r="F181" s="182">
        <v>395</v>
      </c>
      <c r="G181" s="183"/>
      <c r="H181" s="183">
        <f>(468.5+342.5)/2</f>
        <v>405.5</v>
      </c>
      <c r="I181" s="183">
        <v>510</v>
      </c>
      <c r="J181" s="184" t="s">
        <v>661</v>
      </c>
      <c r="K181" s="185">
        <f t="shared" ref="K181:K187" si="92">H181-F181</f>
        <v>10.5</v>
      </c>
      <c r="L181" s="186">
        <f t="shared" ref="L181:L187" si="93">K181/F181</f>
        <v>2.6582278481012658E-2</v>
      </c>
      <c r="M181" s="182" t="s">
        <v>662</v>
      </c>
      <c r="N181" s="180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6">
        <v>64</v>
      </c>
      <c r="B182" s="167">
        <v>42584</v>
      </c>
      <c r="C182" s="167"/>
      <c r="D182" s="168" t="s">
        <v>663</v>
      </c>
      <c r="E182" s="169" t="s">
        <v>543</v>
      </c>
      <c r="F182" s="170">
        <f>169.5-12.8</f>
        <v>156.69999999999999</v>
      </c>
      <c r="G182" s="170"/>
      <c r="H182" s="171">
        <v>77</v>
      </c>
      <c r="I182" s="171" t="s">
        <v>664</v>
      </c>
      <c r="J182" s="172" t="s">
        <v>665</v>
      </c>
      <c r="K182" s="173">
        <f t="shared" si="92"/>
        <v>-79.699999999999989</v>
      </c>
      <c r="L182" s="174">
        <f t="shared" si="93"/>
        <v>-0.50861518825781749</v>
      </c>
      <c r="M182" s="170" t="s">
        <v>553</v>
      </c>
      <c r="N182" s="167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6">
        <v>65</v>
      </c>
      <c r="B183" s="167">
        <v>42586</v>
      </c>
      <c r="C183" s="167"/>
      <c r="D183" s="168" t="s">
        <v>666</v>
      </c>
      <c r="E183" s="169" t="s">
        <v>571</v>
      </c>
      <c r="F183" s="170">
        <v>400</v>
      </c>
      <c r="G183" s="170"/>
      <c r="H183" s="171">
        <v>305</v>
      </c>
      <c r="I183" s="171">
        <v>475</v>
      </c>
      <c r="J183" s="172" t="s">
        <v>667</v>
      </c>
      <c r="K183" s="173">
        <f t="shared" si="92"/>
        <v>-95</v>
      </c>
      <c r="L183" s="174">
        <f t="shared" si="93"/>
        <v>-0.23749999999999999</v>
      </c>
      <c r="M183" s="170" t="s">
        <v>553</v>
      </c>
      <c r="N183" s="167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66</v>
      </c>
      <c r="B184" s="157">
        <v>42593</v>
      </c>
      <c r="C184" s="157"/>
      <c r="D184" s="158" t="s">
        <v>668</v>
      </c>
      <c r="E184" s="159" t="s">
        <v>571</v>
      </c>
      <c r="F184" s="160">
        <v>86.5</v>
      </c>
      <c r="G184" s="159"/>
      <c r="H184" s="159">
        <v>130</v>
      </c>
      <c r="I184" s="161">
        <v>130</v>
      </c>
      <c r="J184" s="162" t="s">
        <v>669</v>
      </c>
      <c r="K184" s="163">
        <f t="shared" si="92"/>
        <v>43.5</v>
      </c>
      <c r="L184" s="164">
        <f t="shared" si="93"/>
        <v>0.50289017341040465</v>
      </c>
      <c r="M184" s="159" t="s">
        <v>541</v>
      </c>
      <c r="N184" s="165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6">
        <v>67</v>
      </c>
      <c r="B185" s="167">
        <v>42600</v>
      </c>
      <c r="C185" s="167"/>
      <c r="D185" s="168" t="s">
        <v>109</v>
      </c>
      <c r="E185" s="169" t="s">
        <v>571</v>
      </c>
      <c r="F185" s="170">
        <v>133.5</v>
      </c>
      <c r="G185" s="170"/>
      <c r="H185" s="171">
        <v>126.5</v>
      </c>
      <c r="I185" s="171">
        <v>178</v>
      </c>
      <c r="J185" s="172" t="s">
        <v>670</v>
      </c>
      <c r="K185" s="173">
        <f t="shared" si="92"/>
        <v>-7</v>
      </c>
      <c r="L185" s="174">
        <f t="shared" si="93"/>
        <v>-5.2434456928838954E-2</v>
      </c>
      <c r="M185" s="170" t="s">
        <v>553</v>
      </c>
      <c r="N185" s="167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68</v>
      </c>
      <c r="B186" s="157">
        <v>42613</v>
      </c>
      <c r="C186" s="157"/>
      <c r="D186" s="158" t="s">
        <v>671</v>
      </c>
      <c r="E186" s="159" t="s">
        <v>571</v>
      </c>
      <c r="F186" s="160">
        <v>560</v>
      </c>
      <c r="G186" s="159"/>
      <c r="H186" s="159">
        <v>725</v>
      </c>
      <c r="I186" s="161">
        <v>725</v>
      </c>
      <c r="J186" s="162" t="s">
        <v>573</v>
      </c>
      <c r="K186" s="163">
        <f t="shared" si="92"/>
        <v>165</v>
      </c>
      <c r="L186" s="164">
        <f t="shared" si="93"/>
        <v>0.29464285714285715</v>
      </c>
      <c r="M186" s="159" t="s">
        <v>541</v>
      </c>
      <c r="N186" s="165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69</v>
      </c>
      <c r="B187" s="157">
        <v>42614</v>
      </c>
      <c r="C187" s="157"/>
      <c r="D187" s="158" t="s">
        <v>672</v>
      </c>
      <c r="E187" s="159" t="s">
        <v>571</v>
      </c>
      <c r="F187" s="160">
        <v>160.5</v>
      </c>
      <c r="G187" s="159"/>
      <c r="H187" s="159">
        <v>210</v>
      </c>
      <c r="I187" s="161">
        <v>210</v>
      </c>
      <c r="J187" s="162" t="s">
        <v>573</v>
      </c>
      <c r="K187" s="163">
        <f t="shared" si="92"/>
        <v>49.5</v>
      </c>
      <c r="L187" s="164">
        <f t="shared" si="93"/>
        <v>0.30841121495327101</v>
      </c>
      <c r="M187" s="159" t="s">
        <v>541</v>
      </c>
      <c r="N187" s="165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70</v>
      </c>
      <c r="B188" s="157">
        <v>42646</v>
      </c>
      <c r="C188" s="157"/>
      <c r="D188" s="158" t="s">
        <v>381</v>
      </c>
      <c r="E188" s="159" t="s">
        <v>571</v>
      </c>
      <c r="F188" s="160">
        <v>430</v>
      </c>
      <c r="G188" s="159"/>
      <c r="H188" s="159">
        <v>596</v>
      </c>
      <c r="I188" s="161">
        <v>575</v>
      </c>
      <c r="J188" s="162" t="s">
        <v>673</v>
      </c>
      <c r="K188" s="163">
        <v>166</v>
      </c>
      <c r="L188" s="164">
        <v>0.38604651162790699</v>
      </c>
      <c r="M188" s="159" t="s">
        <v>541</v>
      </c>
      <c r="N188" s="165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71</v>
      </c>
      <c r="B189" s="157">
        <v>42657</v>
      </c>
      <c r="C189" s="157"/>
      <c r="D189" s="158" t="s">
        <v>674</v>
      </c>
      <c r="E189" s="159" t="s">
        <v>571</v>
      </c>
      <c r="F189" s="160">
        <v>280</v>
      </c>
      <c r="G189" s="159"/>
      <c r="H189" s="159">
        <v>345</v>
      </c>
      <c r="I189" s="161">
        <v>345</v>
      </c>
      <c r="J189" s="162" t="s">
        <v>573</v>
      </c>
      <c r="K189" s="163">
        <f t="shared" ref="K189:K194" si="94">H189-F189</f>
        <v>65</v>
      </c>
      <c r="L189" s="164">
        <f>K189/F189</f>
        <v>0.23214285714285715</v>
      </c>
      <c r="M189" s="159" t="s">
        <v>541</v>
      </c>
      <c r="N189" s="165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72</v>
      </c>
      <c r="B190" s="157">
        <v>42657</v>
      </c>
      <c r="C190" s="157"/>
      <c r="D190" s="158" t="s">
        <v>675</v>
      </c>
      <c r="E190" s="159" t="s">
        <v>571</v>
      </c>
      <c r="F190" s="160">
        <v>245</v>
      </c>
      <c r="G190" s="159"/>
      <c r="H190" s="159">
        <v>325.5</v>
      </c>
      <c r="I190" s="161">
        <v>330</v>
      </c>
      <c r="J190" s="162" t="s">
        <v>676</v>
      </c>
      <c r="K190" s="163">
        <f t="shared" si="94"/>
        <v>80.5</v>
      </c>
      <c r="L190" s="164">
        <f>K190/F190</f>
        <v>0.32857142857142857</v>
      </c>
      <c r="M190" s="159" t="s">
        <v>541</v>
      </c>
      <c r="N190" s="165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73</v>
      </c>
      <c r="B191" s="157">
        <v>42660</v>
      </c>
      <c r="C191" s="157"/>
      <c r="D191" s="158" t="s">
        <v>337</v>
      </c>
      <c r="E191" s="159" t="s">
        <v>571</v>
      </c>
      <c r="F191" s="160">
        <v>125</v>
      </c>
      <c r="G191" s="159"/>
      <c r="H191" s="159">
        <v>160</v>
      </c>
      <c r="I191" s="161">
        <v>160</v>
      </c>
      <c r="J191" s="162" t="s">
        <v>629</v>
      </c>
      <c r="K191" s="163">
        <f t="shared" si="94"/>
        <v>35</v>
      </c>
      <c r="L191" s="164">
        <v>0.28000000000000003</v>
      </c>
      <c r="M191" s="159" t="s">
        <v>541</v>
      </c>
      <c r="N191" s="165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74</v>
      </c>
      <c r="B192" s="157">
        <v>42660</v>
      </c>
      <c r="C192" s="157"/>
      <c r="D192" s="158" t="s">
        <v>438</v>
      </c>
      <c r="E192" s="159" t="s">
        <v>571</v>
      </c>
      <c r="F192" s="160">
        <v>114</v>
      </c>
      <c r="G192" s="159"/>
      <c r="H192" s="159">
        <v>145</v>
      </c>
      <c r="I192" s="161">
        <v>145</v>
      </c>
      <c r="J192" s="162" t="s">
        <v>629</v>
      </c>
      <c r="K192" s="163">
        <f t="shared" si="94"/>
        <v>31</v>
      </c>
      <c r="L192" s="164">
        <f>K192/F192</f>
        <v>0.27192982456140352</v>
      </c>
      <c r="M192" s="159" t="s">
        <v>541</v>
      </c>
      <c r="N192" s="165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75</v>
      </c>
      <c r="B193" s="157">
        <v>42660</v>
      </c>
      <c r="C193" s="157"/>
      <c r="D193" s="158" t="s">
        <v>677</v>
      </c>
      <c r="E193" s="159" t="s">
        <v>571</v>
      </c>
      <c r="F193" s="160">
        <v>212</v>
      </c>
      <c r="G193" s="159"/>
      <c r="H193" s="159">
        <v>280</v>
      </c>
      <c r="I193" s="161">
        <v>276</v>
      </c>
      <c r="J193" s="162" t="s">
        <v>678</v>
      </c>
      <c r="K193" s="163">
        <f t="shared" si="94"/>
        <v>68</v>
      </c>
      <c r="L193" s="164">
        <f>K193/F193</f>
        <v>0.32075471698113206</v>
      </c>
      <c r="M193" s="159" t="s">
        <v>541</v>
      </c>
      <c r="N193" s="165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76</v>
      </c>
      <c r="B194" s="157">
        <v>42678</v>
      </c>
      <c r="C194" s="157"/>
      <c r="D194" s="158" t="s">
        <v>429</v>
      </c>
      <c r="E194" s="159" t="s">
        <v>571</v>
      </c>
      <c r="F194" s="160">
        <v>155</v>
      </c>
      <c r="G194" s="159"/>
      <c r="H194" s="159">
        <v>210</v>
      </c>
      <c r="I194" s="161">
        <v>210</v>
      </c>
      <c r="J194" s="162" t="s">
        <v>679</v>
      </c>
      <c r="K194" s="163">
        <f t="shared" si="94"/>
        <v>55</v>
      </c>
      <c r="L194" s="164">
        <f>K194/F194</f>
        <v>0.35483870967741937</v>
      </c>
      <c r="M194" s="159" t="s">
        <v>541</v>
      </c>
      <c r="N194" s="165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77</v>
      </c>
      <c r="B195" s="167">
        <v>42710</v>
      </c>
      <c r="C195" s="167"/>
      <c r="D195" s="168" t="s">
        <v>680</v>
      </c>
      <c r="E195" s="169" t="s">
        <v>571</v>
      </c>
      <c r="F195" s="170">
        <v>150.5</v>
      </c>
      <c r="G195" s="170"/>
      <c r="H195" s="171">
        <v>72.5</v>
      </c>
      <c r="I195" s="171">
        <v>174</v>
      </c>
      <c r="J195" s="172" t="s">
        <v>681</v>
      </c>
      <c r="K195" s="173">
        <v>-78</v>
      </c>
      <c r="L195" s="174">
        <v>-0.51827242524916906</v>
      </c>
      <c r="M195" s="170" t="s">
        <v>553</v>
      </c>
      <c r="N195" s="167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78</v>
      </c>
      <c r="B196" s="157">
        <v>42712</v>
      </c>
      <c r="C196" s="157"/>
      <c r="D196" s="158" t="s">
        <v>682</v>
      </c>
      <c r="E196" s="159" t="s">
        <v>571</v>
      </c>
      <c r="F196" s="160">
        <v>380</v>
      </c>
      <c r="G196" s="159"/>
      <c r="H196" s="159">
        <v>478</v>
      </c>
      <c r="I196" s="161">
        <v>468</v>
      </c>
      <c r="J196" s="162" t="s">
        <v>629</v>
      </c>
      <c r="K196" s="163">
        <f>H196-F196</f>
        <v>98</v>
      </c>
      <c r="L196" s="164">
        <f>K196/F196</f>
        <v>0.25789473684210529</v>
      </c>
      <c r="M196" s="159" t="s">
        <v>541</v>
      </c>
      <c r="N196" s="165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79</v>
      </c>
      <c r="B197" s="157">
        <v>42734</v>
      </c>
      <c r="C197" s="157"/>
      <c r="D197" s="158" t="s">
        <v>108</v>
      </c>
      <c r="E197" s="159" t="s">
        <v>571</v>
      </c>
      <c r="F197" s="160">
        <v>305</v>
      </c>
      <c r="G197" s="159"/>
      <c r="H197" s="159">
        <v>375</v>
      </c>
      <c r="I197" s="161">
        <v>375</v>
      </c>
      <c r="J197" s="162" t="s">
        <v>629</v>
      </c>
      <c r="K197" s="163">
        <f>H197-F197</f>
        <v>70</v>
      </c>
      <c r="L197" s="164">
        <f>K197/F197</f>
        <v>0.22950819672131148</v>
      </c>
      <c r="M197" s="159" t="s">
        <v>541</v>
      </c>
      <c r="N197" s="165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80</v>
      </c>
      <c r="B198" s="157">
        <v>42739</v>
      </c>
      <c r="C198" s="157"/>
      <c r="D198" s="158" t="s">
        <v>94</v>
      </c>
      <c r="E198" s="159" t="s">
        <v>571</v>
      </c>
      <c r="F198" s="160">
        <v>99.5</v>
      </c>
      <c r="G198" s="159"/>
      <c r="H198" s="159">
        <v>158</v>
      </c>
      <c r="I198" s="161">
        <v>158</v>
      </c>
      <c r="J198" s="162" t="s">
        <v>629</v>
      </c>
      <c r="K198" s="163">
        <f>H198-F198</f>
        <v>58.5</v>
      </c>
      <c r="L198" s="164">
        <f>K198/F198</f>
        <v>0.5879396984924623</v>
      </c>
      <c r="M198" s="159" t="s">
        <v>541</v>
      </c>
      <c r="N198" s="165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81</v>
      </c>
      <c r="B199" s="157">
        <v>42739</v>
      </c>
      <c r="C199" s="157"/>
      <c r="D199" s="158" t="s">
        <v>94</v>
      </c>
      <c r="E199" s="159" t="s">
        <v>571</v>
      </c>
      <c r="F199" s="160">
        <v>99.5</v>
      </c>
      <c r="G199" s="159"/>
      <c r="H199" s="159">
        <v>158</v>
      </c>
      <c r="I199" s="161">
        <v>158</v>
      </c>
      <c r="J199" s="162" t="s">
        <v>629</v>
      </c>
      <c r="K199" s="163">
        <v>58.5</v>
      </c>
      <c r="L199" s="164">
        <v>0.58793969849246197</v>
      </c>
      <c r="M199" s="159" t="s">
        <v>541</v>
      </c>
      <c r="N199" s="165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82</v>
      </c>
      <c r="B200" s="157">
        <v>42786</v>
      </c>
      <c r="C200" s="157"/>
      <c r="D200" s="158" t="s">
        <v>184</v>
      </c>
      <c r="E200" s="159" t="s">
        <v>571</v>
      </c>
      <c r="F200" s="160">
        <v>140.5</v>
      </c>
      <c r="G200" s="159"/>
      <c r="H200" s="159">
        <v>220</v>
      </c>
      <c r="I200" s="161">
        <v>220</v>
      </c>
      <c r="J200" s="162" t="s">
        <v>629</v>
      </c>
      <c r="K200" s="163">
        <f>H200-F200</f>
        <v>79.5</v>
      </c>
      <c r="L200" s="164">
        <f>K200/F200</f>
        <v>0.5658362989323843</v>
      </c>
      <c r="M200" s="159" t="s">
        <v>541</v>
      </c>
      <c r="N200" s="165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83</v>
      </c>
      <c r="B201" s="157">
        <v>42786</v>
      </c>
      <c r="C201" s="157"/>
      <c r="D201" s="158" t="s">
        <v>683</v>
      </c>
      <c r="E201" s="159" t="s">
        <v>571</v>
      </c>
      <c r="F201" s="160">
        <v>202.5</v>
      </c>
      <c r="G201" s="159"/>
      <c r="H201" s="159">
        <v>234</v>
      </c>
      <c r="I201" s="161">
        <v>234</v>
      </c>
      <c r="J201" s="162" t="s">
        <v>629</v>
      </c>
      <c r="K201" s="163">
        <v>31.5</v>
      </c>
      <c r="L201" s="164">
        <v>0.155555555555556</v>
      </c>
      <c r="M201" s="159" t="s">
        <v>541</v>
      </c>
      <c r="N201" s="165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84</v>
      </c>
      <c r="B202" s="157">
        <v>42818</v>
      </c>
      <c r="C202" s="157"/>
      <c r="D202" s="158" t="s">
        <v>684</v>
      </c>
      <c r="E202" s="159" t="s">
        <v>571</v>
      </c>
      <c r="F202" s="160">
        <v>300.5</v>
      </c>
      <c r="G202" s="159"/>
      <c r="H202" s="159">
        <v>417.5</v>
      </c>
      <c r="I202" s="161">
        <v>420</v>
      </c>
      <c r="J202" s="162" t="s">
        <v>685</v>
      </c>
      <c r="K202" s="163">
        <f>H202-F202</f>
        <v>117</v>
      </c>
      <c r="L202" s="164">
        <f>K202/F202</f>
        <v>0.38935108153078202</v>
      </c>
      <c r="M202" s="159" t="s">
        <v>541</v>
      </c>
      <c r="N202" s="165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85</v>
      </c>
      <c r="B203" s="157">
        <v>42818</v>
      </c>
      <c r="C203" s="157"/>
      <c r="D203" s="158" t="s">
        <v>659</v>
      </c>
      <c r="E203" s="159" t="s">
        <v>571</v>
      </c>
      <c r="F203" s="160">
        <v>850</v>
      </c>
      <c r="G203" s="159"/>
      <c r="H203" s="159">
        <v>1042.5</v>
      </c>
      <c r="I203" s="161">
        <v>1023</v>
      </c>
      <c r="J203" s="162" t="s">
        <v>686</v>
      </c>
      <c r="K203" s="163">
        <v>192.5</v>
      </c>
      <c r="L203" s="164">
        <v>0.22647058823529401</v>
      </c>
      <c r="M203" s="159" t="s">
        <v>541</v>
      </c>
      <c r="N203" s="165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86</v>
      </c>
      <c r="B204" s="157">
        <v>42830</v>
      </c>
      <c r="C204" s="157"/>
      <c r="D204" s="158" t="s">
        <v>457</v>
      </c>
      <c r="E204" s="159" t="s">
        <v>571</v>
      </c>
      <c r="F204" s="160">
        <v>785</v>
      </c>
      <c r="G204" s="159"/>
      <c r="H204" s="159">
        <v>930</v>
      </c>
      <c r="I204" s="161">
        <v>920</v>
      </c>
      <c r="J204" s="162" t="s">
        <v>687</v>
      </c>
      <c r="K204" s="163">
        <f>H204-F204</f>
        <v>145</v>
      </c>
      <c r="L204" s="164">
        <f>K204/F204</f>
        <v>0.18471337579617833</v>
      </c>
      <c r="M204" s="159" t="s">
        <v>541</v>
      </c>
      <c r="N204" s="165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87</v>
      </c>
      <c r="B205" s="167">
        <v>42831</v>
      </c>
      <c r="C205" s="167"/>
      <c r="D205" s="168" t="s">
        <v>688</v>
      </c>
      <c r="E205" s="169" t="s">
        <v>571</v>
      </c>
      <c r="F205" s="170">
        <v>40</v>
      </c>
      <c r="G205" s="170"/>
      <c r="H205" s="171">
        <v>13.1</v>
      </c>
      <c r="I205" s="171">
        <v>60</v>
      </c>
      <c r="J205" s="172" t="s">
        <v>689</v>
      </c>
      <c r="K205" s="173">
        <v>-26.9</v>
      </c>
      <c r="L205" s="174">
        <v>-0.67249999999999999</v>
      </c>
      <c r="M205" s="170" t="s">
        <v>553</v>
      </c>
      <c r="N205" s="167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88</v>
      </c>
      <c r="B206" s="157">
        <v>42837</v>
      </c>
      <c r="C206" s="157"/>
      <c r="D206" s="158" t="s">
        <v>93</v>
      </c>
      <c r="E206" s="159" t="s">
        <v>571</v>
      </c>
      <c r="F206" s="160">
        <v>289.5</v>
      </c>
      <c r="G206" s="159"/>
      <c r="H206" s="159">
        <v>354</v>
      </c>
      <c r="I206" s="161">
        <v>360</v>
      </c>
      <c r="J206" s="162" t="s">
        <v>690</v>
      </c>
      <c r="K206" s="163">
        <f t="shared" ref="K206:K214" si="95">H206-F206</f>
        <v>64.5</v>
      </c>
      <c r="L206" s="164">
        <f t="shared" ref="L206:L214" si="96">K206/F206</f>
        <v>0.22279792746113988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89</v>
      </c>
      <c r="B207" s="157">
        <v>42845</v>
      </c>
      <c r="C207" s="157"/>
      <c r="D207" s="158" t="s">
        <v>405</v>
      </c>
      <c r="E207" s="159" t="s">
        <v>571</v>
      </c>
      <c r="F207" s="160">
        <v>700</v>
      </c>
      <c r="G207" s="159"/>
      <c r="H207" s="159">
        <v>840</v>
      </c>
      <c r="I207" s="161">
        <v>840</v>
      </c>
      <c r="J207" s="162" t="s">
        <v>691</v>
      </c>
      <c r="K207" s="163">
        <f t="shared" si="95"/>
        <v>140</v>
      </c>
      <c r="L207" s="164">
        <f t="shared" si="96"/>
        <v>0.2</v>
      </c>
      <c r="M207" s="159" t="s">
        <v>541</v>
      </c>
      <c r="N207" s="165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90</v>
      </c>
      <c r="B208" s="157">
        <v>42887</v>
      </c>
      <c r="C208" s="157"/>
      <c r="D208" s="158" t="s">
        <v>692</v>
      </c>
      <c r="E208" s="159" t="s">
        <v>571</v>
      </c>
      <c r="F208" s="160">
        <v>130</v>
      </c>
      <c r="G208" s="159"/>
      <c r="H208" s="159">
        <v>144.25</v>
      </c>
      <c r="I208" s="161">
        <v>170</v>
      </c>
      <c r="J208" s="162" t="s">
        <v>693</v>
      </c>
      <c r="K208" s="163">
        <f t="shared" si="95"/>
        <v>14.25</v>
      </c>
      <c r="L208" s="164">
        <f t="shared" si="96"/>
        <v>0.10961538461538461</v>
      </c>
      <c r="M208" s="159" t="s">
        <v>541</v>
      </c>
      <c r="N208" s="165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91</v>
      </c>
      <c r="B209" s="157">
        <v>42901</v>
      </c>
      <c r="C209" s="157"/>
      <c r="D209" s="158" t="s">
        <v>694</v>
      </c>
      <c r="E209" s="159" t="s">
        <v>571</v>
      </c>
      <c r="F209" s="160">
        <v>214.5</v>
      </c>
      <c r="G209" s="159"/>
      <c r="H209" s="159">
        <v>262</v>
      </c>
      <c r="I209" s="161">
        <v>262</v>
      </c>
      <c r="J209" s="162" t="s">
        <v>695</v>
      </c>
      <c r="K209" s="163">
        <f t="shared" si="95"/>
        <v>47.5</v>
      </c>
      <c r="L209" s="164">
        <f t="shared" si="96"/>
        <v>0.22144522144522144</v>
      </c>
      <c r="M209" s="159" t="s">
        <v>541</v>
      </c>
      <c r="N209" s="165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92</v>
      </c>
      <c r="B210" s="188">
        <v>42933</v>
      </c>
      <c r="C210" s="188"/>
      <c r="D210" s="189" t="s">
        <v>696</v>
      </c>
      <c r="E210" s="190" t="s">
        <v>571</v>
      </c>
      <c r="F210" s="191">
        <v>370</v>
      </c>
      <c r="G210" s="190"/>
      <c r="H210" s="190">
        <v>447.5</v>
      </c>
      <c r="I210" s="192">
        <v>450</v>
      </c>
      <c r="J210" s="193" t="s">
        <v>629</v>
      </c>
      <c r="K210" s="163">
        <f t="shared" si="95"/>
        <v>77.5</v>
      </c>
      <c r="L210" s="194">
        <f t="shared" si="96"/>
        <v>0.20945945945945946</v>
      </c>
      <c r="M210" s="190" t="s">
        <v>541</v>
      </c>
      <c r="N210" s="195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93</v>
      </c>
      <c r="B211" s="188">
        <v>42943</v>
      </c>
      <c r="C211" s="188"/>
      <c r="D211" s="189" t="s">
        <v>182</v>
      </c>
      <c r="E211" s="190" t="s">
        <v>571</v>
      </c>
      <c r="F211" s="191">
        <v>657.5</v>
      </c>
      <c r="G211" s="190"/>
      <c r="H211" s="190">
        <v>825</v>
      </c>
      <c r="I211" s="192">
        <v>820</v>
      </c>
      <c r="J211" s="193" t="s">
        <v>629</v>
      </c>
      <c r="K211" s="163">
        <f t="shared" si="95"/>
        <v>167.5</v>
      </c>
      <c r="L211" s="194">
        <f t="shared" si="96"/>
        <v>0.25475285171102663</v>
      </c>
      <c r="M211" s="190" t="s">
        <v>541</v>
      </c>
      <c r="N211" s="195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94</v>
      </c>
      <c r="B212" s="157">
        <v>42964</v>
      </c>
      <c r="C212" s="157"/>
      <c r="D212" s="158" t="s">
        <v>350</v>
      </c>
      <c r="E212" s="159" t="s">
        <v>571</v>
      </c>
      <c r="F212" s="160">
        <v>605</v>
      </c>
      <c r="G212" s="159"/>
      <c r="H212" s="159">
        <v>750</v>
      </c>
      <c r="I212" s="161">
        <v>750</v>
      </c>
      <c r="J212" s="162" t="s">
        <v>687</v>
      </c>
      <c r="K212" s="163">
        <f t="shared" si="95"/>
        <v>145</v>
      </c>
      <c r="L212" s="164">
        <f t="shared" si="96"/>
        <v>0.23966942148760331</v>
      </c>
      <c r="M212" s="159" t="s">
        <v>541</v>
      </c>
      <c r="N212" s="165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95</v>
      </c>
      <c r="B213" s="167">
        <v>42979</v>
      </c>
      <c r="C213" s="167"/>
      <c r="D213" s="175" t="s">
        <v>697</v>
      </c>
      <c r="E213" s="170" t="s">
        <v>571</v>
      </c>
      <c r="F213" s="170">
        <v>255</v>
      </c>
      <c r="G213" s="171"/>
      <c r="H213" s="171">
        <v>217.25</v>
      </c>
      <c r="I213" s="171">
        <v>320</v>
      </c>
      <c r="J213" s="172" t="s">
        <v>698</v>
      </c>
      <c r="K213" s="173">
        <f t="shared" si="95"/>
        <v>-37.75</v>
      </c>
      <c r="L213" s="176">
        <f t="shared" si="96"/>
        <v>-0.14803921568627451</v>
      </c>
      <c r="M213" s="170" t="s">
        <v>553</v>
      </c>
      <c r="N213" s="167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96</v>
      </c>
      <c r="B214" s="157">
        <v>42997</v>
      </c>
      <c r="C214" s="157"/>
      <c r="D214" s="158" t="s">
        <v>699</v>
      </c>
      <c r="E214" s="159" t="s">
        <v>571</v>
      </c>
      <c r="F214" s="160">
        <v>215</v>
      </c>
      <c r="G214" s="159"/>
      <c r="H214" s="159">
        <v>258</v>
      </c>
      <c r="I214" s="161">
        <v>258</v>
      </c>
      <c r="J214" s="162" t="s">
        <v>629</v>
      </c>
      <c r="K214" s="163">
        <f t="shared" si="95"/>
        <v>43</v>
      </c>
      <c r="L214" s="164">
        <f t="shared" si="96"/>
        <v>0.2</v>
      </c>
      <c r="M214" s="159" t="s">
        <v>541</v>
      </c>
      <c r="N214" s="165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97</v>
      </c>
      <c r="B215" s="157">
        <v>42997</v>
      </c>
      <c r="C215" s="157"/>
      <c r="D215" s="158" t="s">
        <v>699</v>
      </c>
      <c r="E215" s="159" t="s">
        <v>571</v>
      </c>
      <c r="F215" s="160">
        <v>215</v>
      </c>
      <c r="G215" s="159"/>
      <c r="H215" s="159">
        <v>258</v>
      </c>
      <c r="I215" s="161">
        <v>258</v>
      </c>
      <c r="J215" s="193" t="s">
        <v>629</v>
      </c>
      <c r="K215" s="163">
        <v>43</v>
      </c>
      <c r="L215" s="164">
        <v>0.2</v>
      </c>
      <c r="M215" s="159" t="s">
        <v>541</v>
      </c>
      <c r="N215" s="165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98</v>
      </c>
      <c r="B216" s="188">
        <v>42998</v>
      </c>
      <c r="C216" s="188"/>
      <c r="D216" s="189" t="s">
        <v>700</v>
      </c>
      <c r="E216" s="190" t="s">
        <v>571</v>
      </c>
      <c r="F216" s="160">
        <v>75</v>
      </c>
      <c r="G216" s="190"/>
      <c r="H216" s="190">
        <v>90</v>
      </c>
      <c r="I216" s="192">
        <v>90</v>
      </c>
      <c r="J216" s="162" t="s">
        <v>701</v>
      </c>
      <c r="K216" s="163">
        <f t="shared" ref="K216:K221" si="97">H216-F216</f>
        <v>15</v>
      </c>
      <c r="L216" s="164">
        <f t="shared" ref="L216:L221" si="98">K216/F216</f>
        <v>0.2</v>
      </c>
      <c r="M216" s="159" t="s">
        <v>541</v>
      </c>
      <c r="N216" s="165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99</v>
      </c>
      <c r="B217" s="188">
        <v>43011</v>
      </c>
      <c r="C217" s="188"/>
      <c r="D217" s="189" t="s">
        <v>555</v>
      </c>
      <c r="E217" s="190" t="s">
        <v>571</v>
      </c>
      <c r="F217" s="191">
        <v>315</v>
      </c>
      <c r="G217" s="190"/>
      <c r="H217" s="190">
        <v>392</v>
      </c>
      <c r="I217" s="192">
        <v>384</v>
      </c>
      <c r="J217" s="193" t="s">
        <v>702</v>
      </c>
      <c r="K217" s="163">
        <f t="shared" si="97"/>
        <v>77</v>
      </c>
      <c r="L217" s="194">
        <f t="shared" si="98"/>
        <v>0.24444444444444444</v>
      </c>
      <c r="M217" s="190" t="s">
        <v>541</v>
      </c>
      <c r="N217" s="195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7">
        <v>100</v>
      </c>
      <c r="B218" s="188">
        <v>43013</v>
      </c>
      <c r="C218" s="188"/>
      <c r="D218" s="189" t="s">
        <v>433</v>
      </c>
      <c r="E218" s="190" t="s">
        <v>571</v>
      </c>
      <c r="F218" s="191">
        <v>145</v>
      </c>
      <c r="G218" s="190"/>
      <c r="H218" s="190">
        <v>179</v>
      </c>
      <c r="I218" s="192">
        <v>180</v>
      </c>
      <c r="J218" s="193" t="s">
        <v>703</v>
      </c>
      <c r="K218" s="163">
        <f t="shared" si="97"/>
        <v>34</v>
      </c>
      <c r="L218" s="194">
        <f t="shared" si="98"/>
        <v>0.23448275862068965</v>
      </c>
      <c r="M218" s="190" t="s">
        <v>541</v>
      </c>
      <c r="N218" s="195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7">
        <v>101</v>
      </c>
      <c r="B219" s="188">
        <v>43014</v>
      </c>
      <c r="C219" s="188"/>
      <c r="D219" s="189" t="s">
        <v>327</v>
      </c>
      <c r="E219" s="190" t="s">
        <v>571</v>
      </c>
      <c r="F219" s="191">
        <v>256</v>
      </c>
      <c r="G219" s="190"/>
      <c r="H219" s="190">
        <v>323</v>
      </c>
      <c r="I219" s="192">
        <v>320</v>
      </c>
      <c r="J219" s="193" t="s">
        <v>629</v>
      </c>
      <c r="K219" s="163">
        <f t="shared" si="97"/>
        <v>67</v>
      </c>
      <c r="L219" s="194">
        <f t="shared" si="98"/>
        <v>0.26171875</v>
      </c>
      <c r="M219" s="190" t="s">
        <v>541</v>
      </c>
      <c r="N219" s="195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102</v>
      </c>
      <c r="B220" s="188">
        <v>43017</v>
      </c>
      <c r="C220" s="188"/>
      <c r="D220" s="189" t="s">
        <v>342</v>
      </c>
      <c r="E220" s="190" t="s">
        <v>571</v>
      </c>
      <c r="F220" s="191">
        <v>137.5</v>
      </c>
      <c r="G220" s="190"/>
      <c r="H220" s="190">
        <v>184</v>
      </c>
      <c r="I220" s="192">
        <v>183</v>
      </c>
      <c r="J220" s="193" t="s">
        <v>704</v>
      </c>
      <c r="K220" s="163">
        <f t="shared" si="97"/>
        <v>46.5</v>
      </c>
      <c r="L220" s="194">
        <f t="shared" si="98"/>
        <v>0.33818181818181819</v>
      </c>
      <c r="M220" s="190" t="s">
        <v>541</v>
      </c>
      <c r="N220" s="195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103</v>
      </c>
      <c r="B221" s="188">
        <v>43018</v>
      </c>
      <c r="C221" s="188"/>
      <c r="D221" s="189" t="s">
        <v>705</v>
      </c>
      <c r="E221" s="190" t="s">
        <v>571</v>
      </c>
      <c r="F221" s="191">
        <v>125.5</v>
      </c>
      <c r="G221" s="190"/>
      <c r="H221" s="190">
        <v>158</v>
      </c>
      <c r="I221" s="192">
        <v>155</v>
      </c>
      <c r="J221" s="193" t="s">
        <v>706</v>
      </c>
      <c r="K221" s="163">
        <f t="shared" si="97"/>
        <v>32.5</v>
      </c>
      <c r="L221" s="194">
        <f t="shared" si="98"/>
        <v>0.25896414342629481</v>
      </c>
      <c r="M221" s="190" t="s">
        <v>541</v>
      </c>
      <c r="N221" s="195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104</v>
      </c>
      <c r="B222" s="188">
        <v>43018</v>
      </c>
      <c r="C222" s="188"/>
      <c r="D222" s="189" t="s">
        <v>707</v>
      </c>
      <c r="E222" s="190" t="s">
        <v>571</v>
      </c>
      <c r="F222" s="191">
        <v>895</v>
      </c>
      <c r="G222" s="190"/>
      <c r="H222" s="190">
        <v>1122.5</v>
      </c>
      <c r="I222" s="192">
        <v>1078</v>
      </c>
      <c r="J222" s="193" t="s">
        <v>708</v>
      </c>
      <c r="K222" s="163">
        <v>227.5</v>
      </c>
      <c r="L222" s="194">
        <v>0.25418994413407803</v>
      </c>
      <c r="M222" s="190" t="s">
        <v>541</v>
      </c>
      <c r="N222" s="195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105</v>
      </c>
      <c r="B223" s="188">
        <v>43020</v>
      </c>
      <c r="C223" s="188"/>
      <c r="D223" s="189" t="s">
        <v>336</v>
      </c>
      <c r="E223" s="190" t="s">
        <v>571</v>
      </c>
      <c r="F223" s="191">
        <v>525</v>
      </c>
      <c r="G223" s="190"/>
      <c r="H223" s="190">
        <v>629</v>
      </c>
      <c r="I223" s="192">
        <v>629</v>
      </c>
      <c r="J223" s="193" t="s">
        <v>629</v>
      </c>
      <c r="K223" s="163">
        <v>104</v>
      </c>
      <c r="L223" s="194">
        <v>0.19809523809523799</v>
      </c>
      <c r="M223" s="190" t="s">
        <v>541</v>
      </c>
      <c r="N223" s="195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106</v>
      </c>
      <c r="B224" s="188">
        <v>43046</v>
      </c>
      <c r="C224" s="188"/>
      <c r="D224" s="189" t="s">
        <v>373</v>
      </c>
      <c r="E224" s="190" t="s">
        <v>571</v>
      </c>
      <c r="F224" s="191">
        <v>740</v>
      </c>
      <c r="G224" s="190"/>
      <c r="H224" s="190">
        <v>892.5</v>
      </c>
      <c r="I224" s="192">
        <v>900</v>
      </c>
      <c r="J224" s="193" t="s">
        <v>709</v>
      </c>
      <c r="K224" s="163">
        <f>H224-F224</f>
        <v>152.5</v>
      </c>
      <c r="L224" s="194">
        <f>K224/F224</f>
        <v>0.20608108108108109</v>
      </c>
      <c r="M224" s="190" t="s">
        <v>541</v>
      </c>
      <c r="N224" s="195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107</v>
      </c>
      <c r="B225" s="157">
        <v>43073</v>
      </c>
      <c r="C225" s="157"/>
      <c r="D225" s="158" t="s">
        <v>710</v>
      </c>
      <c r="E225" s="159" t="s">
        <v>571</v>
      </c>
      <c r="F225" s="160">
        <v>118.5</v>
      </c>
      <c r="G225" s="159"/>
      <c r="H225" s="159">
        <v>143.5</v>
      </c>
      <c r="I225" s="161">
        <v>145</v>
      </c>
      <c r="J225" s="162" t="s">
        <v>562</v>
      </c>
      <c r="K225" s="163">
        <f>H225-F225</f>
        <v>25</v>
      </c>
      <c r="L225" s="164">
        <f>K225/F225</f>
        <v>0.2109704641350211</v>
      </c>
      <c r="M225" s="159" t="s">
        <v>541</v>
      </c>
      <c r="N225" s="165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6">
        <v>108</v>
      </c>
      <c r="B226" s="167">
        <v>43090</v>
      </c>
      <c r="C226" s="167"/>
      <c r="D226" s="168" t="s">
        <v>410</v>
      </c>
      <c r="E226" s="169" t="s">
        <v>571</v>
      </c>
      <c r="F226" s="170">
        <v>715</v>
      </c>
      <c r="G226" s="170"/>
      <c r="H226" s="171">
        <v>500</v>
      </c>
      <c r="I226" s="171">
        <v>872</v>
      </c>
      <c r="J226" s="172" t="s">
        <v>711</v>
      </c>
      <c r="K226" s="173">
        <f>H226-F226</f>
        <v>-215</v>
      </c>
      <c r="L226" s="174">
        <f>K226/F226</f>
        <v>-0.30069930069930068</v>
      </c>
      <c r="M226" s="170" t="s">
        <v>553</v>
      </c>
      <c r="N226" s="167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109</v>
      </c>
      <c r="B227" s="157">
        <v>43098</v>
      </c>
      <c r="C227" s="157"/>
      <c r="D227" s="158" t="s">
        <v>555</v>
      </c>
      <c r="E227" s="159" t="s">
        <v>571</v>
      </c>
      <c r="F227" s="160">
        <v>435</v>
      </c>
      <c r="G227" s="159"/>
      <c r="H227" s="159">
        <v>542.5</v>
      </c>
      <c r="I227" s="161">
        <v>539</v>
      </c>
      <c r="J227" s="162" t="s">
        <v>629</v>
      </c>
      <c r="K227" s="163">
        <v>107.5</v>
      </c>
      <c r="L227" s="164">
        <v>0.247126436781609</v>
      </c>
      <c r="M227" s="159" t="s">
        <v>541</v>
      </c>
      <c r="N227" s="165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110</v>
      </c>
      <c r="B228" s="157">
        <v>43098</v>
      </c>
      <c r="C228" s="157"/>
      <c r="D228" s="158" t="s">
        <v>513</v>
      </c>
      <c r="E228" s="159" t="s">
        <v>571</v>
      </c>
      <c r="F228" s="160">
        <v>885</v>
      </c>
      <c r="G228" s="159"/>
      <c r="H228" s="159">
        <v>1090</v>
      </c>
      <c r="I228" s="161">
        <v>1084</v>
      </c>
      <c r="J228" s="162" t="s">
        <v>629</v>
      </c>
      <c r="K228" s="163">
        <v>205</v>
      </c>
      <c r="L228" s="164">
        <v>0.23163841807909599</v>
      </c>
      <c r="M228" s="159" t="s">
        <v>541</v>
      </c>
      <c r="N228" s="165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6">
        <v>111</v>
      </c>
      <c r="B229" s="197">
        <v>43192</v>
      </c>
      <c r="C229" s="197"/>
      <c r="D229" s="175" t="s">
        <v>712</v>
      </c>
      <c r="E229" s="170" t="s">
        <v>571</v>
      </c>
      <c r="F229" s="198">
        <v>478.5</v>
      </c>
      <c r="G229" s="170"/>
      <c r="H229" s="170">
        <v>442</v>
      </c>
      <c r="I229" s="171">
        <v>613</v>
      </c>
      <c r="J229" s="172" t="s">
        <v>713</v>
      </c>
      <c r="K229" s="173">
        <f>H229-F229</f>
        <v>-36.5</v>
      </c>
      <c r="L229" s="174">
        <f>K229/F229</f>
        <v>-7.6280041797283177E-2</v>
      </c>
      <c r="M229" s="170" t="s">
        <v>553</v>
      </c>
      <c r="N229" s="167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6">
        <v>112</v>
      </c>
      <c r="B230" s="167">
        <v>43194</v>
      </c>
      <c r="C230" s="167"/>
      <c r="D230" s="168" t="s">
        <v>714</v>
      </c>
      <c r="E230" s="169" t="s">
        <v>571</v>
      </c>
      <c r="F230" s="170">
        <f>141.5-7.3</f>
        <v>134.19999999999999</v>
      </c>
      <c r="G230" s="170"/>
      <c r="H230" s="171">
        <v>77</v>
      </c>
      <c r="I230" s="171">
        <v>180</v>
      </c>
      <c r="J230" s="172" t="s">
        <v>715</v>
      </c>
      <c r="K230" s="173">
        <f>H230-F230</f>
        <v>-57.199999999999989</v>
      </c>
      <c r="L230" s="174">
        <f>K230/F230</f>
        <v>-0.42622950819672129</v>
      </c>
      <c r="M230" s="170" t="s">
        <v>553</v>
      </c>
      <c r="N230" s="167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6">
        <v>113</v>
      </c>
      <c r="B231" s="167">
        <v>43209</v>
      </c>
      <c r="C231" s="167"/>
      <c r="D231" s="168" t="s">
        <v>716</v>
      </c>
      <c r="E231" s="169" t="s">
        <v>571</v>
      </c>
      <c r="F231" s="170">
        <v>430</v>
      </c>
      <c r="G231" s="170"/>
      <c r="H231" s="171">
        <v>220</v>
      </c>
      <c r="I231" s="171">
        <v>537</v>
      </c>
      <c r="J231" s="172" t="s">
        <v>717</v>
      </c>
      <c r="K231" s="173">
        <f>H231-F231</f>
        <v>-210</v>
      </c>
      <c r="L231" s="174">
        <f>K231/F231</f>
        <v>-0.48837209302325579</v>
      </c>
      <c r="M231" s="170" t="s">
        <v>553</v>
      </c>
      <c r="N231" s="167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114</v>
      </c>
      <c r="B232" s="188">
        <v>43220</v>
      </c>
      <c r="C232" s="188"/>
      <c r="D232" s="189" t="s">
        <v>374</v>
      </c>
      <c r="E232" s="190" t="s">
        <v>571</v>
      </c>
      <c r="F232" s="190">
        <v>153.5</v>
      </c>
      <c r="G232" s="190"/>
      <c r="H232" s="190">
        <v>196</v>
      </c>
      <c r="I232" s="192">
        <v>196</v>
      </c>
      <c r="J232" s="162" t="s">
        <v>718</v>
      </c>
      <c r="K232" s="163">
        <f>H232-F232</f>
        <v>42.5</v>
      </c>
      <c r="L232" s="164">
        <f>K232/F232</f>
        <v>0.27687296416938112</v>
      </c>
      <c r="M232" s="159" t="s">
        <v>541</v>
      </c>
      <c r="N232" s="165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115</v>
      </c>
      <c r="B233" s="167">
        <v>43306</v>
      </c>
      <c r="C233" s="167"/>
      <c r="D233" s="168" t="s">
        <v>688</v>
      </c>
      <c r="E233" s="169" t="s">
        <v>571</v>
      </c>
      <c r="F233" s="170">
        <v>27.5</v>
      </c>
      <c r="G233" s="170"/>
      <c r="H233" s="171">
        <v>13.1</v>
      </c>
      <c r="I233" s="171">
        <v>60</v>
      </c>
      <c r="J233" s="172" t="s">
        <v>719</v>
      </c>
      <c r="K233" s="173">
        <v>-14.4</v>
      </c>
      <c r="L233" s="174">
        <v>-0.52363636363636401</v>
      </c>
      <c r="M233" s="170" t="s">
        <v>553</v>
      </c>
      <c r="N233" s="167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6">
        <v>116</v>
      </c>
      <c r="B234" s="197">
        <v>43318</v>
      </c>
      <c r="C234" s="197"/>
      <c r="D234" s="175" t="s">
        <v>720</v>
      </c>
      <c r="E234" s="170" t="s">
        <v>571</v>
      </c>
      <c r="F234" s="170">
        <v>148.5</v>
      </c>
      <c r="G234" s="170"/>
      <c r="H234" s="170">
        <v>102</v>
      </c>
      <c r="I234" s="171">
        <v>182</v>
      </c>
      <c r="J234" s="172" t="s">
        <v>721</v>
      </c>
      <c r="K234" s="173">
        <f>H234-F234</f>
        <v>-46.5</v>
      </c>
      <c r="L234" s="174">
        <f>K234/F234</f>
        <v>-0.31313131313131315</v>
      </c>
      <c r="M234" s="170" t="s">
        <v>553</v>
      </c>
      <c r="N234" s="167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117</v>
      </c>
      <c r="B235" s="157">
        <v>43335</v>
      </c>
      <c r="C235" s="157"/>
      <c r="D235" s="158" t="s">
        <v>722</v>
      </c>
      <c r="E235" s="159" t="s">
        <v>571</v>
      </c>
      <c r="F235" s="190">
        <v>285</v>
      </c>
      <c r="G235" s="159"/>
      <c r="H235" s="159">
        <v>355</v>
      </c>
      <c r="I235" s="161">
        <v>364</v>
      </c>
      <c r="J235" s="162" t="s">
        <v>723</v>
      </c>
      <c r="K235" s="163">
        <v>70</v>
      </c>
      <c r="L235" s="164">
        <v>0.24561403508771901</v>
      </c>
      <c r="M235" s="159" t="s">
        <v>541</v>
      </c>
      <c r="N235" s="165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6">
        <v>118</v>
      </c>
      <c r="B236" s="157">
        <v>43341</v>
      </c>
      <c r="C236" s="157"/>
      <c r="D236" s="158" t="s">
        <v>362</v>
      </c>
      <c r="E236" s="159" t="s">
        <v>571</v>
      </c>
      <c r="F236" s="190">
        <v>525</v>
      </c>
      <c r="G236" s="159"/>
      <c r="H236" s="159">
        <v>585</v>
      </c>
      <c r="I236" s="161">
        <v>635</v>
      </c>
      <c r="J236" s="162" t="s">
        <v>724</v>
      </c>
      <c r="K236" s="163">
        <f t="shared" ref="K236:K253" si="99">H236-F236</f>
        <v>60</v>
      </c>
      <c r="L236" s="164">
        <f t="shared" ref="L236:L253" si="100">K236/F236</f>
        <v>0.11428571428571428</v>
      </c>
      <c r="M236" s="159" t="s">
        <v>541</v>
      </c>
      <c r="N236" s="165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119</v>
      </c>
      <c r="B237" s="157">
        <v>43395</v>
      </c>
      <c r="C237" s="157"/>
      <c r="D237" s="158" t="s">
        <v>350</v>
      </c>
      <c r="E237" s="159" t="s">
        <v>571</v>
      </c>
      <c r="F237" s="190">
        <v>475</v>
      </c>
      <c r="G237" s="159"/>
      <c r="H237" s="159">
        <v>574</v>
      </c>
      <c r="I237" s="161">
        <v>570</v>
      </c>
      <c r="J237" s="162" t="s">
        <v>629</v>
      </c>
      <c r="K237" s="163">
        <f t="shared" si="99"/>
        <v>99</v>
      </c>
      <c r="L237" s="164">
        <f t="shared" si="100"/>
        <v>0.20842105263157895</v>
      </c>
      <c r="M237" s="159" t="s">
        <v>541</v>
      </c>
      <c r="N237" s="165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120</v>
      </c>
      <c r="B238" s="188">
        <v>43397</v>
      </c>
      <c r="C238" s="188"/>
      <c r="D238" s="189" t="s">
        <v>369</v>
      </c>
      <c r="E238" s="190" t="s">
        <v>571</v>
      </c>
      <c r="F238" s="190">
        <v>707.5</v>
      </c>
      <c r="G238" s="190"/>
      <c r="H238" s="190">
        <v>872</v>
      </c>
      <c r="I238" s="192">
        <v>872</v>
      </c>
      <c r="J238" s="193" t="s">
        <v>629</v>
      </c>
      <c r="K238" s="163">
        <f t="shared" si="99"/>
        <v>164.5</v>
      </c>
      <c r="L238" s="194">
        <f t="shared" si="100"/>
        <v>0.23250883392226149</v>
      </c>
      <c r="M238" s="190" t="s">
        <v>541</v>
      </c>
      <c r="N238" s="195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121</v>
      </c>
      <c r="B239" s="188">
        <v>43398</v>
      </c>
      <c r="C239" s="188"/>
      <c r="D239" s="189" t="s">
        <v>725</v>
      </c>
      <c r="E239" s="190" t="s">
        <v>571</v>
      </c>
      <c r="F239" s="190">
        <v>162</v>
      </c>
      <c r="G239" s="190"/>
      <c r="H239" s="190">
        <v>204</v>
      </c>
      <c r="I239" s="192">
        <v>209</v>
      </c>
      <c r="J239" s="193" t="s">
        <v>726</v>
      </c>
      <c r="K239" s="163">
        <f t="shared" si="99"/>
        <v>42</v>
      </c>
      <c r="L239" s="194">
        <f t="shared" si="100"/>
        <v>0.25925925925925924</v>
      </c>
      <c r="M239" s="190" t="s">
        <v>541</v>
      </c>
      <c r="N239" s="195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122</v>
      </c>
      <c r="B240" s="188">
        <v>43399</v>
      </c>
      <c r="C240" s="188"/>
      <c r="D240" s="189" t="s">
        <v>450</v>
      </c>
      <c r="E240" s="190" t="s">
        <v>571</v>
      </c>
      <c r="F240" s="190">
        <v>240</v>
      </c>
      <c r="G240" s="190"/>
      <c r="H240" s="190">
        <v>297</v>
      </c>
      <c r="I240" s="192">
        <v>297</v>
      </c>
      <c r="J240" s="193" t="s">
        <v>629</v>
      </c>
      <c r="K240" s="199">
        <f t="shared" si="99"/>
        <v>57</v>
      </c>
      <c r="L240" s="194">
        <f t="shared" si="100"/>
        <v>0.23749999999999999</v>
      </c>
      <c r="M240" s="190" t="s">
        <v>541</v>
      </c>
      <c r="N240" s="195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123</v>
      </c>
      <c r="B241" s="157">
        <v>43439</v>
      </c>
      <c r="C241" s="157"/>
      <c r="D241" s="158" t="s">
        <v>727</v>
      </c>
      <c r="E241" s="159" t="s">
        <v>571</v>
      </c>
      <c r="F241" s="159">
        <v>202.5</v>
      </c>
      <c r="G241" s="159"/>
      <c r="H241" s="159">
        <v>255</v>
      </c>
      <c r="I241" s="161">
        <v>252</v>
      </c>
      <c r="J241" s="162" t="s">
        <v>629</v>
      </c>
      <c r="K241" s="163">
        <f t="shared" si="99"/>
        <v>52.5</v>
      </c>
      <c r="L241" s="164">
        <f t="shared" si="100"/>
        <v>0.25925925925925924</v>
      </c>
      <c r="M241" s="159" t="s">
        <v>541</v>
      </c>
      <c r="N241" s="165">
        <v>43542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124</v>
      </c>
      <c r="B242" s="188">
        <v>43465</v>
      </c>
      <c r="C242" s="157"/>
      <c r="D242" s="189" t="s">
        <v>397</v>
      </c>
      <c r="E242" s="190" t="s">
        <v>571</v>
      </c>
      <c r="F242" s="190">
        <v>710</v>
      </c>
      <c r="G242" s="190"/>
      <c r="H242" s="190">
        <v>866</v>
      </c>
      <c r="I242" s="192">
        <v>866</v>
      </c>
      <c r="J242" s="193" t="s">
        <v>629</v>
      </c>
      <c r="K242" s="163">
        <f t="shared" si="99"/>
        <v>156</v>
      </c>
      <c r="L242" s="164">
        <f t="shared" si="100"/>
        <v>0.21971830985915494</v>
      </c>
      <c r="M242" s="159" t="s">
        <v>541</v>
      </c>
      <c r="N242" s="165">
        <v>43553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125</v>
      </c>
      <c r="B243" s="188">
        <v>43522</v>
      </c>
      <c r="C243" s="188"/>
      <c r="D243" s="189" t="s">
        <v>152</v>
      </c>
      <c r="E243" s="190" t="s">
        <v>571</v>
      </c>
      <c r="F243" s="190">
        <v>337.25</v>
      </c>
      <c r="G243" s="190"/>
      <c r="H243" s="190">
        <v>398.5</v>
      </c>
      <c r="I243" s="192">
        <v>411</v>
      </c>
      <c r="J243" s="162" t="s">
        <v>729</v>
      </c>
      <c r="K243" s="163">
        <f t="shared" si="99"/>
        <v>61.25</v>
      </c>
      <c r="L243" s="164">
        <f t="shared" si="100"/>
        <v>0.1816160118606375</v>
      </c>
      <c r="M243" s="159" t="s">
        <v>541</v>
      </c>
      <c r="N243" s="165">
        <v>43760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0">
        <v>126</v>
      </c>
      <c r="B244" s="201">
        <v>43559</v>
      </c>
      <c r="C244" s="201"/>
      <c r="D244" s="202" t="s">
        <v>730</v>
      </c>
      <c r="E244" s="203" t="s">
        <v>571</v>
      </c>
      <c r="F244" s="203">
        <v>130</v>
      </c>
      <c r="G244" s="203"/>
      <c r="H244" s="203">
        <v>65</v>
      </c>
      <c r="I244" s="204">
        <v>158</v>
      </c>
      <c r="J244" s="172" t="s">
        <v>731</v>
      </c>
      <c r="K244" s="173">
        <f t="shared" si="99"/>
        <v>-65</v>
      </c>
      <c r="L244" s="174">
        <f t="shared" si="100"/>
        <v>-0.5</v>
      </c>
      <c r="M244" s="170" t="s">
        <v>553</v>
      </c>
      <c r="N244" s="167">
        <v>43726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127</v>
      </c>
      <c r="B245" s="188">
        <v>43017</v>
      </c>
      <c r="C245" s="188"/>
      <c r="D245" s="189" t="s">
        <v>184</v>
      </c>
      <c r="E245" s="190" t="s">
        <v>571</v>
      </c>
      <c r="F245" s="190">
        <v>141.5</v>
      </c>
      <c r="G245" s="190"/>
      <c r="H245" s="190">
        <v>183.5</v>
      </c>
      <c r="I245" s="192">
        <v>210</v>
      </c>
      <c r="J245" s="162" t="s">
        <v>726</v>
      </c>
      <c r="K245" s="163">
        <f t="shared" si="99"/>
        <v>42</v>
      </c>
      <c r="L245" s="164">
        <f t="shared" si="100"/>
        <v>0.29681978798586572</v>
      </c>
      <c r="M245" s="159" t="s">
        <v>541</v>
      </c>
      <c r="N245" s="165">
        <v>43042</v>
      </c>
      <c r="O245" s="1"/>
      <c r="P245" s="1"/>
      <c r="Q245" s="1"/>
      <c r="R245" s="6" t="s">
        <v>732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128</v>
      </c>
      <c r="B246" s="201">
        <v>43074</v>
      </c>
      <c r="C246" s="201"/>
      <c r="D246" s="202" t="s">
        <v>733</v>
      </c>
      <c r="E246" s="203" t="s">
        <v>571</v>
      </c>
      <c r="F246" s="198">
        <v>172</v>
      </c>
      <c r="G246" s="203"/>
      <c r="H246" s="203">
        <v>155.25</v>
      </c>
      <c r="I246" s="204">
        <v>230</v>
      </c>
      <c r="J246" s="172" t="s">
        <v>734</v>
      </c>
      <c r="K246" s="173">
        <f t="shared" si="99"/>
        <v>-16.75</v>
      </c>
      <c r="L246" s="174">
        <f t="shared" si="100"/>
        <v>-9.7383720930232565E-2</v>
      </c>
      <c r="M246" s="170" t="s">
        <v>553</v>
      </c>
      <c r="N246" s="167">
        <v>43787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129</v>
      </c>
      <c r="B247" s="188">
        <v>43398</v>
      </c>
      <c r="C247" s="188"/>
      <c r="D247" s="189" t="s">
        <v>107</v>
      </c>
      <c r="E247" s="190" t="s">
        <v>571</v>
      </c>
      <c r="F247" s="190">
        <v>698.5</v>
      </c>
      <c r="G247" s="190"/>
      <c r="H247" s="190">
        <v>890</v>
      </c>
      <c r="I247" s="192">
        <v>890</v>
      </c>
      <c r="J247" s="162" t="s">
        <v>796</v>
      </c>
      <c r="K247" s="163">
        <f t="shared" si="99"/>
        <v>191.5</v>
      </c>
      <c r="L247" s="164">
        <f t="shared" si="100"/>
        <v>0.27415891195418757</v>
      </c>
      <c r="M247" s="159" t="s">
        <v>541</v>
      </c>
      <c r="N247" s="165">
        <v>44328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130</v>
      </c>
      <c r="B248" s="188">
        <v>42877</v>
      </c>
      <c r="C248" s="188"/>
      <c r="D248" s="189" t="s">
        <v>361</v>
      </c>
      <c r="E248" s="190" t="s">
        <v>571</v>
      </c>
      <c r="F248" s="190">
        <v>127.6</v>
      </c>
      <c r="G248" s="190"/>
      <c r="H248" s="190">
        <v>138</v>
      </c>
      <c r="I248" s="192">
        <v>190</v>
      </c>
      <c r="J248" s="162" t="s">
        <v>735</v>
      </c>
      <c r="K248" s="163">
        <f t="shared" si="99"/>
        <v>10.400000000000006</v>
      </c>
      <c r="L248" s="164">
        <f t="shared" si="100"/>
        <v>8.1504702194357417E-2</v>
      </c>
      <c r="M248" s="159" t="s">
        <v>541</v>
      </c>
      <c r="N248" s="165">
        <v>43774</v>
      </c>
      <c r="O248" s="1"/>
      <c r="P248" s="1"/>
      <c r="Q248" s="1"/>
      <c r="R248" s="6" t="s">
        <v>732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131</v>
      </c>
      <c r="B249" s="188">
        <v>43158</v>
      </c>
      <c r="C249" s="188"/>
      <c r="D249" s="189" t="s">
        <v>736</v>
      </c>
      <c r="E249" s="190" t="s">
        <v>571</v>
      </c>
      <c r="F249" s="190">
        <v>317</v>
      </c>
      <c r="G249" s="190"/>
      <c r="H249" s="190">
        <v>382.5</v>
      </c>
      <c r="I249" s="192">
        <v>398</v>
      </c>
      <c r="J249" s="162" t="s">
        <v>737</v>
      </c>
      <c r="K249" s="163">
        <f t="shared" si="99"/>
        <v>65.5</v>
      </c>
      <c r="L249" s="164">
        <f t="shared" si="100"/>
        <v>0.20662460567823343</v>
      </c>
      <c r="M249" s="159" t="s">
        <v>541</v>
      </c>
      <c r="N249" s="165">
        <v>44238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0">
        <v>132</v>
      </c>
      <c r="B250" s="201">
        <v>43164</v>
      </c>
      <c r="C250" s="201"/>
      <c r="D250" s="202" t="s">
        <v>144</v>
      </c>
      <c r="E250" s="203" t="s">
        <v>571</v>
      </c>
      <c r="F250" s="198">
        <f>510-14.4</f>
        <v>495.6</v>
      </c>
      <c r="G250" s="203"/>
      <c r="H250" s="203">
        <v>350</v>
      </c>
      <c r="I250" s="204">
        <v>672</v>
      </c>
      <c r="J250" s="172" t="s">
        <v>738</v>
      </c>
      <c r="K250" s="173">
        <f t="shared" si="99"/>
        <v>-145.60000000000002</v>
      </c>
      <c r="L250" s="174">
        <f t="shared" si="100"/>
        <v>-0.29378531073446329</v>
      </c>
      <c r="M250" s="170" t="s">
        <v>553</v>
      </c>
      <c r="N250" s="167">
        <v>43887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0">
        <v>133</v>
      </c>
      <c r="B251" s="201">
        <v>43237</v>
      </c>
      <c r="C251" s="201"/>
      <c r="D251" s="202" t="s">
        <v>442</v>
      </c>
      <c r="E251" s="203" t="s">
        <v>571</v>
      </c>
      <c r="F251" s="198">
        <v>230.3</v>
      </c>
      <c r="G251" s="203"/>
      <c r="H251" s="203">
        <v>102.5</v>
      </c>
      <c r="I251" s="204">
        <v>348</v>
      </c>
      <c r="J251" s="172" t="s">
        <v>739</v>
      </c>
      <c r="K251" s="173">
        <f t="shared" si="99"/>
        <v>-127.80000000000001</v>
      </c>
      <c r="L251" s="174">
        <f t="shared" si="100"/>
        <v>-0.55492835432045162</v>
      </c>
      <c r="M251" s="170" t="s">
        <v>553</v>
      </c>
      <c r="N251" s="167">
        <v>43896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134</v>
      </c>
      <c r="B252" s="188">
        <v>43258</v>
      </c>
      <c r="C252" s="188"/>
      <c r="D252" s="189" t="s">
        <v>414</v>
      </c>
      <c r="E252" s="190" t="s">
        <v>571</v>
      </c>
      <c r="F252" s="190">
        <f>342.5-5.1</f>
        <v>337.4</v>
      </c>
      <c r="G252" s="190"/>
      <c r="H252" s="190">
        <v>412.5</v>
      </c>
      <c r="I252" s="192">
        <v>439</v>
      </c>
      <c r="J252" s="162" t="s">
        <v>740</v>
      </c>
      <c r="K252" s="163">
        <f t="shared" si="99"/>
        <v>75.100000000000023</v>
      </c>
      <c r="L252" s="164">
        <f t="shared" si="100"/>
        <v>0.22258446947243635</v>
      </c>
      <c r="M252" s="159" t="s">
        <v>541</v>
      </c>
      <c r="N252" s="165">
        <v>44230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1">
        <v>135</v>
      </c>
      <c r="B253" s="180">
        <v>43285</v>
      </c>
      <c r="C253" s="180"/>
      <c r="D253" s="181" t="s">
        <v>55</v>
      </c>
      <c r="E253" s="182" t="s">
        <v>571</v>
      </c>
      <c r="F253" s="182">
        <f>127.5-5.53</f>
        <v>121.97</v>
      </c>
      <c r="G253" s="183"/>
      <c r="H253" s="183">
        <v>122.5</v>
      </c>
      <c r="I253" s="183">
        <v>170</v>
      </c>
      <c r="J253" s="184" t="s">
        <v>767</v>
      </c>
      <c r="K253" s="185">
        <f t="shared" si="99"/>
        <v>0.53000000000000114</v>
      </c>
      <c r="L253" s="186">
        <f t="shared" si="100"/>
        <v>4.3453308190538747E-3</v>
      </c>
      <c r="M253" s="182" t="s">
        <v>662</v>
      </c>
      <c r="N253" s="180">
        <v>44431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0">
        <v>136</v>
      </c>
      <c r="B254" s="201">
        <v>43294</v>
      </c>
      <c r="C254" s="201"/>
      <c r="D254" s="202" t="s">
        <v>352</v>
      </c>
      <c r="E254" s="203" t="s">
        <v>571</v>
      </c>
      <c r="F254" s="198">
        <v>46.5</v>
      </c>
      <c r="G254" s="203"/>
      <c r="H254" s="203">
        <v>17</v>
      </c>
      <c r="I254" s="204">
        <v>59</v>
      </c>
      <c r="J254" s="172" t="s">
        <v>741</v>
      </c>
      <c r="K254" s="173">
        <f t="shared" ref="K254:K262" si="101">H254-F254</f>
        <v>-29.5</v>
      </c>
      <c r="L254" s="174">
        <f t="shared" ref="L254:L262" si="102">K254/F254</f>
        <v>-0.63440860215053763</v>
      </c>
      <c r="M254" s="170" t="s">
        <v>553</v>
      </c>
      <c r="N254" s="167">
        <v>43887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137</v>
      </c>
      <c r="B255" s="188">
        <v>43396</v>
      </c>
      <c r="C255" s="188"/>
      <c r="D255" s="189" t="s">
        <v>399</v>
      </c>
      <c r="E255" s="190" t="s">
        <v>571</v>
      </c>
      <c r="F255" s="190">
        <v>156.5</v>
      </c>
      <c r="G255" s="190"/>
      <c r="H255" s="190">
        <v>207.5</v>
      </c>
      <c r="I255" s="192">
        <v>191</v>
      </c>
      <c r="J255" s="162" t="s">
        <v>629</v>
      </c>
      <c r="K255" s="163">
        <f t="shared" si="101"/>
        <v>51</v>
      </c>
      <c r="L255" s="164">
        <f t="shared" si="102"/>
        <v>0.32587859424920129</v>
      </c>
      <c r="M255" s="159" t="s">
        <v>541</v>
      </c>
      <c r="N255" s="165">
        <v>44369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138</v>
      </c>
      <c r="B256" s="188">
        <v>43439</v>
      </c>
      <c r="C256" s="188"/>
      <c r="D256" s="189" t="s">
        <v>317</v>
      </c>
      <c r="E256" s="190" t="s">
        <v>571</v>
      </c>
      <c r="F256" s="190">
        <v>259.5</v>
      </c>
      <c r="G256" s="190"/>
      <c r="H256" s="190">
        <v>320</v>
      </c>
      <c r="I256" s="192">
        <v>320</v>
      </c>
      <c r="J256" s="162" t="s">
        <v>629</v>
      </c>
      <c r="K256" s="163">
        <f t="shared" si="101"/>
        <v>60.5</v>
      </c>
      <c r="L256" s="164">
        <f t="shared" si="102"/>
        <v>0.23314065510597304</v>
      </c>
      <c r="M256" s="159" t="s">
        <v>541</v>
      </c>
      <c r="N256" s="165">
        <v>44323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0">
        <v>139</v>
      </c>
      <c r="B257" s="201">
        <v>43439</v>
      </c>
      <c r="C257" s="201"/>
      <c r="D257" s="202" t="s">
        <v>742</v>
      </c>
      <c r="E257" s="203" t="s">
        <v>571</v>
      </c>
      <c r="F257" s="203">
        <v>715</v>
      </c>
      <c r="G257" s="203"/>
      <c r="H257" s="203">
        <v>445</v>
      </c>
      <c r="I257" s="204">
        <v>840</v>
      </c>
      <c r="J257" s="172" t="s">
        <v>743</v>
      </c>
      <c r="K257" s="173">
        <f t="shared" si="101"/>
        <v>-270</v>
      </c>
      <c r="L257" s="174">
        <f t="shared" si="102"/>
        <v>-0.3776223776223776</v>
      </c>
      <c r="M257" s="170" t="s">
        <v>553</v>
      </c>
      <c r="N257" s="167">
        <v>43800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140</v>
      </c>
      <c r="B258" s="188">
        <v>43469</v>
      </c>
      <c r="C258" s="188"/>
      <c r="D258" s="189" t="s">
        <v>157</v>
      </c>
      <c r="E258" s="190" t="s">
        <v>571</v>
      </c>
      <c r="F258" s="190">
        <v>875</v>
      </c>
      <c r="G258" s="190"/>
      <c r="H258" s="190">
        <v>1165</v>
      </c>
      <c r="I258" s="192">
        <v>1185</v>
      </c>
      <c r="J258" s="162" t="s">
        <v>744</v>
      </c>
      <c r="K258" s="163">
        <f t="shared" si="101"/>
        <v>290</v>
      </c>
      <c r="L258" s="164">
        <f t="shared" si="102"/>
        <v>0.33142857142857141</v>
      </c>
      <c r="M258" s="159" t="s">
        <v>541</v>
      </c>
      <c r="N258" s="165">
        <v>43847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141</v>
      </c>
      <c r="B259" s="188">
        <v>43559</v>
      </c>
      <c r="C259" s="188"/>
      <c r="D259" s="189" t="s">
        <v>333</v>
      </c>
      <c r="E259" s="190" t="s">
        <v>571</v>
      </c>
      <c r="F259" s="190">
        <f>387-14.63</f>
        <v>372.37</v>
      </c>
      <c r="G259" s="190"/>
      <c r="H259" s="190">
        <v>490</v>
      </c>
      <c r="I259" s="192">
        <v>490</v>
      </c>
      <c r="J259" s="162" t="s">
        <v>629</v>
      </c>
      <c r="K259" s="163">
        <f t="shared" si="101"/>
        <v>117.63</v>
      </c>
      <c r="L259" s="164">
        <f t="shared" si="102"/>
        <v>0.31589548030185027</v>
      </c>
      <c r="M259" s="159" t="s">
        <v>541</v>
      </c>
      <c r="N259" s="165">
        <v>43850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0">
        <v>142</v>
      </c>
      <c r="B260" s="201">
        <v>43578</v>
      </c>
      <c r="C260" s="201"/>
      <c r="D260" s="202" t="s">
        <v>745</v>
      </c>
      <c r="E260" s="203" t="s">
        <v>543</v>
      </c>
      <c r="F260" s="203">
        <v>220</v>
      </c>
      <c r="G260" s="203"/>
      <c r="H260" s="203">
        <v>127.5</v>
      </c>
      <c r="I260" s="204">
        <v>284</v>
      </c>
      <c r="J260" s="172" t="s">
        <v>746</v>
      </c>
      <c r="K260" s="173">
        <f t="shared" si="101"/>
        <v>-92.5</v>
      </c>
      <c r="L260" s="174">
        <f t="shared" si="102"/>
        <v>-0.42045454545454547</v>
      </c>
      <c r="M260" s="170" t="s">
        <v>553</v>
      </c>
      <c r="N260" s="167">
        <v>43896</v>
      </c>
      <c r="O260" s="1"/>
      <c r="P260" s="1"/>
      <c r="Q260" s="1"/>
      <c r="R260" s="6" t="s">
        <v>728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143</v>
      </c>
      <c r="B261" s="188">
        <v>43622</v>
      </c>
      <c r="C261" s="188"/>
      <c r="D261" s="189" t="s">
        <v>451</v>
      </c>
      <c r="E261" s="190" t="s">
        <v>543</v>
      </c>
      <c r="F261" s="190">
        <v>332.8</v>
      </c>
      <c r="G261" s="190"/>
      <c r="H261" s="190">
        <v>405</v>
      </c>
      <c r="I261" s="192">
        <v>419</v>
      </c>
      <c r="J261" s="162" t="s">
        <v>747</v>
      </c>
      <c r="K261" s="163">
        <f t="shared" si="101"/>
        <v>72.199999999999989</v>
      </c>
      <c r="L261" s="164">
        <f t="shared" si="102"/>
        <v>0.21694711538461534</v>
      </c>
      <c r="M261" s="159" t="s">
        <v>541</v>
      </c>
      <c r="N261" s="165">
        <v>43860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1">
        <v>144</v>
      </c>
      <c r="B262" s="180">
        <v>43641</v>
      </c>
      <c r="C262" s="180"/>
      <c r="D262" s="181" t="s">
        <v>150</v>
      </c>
      <c r="E262" s="182" t="s">
        <v>571</v>
      </c>
      <c r="F262" s="182">
        <v>386</v>
      </c>
      <c r="G262" s="183"/>
      <c r="H262" s="183">
        <v>395</v>
      </c>
      <c r="I262" s="183">
        <v>452</v>
      </c>
      <c r="J262" s="184" t="s">
        <v>748</v>
      </c>
      <c r="K262" s="185">
        <f t="shared" si="101"/>
        <v>9</v>
      </c>
      <c r="L262" s="186">
        <f t="shared" si="102"/>
        <v>2.3316062176165803E-2</v>
      </c>
      <c r="M262" s="182" t="s">
        <v>662</v>
      </c>
      <c r="N262" s="180">
        <v>43868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1">
        <v>145</v>
      </c>
      <c r="B263" s="180">
        <v>43707</v>
      </c>
      <c r="C263" s="180"/>
      <c r="D263" s="181" t="s">
        <v>130</v>
      </c>
      <c r="E263" s="182" t="s">
        <v>571</v>
      </c>
      <c r="F263" s="182">
        <v>137.5</v>
      </c>
      <c r="G263" s="183"/>
      <c r="H263" s="183">
        <v>138.5</v>
      </c>
      <c r="I263" s="183">
        <v>190</v>
      </c>
      <c r="J263" s="184" t="s">
        <v>766</v>
      </c>
      <c r="K263" s="185">
        <f>H263-F263</f>
        <v>1</v>
      </c>
      <c r="L263" s="186">
        <f>K263/F263</f>
        <v>7.2727272727272727E-3</v>
      </c>
      <c r="M263" s="182" t="s">
        <v>662</v>
      </c>
      <c r="N263" s="180">
        <v>44432</v>
      </c>
      <c r="O263" s="1"/>
      <c r="P263" s="1"/>
      <c r="Q263" s="1"/>
      <c r="R263" s="6" t="s">
        <v>728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146</v>
      </c>
      <c r="B264" s="188">
        <v>43731</v>
      </c>
      <c r="C264" s="188"/>
      <c r="D264" s="189" t="s">
        <v>407</v>
      </c>
      <c r="E264" s="190" t="s">
        <v>571</v>
      </c>
      <c r="F264" s="190">
        <v>235</v>
      </c>
      <c r="G264" s="190"/>
      <c r="H264" s="190">
        <v>295</v>
      </c>
      <c r="I264" s="192">
        <v>296</v>
      </c>
      <c r="J264" s="162" t="s">
        <v>749</v>
      </c>
      <c r="K264" s="163">
        <f t="shared" ref="K264:K270" si="103">H264-F264</f>
        <v>60</v>
      </c>
      <c r="L264" s="164">
        <f t="shared" ref="L264:L270" si="104">K264/F264</f>
        <v>0.25531914893617019</v>
      </c>
      <c r="M264" s="159" t="s">
        <v>541</v>
      </c>
      <c r="N264" s="165">
        <v>43844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147</v>
      </c>
      <c r="B265" s="188">
        <v>43752</v>
      </c>
      <c r="C265" s="188"/>
      <c r="D265" s="189" t="s">
        <v>750</v>
      </c>
      <c r="E265" s="190" t="s">
        <v>571</v>
      </c>
      <c r="F265" s="190">
        <v>277.5</v>
      </c>
      <c r="G265" s="190"/>
      <c r="H265" s="190">
        <v>333</v>
      </c>
      <c r="I265" s="192">
        <v>333</v>
      </c>
      <c r="J265" s="162" t="s">
        <v>751</v>
      </c>
      <c r="K265" s="163">
        <f t="shared" si="103"/>
        <v>55.5</v>
      </c>
      <c r="L265" s="164">
        <f t="shared" si="104"/>
        <v>0.2</v>
      </c>
      <c r="M265" s="159" t="s">
        <v>541</v>
      </c>
      <c r="N265" s="165">
        <v>43846</v>
      </c>
      <c r="O265" s="1"/>
      <c r="P265" s="1"/>
      <c r="Q265" s="1"/>
      <c r="R265" s="6" t="s">
        <v>728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148</v>
      </c>
      <c r="B266" s="188">
        <v>43752</v>
      </c>
      <c r="C266" s="188"/>
      <c r="D266" s="189" t="s">
        <v>752</v>
      </c>
      <c r="E266" s="190" t="s">
        <v>571</v>
      </c>
      <c r="F266" s="190">
        <v>930</v>
      </c>
      <c r="G266" s="190"/>
      <c r="H266" s="190">
        <v>1165</v>
      </c>
      <c r="I266" s="192">
        <v>1200</v>
      </c>
      <c r="J266" s="162" t="s">
        <v>753</v>
      </c>
      <c r="K266" s="163">
        <f t="shared" si="103"/>
        <v>235</v>
      </c>
      <c r="L266" s="164">
        <f t="shared" si="104"/>
        <v>0.25268817204301075</v>
      </c>
      <c r="M266" s="159" t="s">
        <v>541</v>
      </c>
      <c r="N266" s="165">
        <v>43847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149</v>
      </c>
      <c r="B267" s="188">
        <v>43753</v>
      </c>
      <c r="C267" s="188"/>
      <c r="D267" s="189" t="s">
        <v>754</v>
      </c>
      <c r="E267" s="190" t="s">
        <v>571</v>
      </c>
      <c r="F267" s="160">
        <v>111</v>
      </c>
      <c r="G267" s="190"/>
      <c r="H267" s="190">
        <v>141</v>
      </c>
      <c r="I267" s="192">
        <v>141</v>
      </c>
      <c r="J267" s="162" t="s">
        <v>556</v>
      </c>
      <c r="K267" s="163">
        <f t="shared" si="103"/>
        <v>30</v>
      </c>
      <c r="L267" s="164">
        <f t="shared" si="104"/>
        <v>0.27027027027027029</v>
      </c>
      <c r="M267" s="159" t="s">
        <v>541</v>
      </c>
      <c r="N267" s="165">
        <v>44328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150</v>
      </c>
      <c r="B268" s="188">
        <v>43753</v>
      </c>
      <c r="C268" s="188"/>
      <c r="D268" s="189" t="s">
        <v>755</v>
      </c>
      <c r="E268" s="190" t="s">
        <v>571</v>
      </c>
      <c r="F268" s="160">
        <v>296</v>
      </c>
      <c r="G268" s="190"/>
      <c r="H268" s="190">
        <v>370</v>
      </c>
      <c r="I268" s="192">
        <v>370</v>
      </c>
      <c r="J268" s="162" t="s">
        <v>629</v>
      </c>
      <c r="K268" s="163">
        <f t="shared" si="103"/>
        <v>74</v>
      </c>
      <c r="L268" s="164">
        <f t="shared" si="104"/>
        <v>0.25</v>
      </c>
      <c r="M268" s="159" t="s">
        <v>541</v>
      </c>
      <c r="N268" s="165">
        <v>43853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151</v>
      </c>
      <c r="B269" s="188">
        <v>43754</v>
      </c>
      <c r="C269" s="188"/>
      <c r="D269" s="189" t="s">
        <v>756</v>
      </c>
      <c r="E269" s="190" t="s">
        <v>571</v>
      </c>
      <c r="F269" s="160">
        <v>300</v>
      </c>
      <c r="G269" s="190"/>
      <c r="H269" s="190">
        <v>382.5</v>
      </c>
      <c r="I269" s="192">
        <v>344</v>
      </c>
      <c r="J269" s="162" t="s">
        <v>800</v>
      </c>
      <c r="K269" s="163">
        <f t="shared" si="103"/>
        <v>82.5</v>
      </c>
      <c r="L269" s="164">
        <f t="shared" si="104"/>
        <v>0.27500000000000002</v>
      </c>
      <c r="M269" s="159" t="s">
        <v>541</v>
      </c>
      <c r="N269" s="165">
        <v>44238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152</v>
      </c>
      <c r="B270" s="188">
        <v>43832</v>
      </c>
      <c r="C270" s="188"/>
      <c r="D270" s="189" t="s">
        <v>757</v>
      </c>
      <c r="E270" s="190" t="s">
        <v>571</v>
      </c>
      <c r="F270" s="160">
        <v>495</v>
      </c>
      <c r="G270" s="190"/>
      <c r="H270" s="190">
        <v>595</v>
      </c>
      <c r="I270" s="192">
        <v>590</v>
      </c>
      <c r="J270" s="162" t="s">
        <v>799</v>
      </c>
      <c r="K270" s="163">
        <f t="shared" si="103"/>
        <v>100</v>
      </c>
      <c r="L270" s="164">
        <f t="shared" si="104"/>
        <v>0.20202020202020202</v>
      </c>
      <c r="M270" s="159" t="s">
        <v>541</v>
      </c>
      <c r="N270" s="165">
        <v>44589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153</v>
      </c>
      <c r="B271" s="188">
        <v>43966</v>
      </c>
      <c r="C271" s="188"/>
      <c r="D271" s="189" t="s">
        <v>71</v>
      </c>
      <c r="E271" s="190" t="s">
        <v>571</v>
      </c>
      <c r="F271" s="160">
        <v>67.5</v>
      </c>
      <c r="G271" s="190"/>
      <c r="H271" s="190">
        <v>86</v>
      </c>
      <c r="I271" s="192">
        <v>86</v>
      </c>
      <c r="J271" s="162" t="s">
        <v>758</v>
      </c>
      <c r="K271" s="163">
        <f t="shared" ref="K271:K279" si="105">H271-F271</f>
        <v>18.5</v>
      </c>
      <c r="L271" s="164">
        <f t="shared" ref="L271:L279" si="106">K271/F271</f>
        <v>0.27407407407407408</v>
      </c>
      <c r="M271" s="159" t="s">
        <v>541</v>
      </c>
      <c r="N271" s="165">
        <v>44008</v>
      </c>
      <c r="O271" s="1"/>
      <c r="P271" s="1"/>
      <c r="Q271" s="1"/>
      <c r="R271" s="6" t="s">
        <v>732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154</v>
      </c>
      <c r="B272" s="188">
        <v>44035</v>
      </c>
      <c r="C272" s="188"/>
      <c r="D272" s="189" t="s">
        <v>450</v>
      </c>
      <c r="E272" s="190" t="s">
        <v>571</v>
      </c>
      <c r="F272" s="160">
        <v>231</v>
      </c>
      <c r="G272" s="190"/>
      <c r="H272" s="190">
        <v>281</v>
      </c>
      <c r="I272" s="192">
        <v>281</v>
      </c>
      <c r="J272" s="162" t="s">
        <v>629</v>
      </c>
      <c r="K272" s="163">
        <f t="shared" si="105"/>
        <v>50</v>
      </c>
      <c r="L272" s="164">
        <f t="shared" si="106"/>
        <v>0.21645021645021645</v>
      </c>
      <c r="M272" s="159" t="s">
        <v>541</v>
      </c>
      <c r="N272" s="165">
        <v>44358</v>
      </c>
      <c r="O272" s="1"/>
      <c r="P272" s="1"/>
      <c r="Q272" s="1"/>
      <c r="R272" s="6" t="s">
        <v>732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155</v>
      </c>
      <c r="B273" s="188">
        <v>44092</v>
      </c>
      <c r="C273" s="188"/>
      <c r="D273" s="189" t="s">
        <v>390</v>
      </c>
      <c r="E273" s="190" t="s">
        <v>571</v>
      </c>
      <c r="F273" s="190">
        <v>206</v>
      </c>
      <c r="G273" s="190"/>
      <c r="H273" s="190">
        <v>248</v>
      </c>
      <c r="I273" s="192">
        <v>248</v>
      </c>
      <c r="J273" s="162" t="s">
        <v>629</v>
      </c>
      <c r="K273" s="163">
        <f t="shared" si="105"/>
        <v>42</v>
      </c>
      <c r="L273" s="164">
        <f t="shared" si="106"/>
        <v>0.20388349514563106</v>
      </c>
      <c r="M273" s="159" t="s">
        <v>541</v>
      </c>
      <c r="N273" s="165">
        <v>44214</v>
      </c>
      <c r="O273" s="1"/>
      <c r="P273" s="1"/>
      <c r="Q273" s="1"/>
      <c r="R273" s="6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156</v>
      </c>
      <c r="B274" s="188">
        <v>44140</v>
      </c>
      <c r="C274" s="188"/>
      <c r="D274" s="189" t="s">
        <v>390</v>
      </c>
      <c r="E274" s="190" t="s">
        <v>571</v>
      </c>
      <c r="F274" s="190">
        <v>182.5</v>
      </c>
      <c r="G274" s="190"/>
      <c r="H274" s="190">
        <v>248</v>
      </c>
      <c r="I274" s="192">
        <v>248</v>
      </c>
      <c r="J274" s="162" t="s">
        <v>629</v>
      </c>
      <c r="K274" s="163">
        <f t="shared" si="105"/>
        <v>65.5</v>
      </c>
      <c r="L274" s="164">
        <f t="shared" si="106"/>
        <v>0.35890410958904112</v>
      </c>
      <c r="M274" s="159" t="s">
        <v>541</v>
      </c>
      <c r="N274" s="165">
        <v>44214</v>
      </c>
      <c r="O274" s="1"/>
      <c r="P274" s="1"/>
      <c r="Q274" s="1"/>
      <c r="R274" s="6" t="s">
        <v>732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157</v>
      </c>
      <c r="B275" s="188">
        <v>44140</v>
      </c>
      <c r="C275" s="188"/>
      <c r="D275" s="189" t="s">
        <v>317</v>
      </c>
      <c r="E275" s="190" t="s">
        <v>571</v>
      </c>
      <c r="F275" s="190">
        <v>247.5</v>
      </c>
      <c r="G275" s="190"/>
      <c r="H275" s="190">
        <v>320</v>
      </c>
      <c r="I275" s="192">
        <v>320</v>
      </c>
      <c r="J275" s="162" t="s">
        <v>629</v>
      </c>
      <c r="K275" s="163">
        <f t="shared" si="105"/>
        <v>72.5</v>
      </c>
      <c r="L275" s="164">
        <f t="shared" si="106"/>
        <v>0.29292929292929293</v>
      </c>
      <c r="M275" s="159" t="s">
        <v>541</v>
      </c>
      <c r="N275" s="165">
        <v>44323</v>
      </c>
      <c r="O275" s="1"/>
      <c r="P275" s="1"/>
      <c r="Q275" s="1"/>
      <c r="R275" s="6" t="s">
        <v>732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7">
        <v>158</v>
      </c>
      <c r="B276" s="188">
        <v>44140</v>
      </c>
      <c r="C276" s="188"/>
      <c r="D276" s="189" t="s">
        <v>270</v>
      </c>
      <c r="E276" s="190" t="s">
        <v>571</v>
      </c>
      <c r="F276" s="160">
        <v>925</v>
      </c>
      <c r="G276" s="190"/>
      <c r="H276" s="190">
        <v>1095</v>
      </c>
      <c r="I276" s="192">
        <v>1093</v>
      </c>
      <c r="J276" s="162" t="s">
        <v>759</v>
      </c>
      <c r="K276" s="163">
        <f t="shared" si="105"/>
        <v>170</v>
      </c>
      <c r="L276" s="164">
        <f t="shared" si="106"/>
        <v>0.18378378378378379</v>
      </c>
      <c r="M276" s="159" t="s">
        <v>541</v>
      </c>
      <c r="N276" s="165">
        <v>44201</v>
      </c>
      <c r="O276" s="1"/>
      <c r="P276" s="1"/>
      <c r="Q276" s="1"/>
      <c r="R276" s="6" t="s">
        <v>732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7">
        <v>159</v>
      </c>
      <c r="B277" s="188">
        <v>44140</v>
      </c>
      <c r="C277" s="188"/>
      <c r="D277" s="189" t="s">
        <v>333</v>
      </c>
      <c r="E277" s="190" t="s">
        <v>571</v>
      </c>
      <c r="F277" s="160">
        <v>332.5</v>
      </c>
      <c r="G277" s="190"/>
      <c r="H277" s="190">
        <v>393</v>
      </c>
      <c r="I277" s="192">
        <v>406</v>
      </c>
      <c r="J277" s="162" t="s">
        <v>760</v>
      </c>
      <c r="K277" s="163">
        <f t="shared" si="105"/>
        <v>60.5</v>
      </c>
      <c r="L277" s="164">
        <f t="shared" si="106"/>
        <v>0.18195488721804512</v>
      </c>
      <c r="M277" s="159" t="s">
        <v>541</v>
      </c>
      <c r="N277" s="165">
        <v>44256</v>
      </c>
      <c r="O277" s="1"/>
      <c r="P277" s="1"/>
      <c r="Q277" s="1"/>
      <c r="R277" s="6" t="s">
        <v>732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7">
        <v>160</v>
      </c>
      <c r="B278" s="188">
        <v>44141</v>
      </c>
      <c r="C278" s="188"/>
      <c r="D278" s="189" t="s">
        <v>450</v>
      </c>
      <c r="E278" s="190" t="s">
        <v>571</v>
      </c>
      <c r="F278" s="160">
        <v>231</v>
      </c>
      <c r="G278" s="190"/>
      <c r="H278" s="190">
        <v>281</v>
      </c>
      <c r="I278" s="192">
        <v>281</v>
      </c>
      <c r="J278" s="162" t="s">
        <v>629</v>
      </c>
      <c r="K278" s="163">
        <f t="shared" si="105"/>
        <v>50</v>
      </c>
      <c r="L278" s="164">
        <f t="shared" si="106"/>
        <v>0.21645021645021645</v>
      </c>
      <c r="M278" s="159" t="s">
        <v>541</v>
      </c>
      <c r="N278" s="165">
        <v>44358</v>
      </c>
      <c r="O278" s="1"/>
      <c r="P278" s="1"/>
      <c r="Q278" s="1"/>
      <c r="R278" s="6" t="s">
        <v>732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7">
        <v>161</v>
      </c>
      <c r="B279" s="188">
        <v>44187</v>
      </c>
      <c r="C279" s="188"/>
      <c r="D279" s="189" t="s">
        <v>426</v>
      </c>
      <c r="E279" s="190" t="s">
        <v>571</v>
      </c>
      <c r="F279" s="160">
        <v>190</v>
      </c>
      <c r="G279" s="190"/>
      <c r="H279" s="190">
        <v>239</v>
      </c>
      <c r="I279" s="192">
        <v>239</v>
      </c>
      <c r="J279" s="162" t="s">
        <v>920</v>
      </c>
      <c r="K279" s="163">
        <f t="shared" si="105"/>
        <v>49</v>
      </c>
      <c r="L279" s="164">
        <f t="shared" si="106"/>
        <v>0.25789473684210529</v>
      </c>
      <c r="M279" s="159" t="s">
        <v>541</v>
      </c>
      <c r="N279" s="165">
        <v>44844</v>
      </c>
      <c r="O279" s="1"/>
      <c r="P279" s="1"/>
      <c r="Q279" s="1"/>
      <c r="R279" s="6" t="s">
        <v>732</v>
      </c>
    </row>
    <row r="280" spans="1:26" ht="12.75" customHeight="1">
      <c r="A280" s="187">
        <v>162</v>
      </c>
      <c r="B280" s="188">
        <v>44258</v>
      </c>
      <c r="C280" s="188"/>
      <c r="D280" s="189" t="s">
        <v>757</v>
      </c>
      <c r="E280" s="190" t="s">
        <v>571</v>
      </c>
      <c r="F280" s="160">
        <v>495</v>
      </c>
      <c r="G280" s="190"/>
      <c r="H280" s="190">
        <v>595</v>
      </c>
      <c r="I280" s="192">
        <v>590</v>
      </c>
      <c r="J280" s="162" t="s">
        <v>799</v>
      </c>
      <c r="K280" s="163">
        <f t="shared" ref="K280:K287" si="107">H280-F280</f>
        <v>100</v>
      </c>
      <c r="L280" s="164">
        <f t="shared" ref="L280:L287" si="108">K280/F280</f>
        <v>0.20202020202020202</v>
      </c>
      <c r="M280" s="159" t="s">
        <v>541</v>
      </c>
      <c r="N280" s="165">
        <v>44589</v>
      </c>
      <c r="O280" s="1"/>
      <c r="P280" s="1"/>
      <c r="R280" s="6" t="s">
        <v>732</v>
      </c>
    </row>
    <row r="281" spans="1:26" ht="12.75" customHeight="1">
      <c r="A281" s="187">
        <v>163</v>
      </c>
      <c r="B281" s="188">
        <v>44274</v>
      </c>
      <c r="C281" s="188"/>
      <c r="D281" s="189" t="s">
        <v>333</v>
      </c>
      <c r="E281" s="190" t="s">
        <v>571</v>
      </c>
      <c r="F281" s="160">
        <v>355</v>
      </c>
      <c r="G281" s="190"/>
      <c r="H281" s="190">
        <v>422.5</v>
      </c>
      <c r="I281" s="192">
        <v>420</v>
      </c>
      <c r="J281" s="162" t="s">
        <v>761</v>
      </c>
      <c r="K281" s="163">
        <f t="shared" si="107"/>
        <v>67.5</v>
      </c>
      <c r="L281" s="164">
        <f t="shared" si="108"/>
        <v>0.19014084507042253</v>
      </c>
      <c r="M281" s="159" t="s">
        <v>541</v>
      </c>
      <c r="N281" s="165">
        <v>44361</v>
      </c>
      <c r="O281" s="1"/>
      <c r="R281" s="205" t="s">
        <v>732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7">
        <v>164</v>
      </c>
      <c r="B282" s="188">
        <v>44295</v>
      </c>
      <c r="C282" s="188"/>
      <c r="D282" s="189" t="s">
        <v>762</v>
      </c>
      <c r="E282" s="190" t="s">
        <v>571</v>
      </c>
      <c r="F282" s="160">
        <v>555</v>
      </c>
      <c r="G282" s="190"/>
      <c r="H282" s="190">
        <v>663</v>
      </c>
      <c r="I282" s="192">
        <v>663</v>
      </c>
      <c r="J282" s="162" t="s">
        <v>763</v>
      </c>
      <c r="K282" s="163">
        <f t="shared" si="107"/>
        <v>108</v>
      </c>
      <c r="L282" s="164">
        <f t="shared" si="108"/>
        <v>0.19459459459459461</v>
      </c>
      <c r="M282" s="159" t="s">
        <v>541</v>
      </c>
      <c r="N282" s="165">
        <v>44321</v>
      </c>
      <c r="O282" s="1"/>
      <c r="P282" s="1"/>
      <c r="Q282" s="1"/>
      <c r="R282" s="205" t="s">
        <v>732</v>
      </c>
    </row>
    <row r="283" spans="1:26" ht="12.75" customHeight="1">
      <c r="A283" s="187">
        <v>165</v>
      </c>
      <c r="B283" s="188">
        <v>44308</v>
      </c>
      <c r="C283" s="188"/>
      <c r="D283" s="189" t="s">
        <v>361</v>
      </c>
      <c r="E283" s="190" t="s">
        <v>571</v>
      </c>
      <c r="F283" s="160">
        <v>126.5</v>
      </c>
      <c r="G283" s="190"/>
      <c r="H283" s="190">
        <v>155</v>
      </c>
      <c r="I283" s="192">
        <v>155</v>
      </c>
      <c r="J283" s="162" t="s">
        <v>629</v>
      </c>
      <c r="K283" s="163">
        <f t="shared" si="107"/>
        <v>28.5</v>
      </c>
      <c r="L283" s="164">
        <f t="shared" si="108"/>
        <v>0.22529644268774704</v>
      </c>
      <c r="M283" s="159" t="s">
        <v>541</v>
      </c>
      <c r="N283" s="165">
        <v>44362</v>
      </c>
      <c r="O283" s="1"/>
      <c r="R283" s="205" t="s">
        <v>732</v>
      </c>
    </row>
    <row r="284" spans="1:26" ht="12.75" customHeight="1">
      <c r="A284" s="234">
        <v>166</v>
      </c>
      <c r="B284" s="235">
        <v>44368</v>
      </c>
      <c r="C284" s="235"/>
      <c r="D284" s="236" t="s">
        <v>378</v>
      </c>
      <c r="E284" s="237" t="s">
        <v>571</v>
      </c>
      <c r="F284" s="238">
        <v>287.5</v>
      </c>
      <c r="G284" s="237"/>
      <c r="H284" s="237">
        <v>245</v>
      </c>
      <c r="I284" s="239">
        <v>344</v>
      </c>
      <c r="J284" s="172" t="s">
        <v>794</v>
      </c>
      <c r="K284" s="173">
        <f t="shared" si="107"/>
        <v>-42.5</v>
      </c>
      <c r="L284" s="174">
        <f t="shared" si="108"/>
        <v>-0.14782608695652175</v>
      </c>
      <c r="M284" s="170" t="s">
        <v>553</v>
      </c>
      <c r="N284" s="167">
        <v>44508</v>
      </c>
      <c r="O284" s="1"/>
      <c r="R284" s="205" t="s">
        <v>732</v>
      </c>
    </row>
    <row r="285" spans="1:26" ht="12.75" customHeight="1">
      <c r="A285" s="187">
        <v>167</v>
      </c>
      <c r="B285" s="188">
        <v>44368</v>
      </c>
      <c r="C285" s="188"/>
      <c r="D285" s="189" t="s">
        <v>450</v>
      </c>
      <c r="E285" s="190" t="s">
        <v>571</v>
      </c>
      <c r="F285" s="160">
        <v>241</v>
      </c>
      <c r="G285" s="190"/>
      <c r="H285" s="190">
        <v>298</v>
      </c>
      <c r="I285" s="192">
        <v>320</v>
      </c>
      <c r="J285" s="162" t="s">
        <v>629</v>
      </c>
      <c r="K285" s="163">
        <f t="shared" si="107"/>
        <v>57</v>
      </c>
      <c r="L285" s="164">
        <f t="shared" si="108"/>
        <v>0.23651452282157676</v>
      </c>
      <c r="M285" s="159" t="s">
        <v>541</v>
      </c>
      <c r="N285" s="165">
        <v>44802</v>
      </c>
      <c r="O285" s="41"/>
      <c r="R285" s="205" t="s">
        <v>732</v>
      </c>
    </row>
    <row r="286" spans="1:26" ht="12.75" customHeight="1">
      <c r="A286" s="187">
        <v>168</v>
      </c>
      <c r="B286" s="188">
        <v>44406</v>
      </c>
      <c r="C286" s="188"/>
      <c r="D286" s="189" t="s">
        <v>361</v>
      </c>
      <c r="E286" s="190" t="s">
        <v>571</v>
      </c>
      <c r="F286" s="160">
        <v>162.5</v>
      </c>
      <c r="G286" s="190"/>
      <c r="H286" s="190">
        <v>200</v>
      </c>
      <c r="I286" s="192">
        <v>200</v>
      </c>
      <c r="J286" s="162" t="s">
        <v>629</v>
      </c>
      <c r="K286" s="163">
        <f t="shared" si="107"/>
        <v>37.5</v>
      </c>
      <c r="L286" s="164">
        <f t="shared" si="108"/>
        <v>0.23076923076923078</v>
      </c>
      <c r="M286" s="159" t="s">
        <v>541</v>
      </c>
      <c r="N286" s="165">
        <v>44802</v>
      </c>
      <c r="O286" s="1"/>
      <c r="R286" s="205" t="s">
        <v>732</v>
      </c>
    </row>
    <row r="287" spans="1:26" ht="12.75" customHeight="1">
      <c r="A287" s="187">
        <v>169</v>
      </c>
      <c r="B287" s="188">
        <v>44462</v>
      </c>
      <c r="C287" s="188"/>
      <c r="D287" s="189" t="s">
        <v>768</v>
      </c>
      <c r="E287" s="190" t="s">
        <v>571</v>
      </c>
      <c r="F287" s="160">
        <v>1235</v>
      </c>
      <c r="G287" s="190"/>
      <c r="H287" s="190">
        <v>1505</v>
      </c>
      <c r="I287" s="192">
        <v>1500</v>
      </c>
      <c r="J287" s="162" t="s">
        <v>629</v>
      </c>
      <c r="K287" s="163">
        <f t="shared" si="107"/>
        <v>270</v>
      </c>
      <c r="L287" s="164">
        <f t="shared" si="108"/>
        <v>0.21862348178137653</v>
      </c>
      <c r="M287" s="159" t="s">
        <v>541</v>
      </c>
      <c r="N287" s="165">
        <v>44564</v>
      </c>
      <c r="O287" s="1"/>
      <c r="R287" s="205" t="s">
        <v>732</v>
      </c>
    </row>
    <row r="288" spans="1:26" ht="12.75" customHeight="1">
      <c r="A288" s="218">
        <v>170</v>
      </c>
      <c r="B288" s="219">
        <v>44480</v>
      </c>
      <c r="C288" s="219"/>
      <c r="D288" s="220" t="s">
        <v>770</v>
      </c>
      <c r="E288" s="221" t="s">
        <v>571</v>
      </c>
      <c r="F288" s="222" t="s">
        <v>774</v>
      </c>
      <c r="G288" s="221"/>
      <c r="H288" s="221"/>
      <c r="I288" s="221">
        <v>145</v>
      </c>
      <c r="J288" s="223" t="s">
        <v>544</v>
      </c>
      <c r="K288" s="218"/>
      <c r="L288" s="219"/>
      <c r="M288" s="219"/>
      <c r="N288" s="220"/>
      <c r="O288" s="41"/>
      <c r="R288" s="205" t="s">
        <v>732</v>
      </c>
    </row>
    <row r="289" spans="1:18" ht="12.75" customHeight="1">
      <c r="A289" s="224">
        <v>171</v>
      </c>
      <c r="B289" s="225">
        <v>44481</v>
      </c>
      <c r="C289" s="225"/>
      <c r="D289" s="226" t="s">
        <v>259</v>
      </c>
      <c r="E289" s="227" t="s">
        <v>571</v>
      </c>
      <c r="F289" s="228" t="s">
        <v>772</v>
      </c>
      <c r="G289" s="227"/>
      <c r="H289" s="227"/>
      <c r="I289" s="227">
        <v>380</v>
      </c>
      <c r="J289" s="229" t="s">
        <v>544</v>
      </c>
      <c r="K289" s="224"/>
      <c r="L289" s="225"/>
      <c r="M289" s="225"/>
      <c r="N289" s="226"/>
      <c r="O289" s="41"/>
      <c r="R289" s="205" t="s">
        <v>732</v>
      </c>
    </row>
    <row r="290" spans="1:18" ht="12.75" customHeight="1">
      <c r="A290" s="224">
        <v>172</v>
      </c>
      <c r="B290" s="225">
        <v>44481</v>
      </c>
      <c r="C290" s="225"/>
      <c r="D290" s="226" t="s">
        <v>385</v>
      </c>
      <c r="E290" s="227" t="s">
        <v>571</v>
      </c>
      <c r="F290" s="228" t="s">
        <v>773</v>
      </c>
      <c r="G290" s="227"/>
      <c r="H290" s="227"/>
      <c r="I290" s="227">
        <v>56</v>
      </c>
      <c r="J290" s="229" t="s">
        <v>544</v>
      </c>
      <c r="K290" s="224"/>
      <c r="L290" s="225"/>
      <c r="M290" s="225"/>
      <c r="N290" s="226"/>
      <c r="O290" s="41"/>
      <c r="R290" s="205"/>
    </row>
    <row r="291" spans="1:18" ht="12.75" customHeight="1">
      <c r="A291" s="187">
        <v>173</v>
      </c>
      <c r="B291" s="188">
        <v>44551</v>
      </c>
      <c r="C291" s="188"/>
      <c r="D291" s="189" t="s">
        <v>118</v>
      </c>
      <c r="E291" s="190" t="s">
        <v>571</v>
      </c>
      <c r="F291" s="160">
        <v>2300</v>
      </c>
      <c r="G291" s="190"/>
      <c r="H291" s="190">
        <f>(2820+2200)/2</f>
        <v>2510</v>
      </c>
      <c r="I291" s="192">
        <v>3000</v>
      </c>
      <c r="J291" s="162" t="s">
        <v>807</v>
      </c>
      <c r="K291" s="163">
        <f>H291-F291</f>
        <v>210</v>
      </c>
      <c r="L291" s="164">
        <f>K291/F291</f>
        <v>9.1304347826086957E-2</v>
      </c>
      <c r="M291" s="159" t="s">
        <v>541</v>
      </c>
      <c r="N291" s="165">
        <v>44649</v>
      </c>
      <c r="O291" s="1"/>
      <c r="R291" s="205"/>
    </row>
    <row r="292" spans="1:18" ht="12.75" customHeight="1">
      <c r="A292" s="230">
        <v>174</v>
      </c>
      <c r="B292" s="225">
        <v>44606</v>
      </c>
      <c r="C292" s="230"/>
      <c r="D292" s="230" t="s">
        <v>405</v>
      </c>
      <c r="E292" s="227" t="s">
        <v>571</v>
      </c>
      <c r="F292" s="227" t="s">
        <v>802</v>
      </c>
      <c r="G292" s="227"/>
      <c r="H292" s="227"/>
      <c r="I292" s="227">
        <v>764</v>
      </c>
      <c r="J292" s="227" t="s">
        <v>544</v>
      </c>
      <c r="K292" s="227"/>
      <c r="L292" s="227"/>
      <c r="M292" s="227"/>
      <c r="N292" s="230"/>
      <c r="O292" s="41"/>
      <c r="R292" s="205"/>
    </row>
    <row r="293" spans="1:18" ht="12.75" customHeight="1">
      <c r="A293" s="187">
        <v>175</v>
      </c>
      <c r="B293" s="188">
        <v>44613</v>
      </c>
      <c r="C293" s="188"/>
      <c r="D293" s="189" t="s">
        <v>768</v>
      </c>
      <c r="E293" s="190" t="s">
        <v>571</v>
      </c>
      <c r="F293" s="160">
        <v>1255</v>
      </c>
      <c r="G293" s="190"/>
      <c r="H293" s="190">
        <v>1515</v>
      </c>
      <c r="I293" s="192">
        <v>1510</v>
      </c>
      <c r="J293" s="162" t="s">
        <v>629</v>
      </c>
      <c r="K293" s="163">
        <f>H293-F293</f>
        <v>260</v>
      </c>
      <c r="L293" s="164">
        <f>K293/F293</f>
        <v>0.20717131474103587</v>
      </c>
      <c r="M293" s="159" t="s">
        <v>541</v>
      </c>
      <c r="N293" s="165">
        <v>44834</v>
      </c>
      <c r="O293" s="41"/>
      <c r="R293" s="205"/>
    </row>
    <row r="294" spans="1:18" ht="12.75" customHeight="1">
      <c r="A294">
        <v>176</v>
      </c>
      <c r="B294" s="225">
        <v>44670</v>
      </c>
      <c r="C294" s="225"/>
      <c r="D294" s="230" t="s">
        <v>506</v>
      </c>
      <c r="E294" s="276" t="s">
        <v>571</v>
      </c>
      <c r="F294" s="227" t="s">
        <v>809</v>
      </c>
      <c r="G294" s="227"/>
      <c r="H294" s="227"/>
      <c r="I294" s="227">
        <v>553</v>
      </c>
      <c r="J294" s="227" t="s">
        <v>544</v>
      </c>
      <c r="K294" s="227"/>
      <c r="L294" s="227"/>
      <c r="M294" s="227"/>
      <c r="N294" s="227"/>
      <c r="O294" s="41"/>
      <c r="R294" s="205"/>
    </row>
    <row r="295" spans="1:18" ht="12.75" customHeight="1">
      <c r="A295" s="187">
        <v>177</v>
      </c>
      <c r="B295" s="188">
        <v>44746</v>
      </c>
      <c r="C295" s="188"/>
      <c r="D295" s="189" t="s">
        <v>843</v>
      </c>
      <c r="E295" s="190" t="s">
        <v>571</v>
      </c>
      <c r="F295" s="160">
        <v>207.5</v>
      </c>
      <c r="G295" s="190"/>
      <c r="H295" s="190">
        <v>254</v>
      </c>
      <c r="I295" s="192">
        <v>254</v>
      </c>
      <c r="J295" s="162" t="s">
        <v>629</v>
      </c>
      <c r="K295" s="163">
        <f>H295-F295</f>
        <v>46.5</v>
      </c>
      <c r="L295" s="164">
        <f>K295/F295</f>
        <v>0.22409638554216868</v>
      </c>
      <c r="M295" s="159" t="s">
        <v>541</v>
      </c>
      <c r="N295" s="165">
        <v>44792</v>
      </c>
      <c r="O295" s="1"/>
      <c r="R295" s="205"/>
    </row>
    <row r="296" spans="1:18" ht="12.75" customHeight="1">
      <c r="A296" s="187">
        <v>178</v>
      </c>
      <c r="B296" s="188">
        <v>44775</v>
      </c>
      <c r="C296" s="188"/>
      <c r="D296" s="189" t="s">
        <v>452</v>
      </c>
      <c r="E296" s="190" t="s">
        <v>571</v>
      </c>
      <c r="F296" s="160">
        <v>31.25</v>
      </c>
      <c r="G296" s="190"/>
      <c r="H296" s="190">
        <v>38.75</v>
      </c>
      <c r="I296" s="192">
        <v>38</v>
      </c>
      <c r="J296" s="162" t="s">
        <v>629</v>
      </c>
      <c r="K296" s="163">
        <f t="shared" ref="K296" si="109">H296-F296</f>
        <v>7.5</v>
      </c>
      <c r="L296" s="164">
        <f t="shared" ref="L296" si="110">K296/F296</f>
        <v>0.24</v>
      </c>
      <c r="M296" s="159" t="s">
        <v>541</v>
      </c>
      <c r="N296" s="165">
        <v>44844</v>
      </c>
      <c r="O296" s="41"/>
      <c r="R296" s="54"/>
    </row>
    <row r="297" spans="1:18" ht="12.75" customHeight="1">
      <c r="A297" s="224">
        <v>179</v>
      </c>
      <c r="B297" s="225">
        <v>44841</v>
      </c>
      <c r="C297" s="230"/>
      <c r="D297" s="306" t="s">
        <v>914</v>
      </c>
      <c r="E297" s="305" t="s">
        <v>571</v>
      </c>
      <c r="F297" s="227" t="s">
        <v>915</v>
      </c>
      <c r="G297" s="227"/>
      <c r="H297" s="227"/>
      <c r="I297" s="227">
        <v>840</v>
      </c>
      <c r="J297" s="227" t="s">
        <v>544</v>
      </c>
      <c r="K297" s="227"/>
      <c r="L297" s="227"/>
      <c r="M297" s="227"/>
      <c r="N297" s="227"/>
      <c r="O297" s="41"/>
      <c r="Q297" s="208">
        <f>VLOOKUP(D297,[1]EQ!$A$2:$F$1972,6,0)</f>
        <v>669.15</v>
      </c>
      <c r="R297" s="54"/>
    </row>
    <row r="298" spans="1:18" ht="12.75" customHeight="1">
      <c r="A298" s="224">
        <v>180</v>
      </c>
      <c r="B298" s="225">
        <v>44844</v>
      </c>
      <c r="C298" s="230"/>
      <c r="D298" s="306" t="s">
        <v>407</v>
      </c>
      <c r="E298" s="305" t="s">
        <v>571</v>
      </c>
      <c r="F298" s="227" t="s">
        <v>935</v>
      </c>
      <c r="G298" s="227"/>
      <c r="H298" s="227"/>
      <c r="I298" s="227">
        <v>291</v>
      </c>
      <c r="J298" s="227" t="s">
        <v>544</v>
      </c>
      <c r="K298" s="227"/>
      <c r="L298" s="227"/>
      <c r="M298" s="227"/>
      <c r="N298" s="227"/>
      <c r="O298" s="41"/>
      <c r="Q298" s="208">
        <f>VLOOKUP(D298,[1]EQ!$A$2:$F$1972,6,0)</f>
        <v>223.8</v>
      </c>
      <c r="R298" s="54"/>
    </row>
    <row r="299" spans="1:18" ht="12.75" customHeight="1">
      <c r="A299" s="224">
        <v>181</v>
      </c>
      <c r="B299" s="225">
        <v>44845</v>
      </c>
      <c r="C299" s="230"/>
      <c r="D299" s="306" t="s">
        <v>405</v>
      </c>
      <c r="E299" s="305" t="s">
        <v>571</v>
      </c>
      <c r="F299" s="227" t="s">
        <v>950</v>
      </c>
      <c r="G299" s="227"/>
      <c r="H299" s="227"/>
      <c r="I299" s="227">
        <v>765</v>
      </c>
      <c r="J299" s="227" t="s">
        <v>544</v>
      </c>
      <c r="K299" s="227"/>
      <c r="L299" s="227"/>
      <c r="M299" s="227"/>
      <c r="N299" s="227"/>
      <c r="O299" s="41"/>
      <c r="Q299" s="208">
        <f>VLOOKUP(D299,[1]EQ!$A$2:$F$1972,6,0)</f>
        <v>557.65</v>
      </c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B302" s="206" t="s">
        <v>764</v>
      </c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A306" s="207"/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A307" s="207"/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53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</sheetData>
  <autoFilter ref="R1:R304"/>
  <mergeCells count="6">
    <mergeCell ref="J99:J100"/>
    <mergeCell ref="N99:N100"/>
    <mergeCell ref="O99:O100"/>
    <mergeCell ref="P99:P100"/>
    <mergeCell ref="A99:A100"/>
    <mergeCell ref="B99:B10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2022-10-27T02:31:51Z</dcterms:modified>
</cp:coreProperties>
</file>