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6" l="1"/>
  <c r="M95" i="6" s="1"/>
  <c r="K94" i="6"/>
  <c r="M94" i="6" s="1"/>
  <c r="P22" i="6"/>
  <c r="P23" i="6"/>
  <c r="P24" i="6"/>
  <c r="L69" i="6" l="1"/>
  <c r="K69" i="6"/>
  <c r="L68" i="6"/>
  <c r="K68" i="6"/>
  <c r="K89" i="6"/>
  <c r="M89" i="6" s="1"/>
  <c r="K291" i="6"/>
  <c r="L291" i="6" s="1"/>
  <c r="L42" i="6"/>
  <c r="K42" i="6"/>
  <c r="M42" i="6" s="1"/>
  <c r="L10" i="6"/>
  <c r="K10" i="6"/>
  <c r="M69" i="6" l="1"/>
  <c r="M10" i="6"/>
  <c r="M68" i="6"/>
  <c r="K91" i="6"/>
  <c r="M91" i="6" s="1"/>
  <c r="K92" i="6"/>
  <c r="M92" i="6" s="1"/>
  <c r="K93" i="6"/>
  <c r="M93" i="6" s="1"/>
  <c r="M88" i="6"/>
  <c r="K87" i="6"/>
  <c r="M87" i="6" s="1"/>
  <c r="L66" i="6"/>
  <c r="K66" i="6"/>
  <c r="L46" i="6"/>
  <c r="K46" i="6"/>
  <c r="L43" i="6"/>
  <c r="K43" i="6"/>
  <c r="M43" i="6" l="1"/>
  <c r="M66" i="6"/>
  <c r="M46" i="6"/>
  <c r="K90" i="6"/>
  <c r="M90" i="6" s="1"/>
  <c r="L65" i="6" l="1"/>
  <c r="K65" i="6"/>
  <c r="M65" i="6" l="1"/>
  <c r="L64" i="6"/>
  <c r="K64" i="6"/>
  <c r="K84" i="6"/>
  <c r="M84" i="6" s="1"/>
  <c r="K82" i="6"/>
  <c r="M82" i="6" s="1"/>
  <c r="M64" i="6" l="1"/>
  <c r="L41" i="6"/>
  <c r="K41" i="6"/>
  <c r="L61" i="6"/>
  <c r="K61" i="6"/>
  <c r="K86" i="6"/>
  <c r="M86" i="6" s="1"/>
  <c r="L100" i="6"/>
  <c r="K100" i="6"/>
  <c r="M41" i="6" l="1"/>
  <c r="M100" i="6"/>
  <c r="M61" i="6"/>
  <c r="L14" i="6"/>
  <c r="K14" i="6"/>
  <c r="P19" i="6"/>
  <c r="P20" i="6"/>
  <c r="L63" i="6"/>
  <c r="K63" i="6"/>
  <c r="K79" i="6"/>
  <c r="M79" i="6" s="1"/>
  <c r="M14" i="6" l="1"/>
  <c r="M63" i="6"/>
  <c r="K85" i="6"/>
  <c r="M85" i="6" s="1"/>
  <c r="P18" i="6" l="1"/>
  <c r="P17" i="6"/>
  <c r="L59" i="6"/>
  <c r="K60" i="6"/>
  <c r="K59" i="6"/>
  <c r="K58" i="6"/>
  <c r="L58" i="6"/>
  <c r="L62" i="6"/>
  <c r="K62" i="6"/>
  <c r="L57" i="6"/>
  <c r="K57" i="6"/>
  <c r="M58" i="6" l="1"/>
  <c r="M59" i="6"/>
  <c r="M62" i="6"/>
  <c r="M57" i="6"/>
  <c r="K83" i="6" l="1"/>
  <c r="M83" i="6" s="1"/>
  <c r="K78" i="6"/>
  <c r="M78" i="6" s="1"/>
  <c r="L40" i="6"/>
  <c r="K40" i="6"/>
  <c r="L36" i="6"/>
  <c r="K36" i="6"/>
  <c r="M36" i="6" l="1"/>
  <c r="M40" i="6"/>
  <c r="L39" i="6"/>
  <c r="K39" i="6"/>
  <c r="L34" i="6"/>
  <c r="K34" i="6"/>
  <c r="L13" i="6"/>
  <c r="K13" i="6"/>
  <c r="L12" i="6"/>
  <c r="K12" i="6"/>
  <c r="L16" i="6"/>
  <c r="K16" i="6"/>
  <c r="L35" i="6"/>
  <c r="K35" i="6"/>
  <c r="K81" i="6"/>
  <c r="M81" i="6" s="1"/>
  <c r="K80" i="6"/>
  <c r="M80" i="6" s="1"/>
  <c r="M13" i="6" l="1"/>
  <c r="M16" i="6"/>
  <c r="M12" i="6"/>
  <c r="M39" i="6"/>
  <c r="M34" i="6"/>
  <c r="M35" i="6"/>
  <c r="L38" i="6"/>
  <c r="K38" i="6"/>
  <c r="L37" i="6"/>
  <c r="K37" i="6"/>
  <c r="K77" i="6"/>
  <c r="M77" i="6" s="1"/>
  <c r="M38" i="6" l="1"/>
  <c r="M37" i="6"/>
  <c r="L15" i="6"/>
  <c r="K15" i="6"/>
  <c r="M15" i="6" l="1"/>
  <c r="P11" i="6" l="1"/>
  <c r="K280" i="6" l="1"/>
  <c r="L280" i="6" s="1"/>
  <c r="K286" i="6" l="1"/>
  <c r="L286" i="6" s="1"/>
  <c r="K269" i="6" l="1"/>
  <c r="L269" i="6" s="1"/>
  <c r="K283" i="6" l="1"/>
  <c r="L283" i="6" s="1"/>
  <c r="K275" i="6" l="1"/>
  <c r="L275" i="6" s="1"/>
  <c r="K285" i="6" l="1"/>
  <c r="L285" i="6" s="1"/>
  <c r="H281" i="6" l="1"/>
  <c r="K281" i="6" l="1"/>
  <c r="L281" i="6" s="1"/>
  <c r="K270" i="6"/>
  <c r="L270" i="6" s="1"/>
  <c r="K260" i="6"/>
  <c r="L260" i="6" s="1"/>
  <c r="K276" i="6" l="1"/>
  <c r="L276" i="6" s="1"/>
  <c r="K277" i="6" l="1"/>
  <c r="L277" i="6" s="1"/>
  <c r="K274" i="6" l="1"/>
  <c r="L274" i="6" s="1"/>
  <c r="K253" i="6"/>
  <c r="L253" i="6" s="1"/>
  <c r="K273" i="6"/>
  <c r="L273" i="6" s="1"/>
  <c r="K272" i="6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F242" i="6"/>
  <c r="K242" i="6" s="1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1" i="6"/>
  <c r="L221" i="6" s="1"/>
  <c r="F220" i="6"/>
  <c r="K220" i="6" s="1"/>
  <c r="L220" i="6" s="1"/>
  <c r="K219" i="6"/>
  <c r="L219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0" i="6"/>
  <c r="L190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F172" i="6"/>
  <c r="K172" i="6" s="1"/>
  <c r="L172" i="6" s="1"/>
  <c r="H171" i="6"/>
  <c r="K171" i="6" s="1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H137" i="6"/>
  <c r="K137" i="6" s="1"/>
  <c r="L137" i="6" s="1"/>
  <c r="F136" i="6"/>
  <c r="K136" i="6" s="1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<sst xmlns="http://schemas.openxmlformats.org/spreadsheetml/2006/main" count="2967" uniqueCount="1133">
  <si>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</si>
  <si>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</si>
  <si>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</si>
  <si>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</si>
  <si>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</si>
  <si>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</si>
  <si>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</si>
  <si>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</si>
  <si>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</si>
  <si>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</si>
  <si>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</si>
  <si>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</si>
  <si>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</si>
  <si>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</si>
  <si>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</si>
  <si>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</si>
  <si>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</si>
  <si>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</si>
  <si>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</si>
  <si>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</si>
  <si>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</si>
  <si>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</si>
  <si>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</si>
  <si>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</si>
  <si>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</si>
  <si>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</si>
  <si>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</si>
  <si>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</si>
  <si>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</si>
  <si>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</si>
  <si>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</si>
  <si>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</si>
  <si>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</si>
  <si>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</si>
  <si>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</si>
  <si>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</si>
  <si>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</si>
  <si>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</si>
  <si>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</si>
  <si>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</si>
  <si>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</si>
  <si>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</si>
  <si>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</si>
  <si>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</si>
  <si>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</si>
  <si>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</si>
  <si>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</si>
  <si>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</si>
  <si>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</si>
  <si>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</si>
  <si>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</si>
  <si>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</si>
  <si>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</si>
  <si>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</si>
  <si>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</si>
  <si>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</si>
  <si>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</si>
  <si>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</si>
  <si>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</si>
  <si>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</si>
  <si>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</si>
  <si>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</si>
  <si>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</si>
  <si>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</si>
  <si>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</si>
  <si>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</si>
  <si>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</si>
  <si>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</si>
  <si>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</si>
  <si>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</si>
  <si>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</si>
  <si>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</si>
  <si>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</si>
  <si>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</si>
  <si>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</si>
  <si>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</si>
  <si>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</si>
  <si>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</si>
  <si>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</si>
  <si>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</si>
  <si>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</si>
  <si>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</si>
  <si>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</si>
  <si>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</si>
  <si>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</si>
  <si>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</si>
  <si>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</si>
  <si>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</si>
  <si>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</si>
  <si>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</si>
  <si>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</si>
  <si>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</si>
  <si>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</si>
  <si>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</si>
  <si>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</si>
  <si>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</si>
  <si>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</si>
  <si>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</si>
  <si>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</si>
  <si>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</si>
  <si>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</si>
  <si>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</si>
  <si>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</si>
  <si>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</si>
  <si>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</si>
  <si>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</si>
  <si>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</si>
  <si>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</si>
  <si>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</si>
  <si>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</si>
  <si>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</si>
  <si>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</si>
  <si>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</si>
  <si>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</si>
  <si>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</si>
  <si>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</si>
  <si>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</si>
  <si>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</si>
  <si>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</si>
  <si>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</si>
  <si>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</si>
  <si>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</si>
  <si>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</si>
  <si>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</si>
  <si>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</si>
  <si>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</si>
  <si>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</si>
  <si>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</si>
  <si>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</si>
  <si>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</si>
  <si>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</si>
  <si>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</si>
  <si>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</si>
  <si>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</si>
  <si>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</si>
  <si>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</si>
  <si>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</si>
  <si>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</si>
  <si>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</si>
  <si>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</si>
  <si>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</si>
  <si>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</si>
  <si>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</si>
  <si>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</si>
  <si>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</si>
  <si>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</si>
  <si>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</si>
  <si>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</si>
  <si>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</si>
  <si>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</si>
  <si>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</si>
  <si>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</si>
  <si>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</si>
  <si>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</si>
  <si>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</si>
  <si>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</si>
  <si>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</si>
  <si>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</si>
  <si>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</si>
  <si>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</si>
  <si>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</si>
  <si>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</si>
  <si>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</si>
  <si>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</si>
  <si>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</si>
  <si>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</si>
  <si>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</si>
  <si>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</si>
  <si>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</si>
  <si>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</si>
  <si>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</si>
  <si>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</si>
  <si>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</si>
  <si>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</si>
  <si>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</si>
  <si>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</si>
  <si>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</si>
  <si>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</si>
  <si>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</si>
  <si>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</si>
  <si>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</si>
  <si>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</si>
  <si>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</si>
  <si>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</si>
  <si>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</si>
  <si>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</si>
  <si>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</si>
  <si>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</si>
  <si>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</si>
  <si>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</si>
  <si>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</si>
  <si>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</si>
  <si>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</si>
  <si>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</si>
  <si>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</si>
  <si>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</si>
  <si>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</si>
  <si>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</si>
  <si>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</si>
  <si>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</si>
  <si>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</si>
  <si>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</si>
  <si>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</si>
  <si>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</si>
  <si>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</si>
  <si>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</si>
  <si>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</si>
  <si>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</si>
  <si>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</si>
  <si>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</si>
  <si>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</si>
  <si>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</si>
  <si>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</si>
  <si>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</si>
  <si>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</si>
  <si>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</si>
  <si>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</si>
  <si>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</si>
  <si>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</si>
  <si>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</si>
  <si>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</si>
  <si>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</si>
  <si>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</si>
  <si>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</si>
  <si>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</si>
  <si>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</si>
  <si>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</si>
  <si>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</si>
  <si>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</si>
  <si>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</si>
  <si>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</si>
  <si>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</si>
  <si>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</si>
  <si>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</si>
  <si>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</si>
  <si>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</si>
  <si>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</si>
  <si>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</si>
  <si>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</si>
  <si>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</si>
  <si>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</si>
  <si>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</si>
  <si>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</si>
  <si>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</si>
  <si>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</si>
  <si>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</si>
  <si>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</si>
  <si>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</si>
  <si>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</si>
  <si>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</si>
  <si>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</si>
  <si>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</si>
  <si>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</si>
  <si>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</si>
  <si>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</si>
  <si>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</si>
  <si>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</si>
  <si>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</si>
  <si>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</si>
  <si>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</si>
  <si>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</si>
  <si>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</si>
  <si>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</si>
  <si>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</si>
  <si>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</si>
  <si>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</si>
  <si>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</si>
  <si>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</si>
  <si>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</si>
  <si>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</si>
  <si>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</si>
  <si>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</si>
  <si>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</si>
  <si>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</si>
  <si>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</si>
  <si>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</si>
  <si>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</si>
  <si>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</si>
  <si>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</si>
  <si>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</si>
  <si>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</si>
  <si>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</si>
  <si>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</si>
  <si>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</si>
  <si>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</si>
  <si>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</si>
  <si>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</si>
  <si>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</si>
  <si>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</si>
  <si>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</si>
  <si>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</si>
  <si>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</si>
  <si>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</si>
  <si>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</si>
  <si>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</si>
  <si>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</si>
  <si>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</si>
  <si>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</si>
  <si>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</si>
  <si>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</si>
  <si>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</si>
  <si>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</si>
  <si>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</si>
  <si>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</si>
  <si>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</si>
  <si>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</si>
  <si>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</si>
  <si>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</si>
  <si>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</si>
  <si>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</si>
  <si>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</si>
  <si>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</si>
  <si>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</si>
  <si>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</si>
  <si>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</si>
  <si>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</si>
  <si>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</si>
  <si>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</si>
  <si>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</si>
  <si>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</si>
  <si>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</si>
  <si>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</si>
  <si>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</si>
  <si>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</si>
  <si>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</si>
  <si>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</si>
  <si>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</si>
  <si>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</si>
  <si>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</si>
  <si>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</si>
  <si>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</si>
  <si>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</si>
  <si>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</si>
  <si>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</si>
  <si>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</si>
  <si>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</si>
  <si>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</si>
  <si>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</si>
  <si>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</si>
  <si>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</si>
  <si>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</si>
  <si>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</si>
  <si>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</si>
  <si>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</si>
  <si>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</si>
  <si>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</si>
  <si>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</si>
  <si>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</si>
  <si>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</si>
  <si>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</si>
  <si>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</si>
  <si>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</si>
  <si>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</si>
  <si>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</si>
  <si>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</si>
  <si>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</si>
  <si>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</si>
  <si>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</si>
  <si>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</si>
  <si>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</si>
  <si>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</si>
  <si>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</si>
  <si>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</si>
  <si>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</si>
  <si>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</si>
  <si>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</si>
  <si>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</si>
  <si>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</si>
  <si>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</si>
  <si>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</si>
  <si>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</si>
  <si>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</si>
  <si>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</si>
  <si>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</si>
  <si>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</si>
  <si>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</si>
  <si>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</si>
  <si>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</si>
  <si>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</si>
  <si>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</si>
  <si>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</si>
  <si>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</si>
  <si>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</si>
  <si>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</si>
  <si>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</si>
  <si>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</si>
  <si>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</si>
  <si>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</si>
  <si>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</si>
  <si>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</si>
  <si>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</si>
  <si>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</si>
  <si>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</si>
  <si>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</si>
  <si>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</si>
  <si>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</si>
  <si>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</si>
  <si>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</si>
  <si>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</si>
  <si>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</si>
  <si>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</si>
  <si>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</si>
  <si>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</si>
  <si>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</si>
  <si>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</si>
  <si>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</si>
  <si>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</si>
  <si>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</si>
  <si>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</si>
  <si>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</si>
  <si>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</si>
  <si>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</si>
  <si>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</si>
  <si>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</si>
  <si>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</si>
  <si>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</si>
  <si>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</si>
  <si>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</si>
  <si>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</si>
  <si>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</si>
  <si>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</si>
  <si>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</si>
  <si>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</si>
  <si>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</si>
  <si>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</si>
  <si>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</si>
  <si>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</si>
  <si>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</si>
  <si>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</si>
  <si>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</si>
  <si>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</si>
  <si>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</si>
  <si>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</si>
  <si>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</si>
  <si>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</si>
  <si>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</si>
  <si>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</si>
  <si>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</si>
  <si>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</si>
  <si>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</si>
  <si>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</si>
  <si>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</si>
  <si>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</si>
  <si>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</si>
  <si>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</si>
  <si>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</si>
  <si>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</si>
  <si>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</si>
  <si>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</si>
  <si>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</si>
  <si>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</si>
  <si>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</si>
  <si>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</si>
  <si>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</si>
  <si>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</si>
  <si>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</si>
  <si>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</si>
  <si>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</si>
  <si>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</si>
  <si>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</si>
  <si>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</si>
  <si>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</si>
  <si>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</si>
  <si>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</si>
  <si>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</si>
  <si>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</si>
  <si>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</si>
  <si>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</si>
  <si>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</si>
  <si>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</si>
  <si>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</si>
  <si>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</si>
  <si>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</si>
  <si>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</si>
  <si>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</si>
  <si>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</si>
  <si>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</si>
  <si>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</si>
  <si>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</si>
  <si>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</si>
  <si>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</si>
  <si>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</si>
  <si>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</si>
  <si>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</si>
  <si>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</si>
  <si>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</si>
  <si>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</si>
  <si>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</si>
  <si>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</si>
  <si>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</si>
  <si>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</si>
  <si>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</si>
  <si>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</si>
  <si>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</si>
  <si>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</si>
  <si>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</si>
  <si>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</si>
  <si>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</si>
  <si>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</si>
  <si>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</si>
  <si>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</si>
  <si>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</si>
  <si>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</si>
  <si>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</si>
  <si>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</si>
  <si>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</si>
  <si>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</si>
  <si>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</si>
  <si>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</si>
  <si>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</si>
  <si>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</si>
  <si>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</si>
  <si>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</si>
  <si>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</si>
  <si>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</si>
  <si>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</si>
  <si>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</si>
  <si>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</si>
  <si>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</si>
  <si>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</si>
  <si>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</si>
  <si>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</si>
  <si>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</si>
  <si>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</si>
  <si>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</si>
  <si>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</si>
  <si>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</si>
  <si>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</si>
  <si>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</si>
  <si>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</si>
  <si>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</si>
  <si>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</si>
  <si>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</si>
  <si>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</si>
  <si>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</si>
  <si>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</si>
  <si>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</si>
  <si>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</si>
  <si>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</si>
  <si>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</si>
  <si>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</si>
  <si>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</si>
  <si>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</si>
  <si>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</si>
  <si>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</si>
  <si>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</si>
  <si>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</si>
  <si>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</si>
  <si>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</si>
  <si>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</si>
  <si>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</si>
  <si>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</si>
  <si>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</si>
  <si>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</si>
  <si>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</si>
  <si>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</si>
  <si>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</si>
  <si>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</si>
  <si>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</si>
  <si>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</si>
  <si>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</si>
  <si>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</si>
  <si>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</si>
  <si>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</si>
  <si>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</si>
  <si>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</si>
  <si>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</si>
  <si>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</si>
  <si>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</si>
  <si>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</si>
  <si>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</si>
  <si>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</si>
  <si>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</si>
  <si>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</si>
  <si>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</si>
  <si>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</si>
  <si>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</si>
  <si>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</si>
  <si>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</si>
  <si>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</si>
  <si>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</si>
  <si>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</si>
  <si>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</si>
  <si>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</si>
  <si>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</si>
  <si>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</si>
  <si>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</si>
  <si>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</si>
  <si>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</si>
  <si>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</si>
  <si>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</si>
  <si>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</si>
  <si>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</si>
  <si>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</si>
  <si>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</si>
  <si>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</si>
  <si>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</si>
  <si>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</si>
  <si>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</si>
  <si>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</si>
  <si>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</si>
  <si>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</si>
  <si>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</si>
  <si>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</si>
  <si>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</si>
  <si>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</si>
  <si>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</si>
  <si>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</si>
  <si>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</si>
  <si>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</si>
  <si>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</si>
  <si>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</si>
  <si>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</si>
  <si>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</si>
  <si>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</si>
  <si>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</si>
  <si>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</si>
  <si>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</si>
  <si>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</si>
  <si>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</si>
  <si>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</si>
  <si>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</si>
  <si>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</si>
  <si>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</si>
  <si>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</si>
  <si>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</si>
  <si>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</si>
  <si>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</si>
  <si>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</si>
  <si>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</si>
  <si>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</si>
  <si>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</si>
  <si>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</si>
  <si>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</si>
  <si>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</si>
  <si>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</si>
  <si>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</si>
  <si>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</si>
  <si>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</si>
  <si>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</si>
  <si>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</si>
  <si>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</si>
  <si>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</si>
  <si>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</si>
  <si>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</si>
  <si>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</si>
  <si>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</si>
  <si>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</si>
  <si>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</si>
  <si>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</si>
  <si>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</si>
  <si>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</si>
  <si>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</si>
  <si>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</si>
  <si>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</si>
  <si>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</si>
  <si>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</si>
  <si>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</si>
  <si>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</si>
  <si>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</si>
  <si>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</si>
  <si>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</si>
  <si>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</si>
  <si>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</si>
  <si>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</si>
  <si>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</si>
  <si>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</si>
  <si>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</si>
  <si>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</si>
  <si>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</si>
  <si>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</si>
  <si>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</si>
  <si>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</si>
  <si>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</si>
  <si>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</si>
  <si>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</si>
  <si>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</si>
  <si>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</si>
  <si>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</si>
  <si>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</si>
  <si>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</si>
  <si>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</si>
  <si>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</si>
  <si>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</si>
  <si>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</si>
  <si>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</si>
  <si>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</si>
  <si>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</si>
  <si>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</si>
  <si>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</si>
  <si>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</si>
  <si>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</si>
  <si>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</si>
  <si>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</si>
  <si>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</si>
  <si>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</si>
  <si>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</si>
  <si>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</si>
  <si>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</si>
  <si>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</si>
  <si>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</si>
  <si>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</si>
  <si>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</si>
  <si>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</si>
  <si>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</si>
  <si>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</si>
  <si>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</si>
  <si>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</si>
  <si>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</si>
  <si>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</si>
  <si>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</si>
  <si>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</si>
  <si>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</si>
  <si>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</si>
  <si>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</si>
  <si>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</si>
  <si>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</si>
  <si>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</si>
  <si>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</si>
  <si>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</si>
  <si>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</si>
  <si>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</si>
  <si>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</si>
  <si>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</si>
  <si>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</si>
  <si>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</si>
  <si>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</si>
  <si>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</si>
  <si>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</si>
  <si>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</si>
  <si>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</si>
  <si>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</si>
  <si>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</si>
  <si>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</si>
  <si>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</si>
  <si>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</si>
  <si>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</si>
  <si>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</si>
  <si>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</si>
  <si>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</si>
  <si>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</si>
  <si>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</si>
  <si>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</si>
  <si>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</si>
  <si>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</si>
  <si>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</si>
  <si>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</si>
  <si>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</si>
  <si>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</si>
  <si>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</si>
  <si>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</si>
  <si>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</si>
  <si>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</si>
  <si>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</si>
  <si>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</si>
  <si>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</si>
  <si>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</si>
  <si>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</si>
  <si>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</si>
  <si>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</si>
  <si>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</si>
  <si>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</si>
  <si>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</si>
  <si>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</si>
  <si>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</si>
  <si>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</si>
  <si>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</si>
  <si>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</si>
  <si>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</si>
  <si>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</si>
  <si>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</si>
  <si>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</si>
  <si>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</si>
  <si>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</si>
  <si>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</si>
  <si>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</si>
  <si>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</si>
  <si>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</si>
  <si>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</si>
  <si>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</si>
  <si>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</si>
  <si>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</si>
  <si>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</si>
  <si>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</si>
  <si>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</si>
  <si>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</si>
  <si>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</si>
  <si>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</si>
  <si>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</si>
  <si>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</si>
  <si>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</si>
  <si>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</si>
  <si>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</si>
  <si>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</si>
  <si>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</si>
  <si>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</si>
  <si>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</si>
  <si>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</si>
  <si>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</si>
  <si>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</si>
  <si>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</si>
  <si>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</si>
  <si>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</si>
  <si>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</si>
  <si>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</si>
  <si>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</si>
  <si>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</si>
  <si>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</si>
  <si>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</si>
  <si>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</si>
  <si>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</si>
  <si>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</si>
  <si>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</si>
  <si>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</si>
  <si>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</si>
  <si>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</si>
  <si>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</si>
  <si>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</si>
  <si>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</si>
  <si>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</si>
  <si>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</si>
  <si>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</si>
  <si>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</si>
  <si>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</si>
  <si>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</si>
  <si>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</si>
  <si>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</si>
  <si>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</si>
  <si>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</si>
  <si>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</si>
  <si>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</si>
  <si>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</si>
  <si>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</si>
  <si>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</si>
  <si>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</si>
  <si>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</si>
  <si>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</si>
  <si>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</si>
  <si>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</si>
  <si>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</si>
  <si>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</si>
  <si>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</si>
  <si>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</si>
  <si>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</si>
  <si>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</si>
  <si>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</si>
  <si>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</si>
  <si>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</si>
  <si>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</si>
  <si>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</si>
  <si>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</si>
  <si>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</si>
  <si>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</si>
  <si>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</si>
  <si>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</si>
  <si>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</si>
  <si>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</si>
  <si>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</si>
  <si>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</si>
  <si>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</si>
  <si>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</si>
  <si>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</si>
  <si>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</si>
  <si>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</si>
  <si>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</si>
  <si>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</si>
  <si>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</si>
  <si>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</si>
  <si>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3300-3400</t>
  </si>
  <si>
    <t>360ONE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</si>
  <si>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</si>
  <si>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</si>
  <si>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</si>
  <si>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</si>
  <si>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</si>
  <si>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</si>
  <si>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</si>
  <si>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</si>
  <si>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</si>
  <si>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</si>
  <si>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</si>
  <si>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</si>
  <si>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</si>
  <si>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</si>
  <si>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</si>
  <si>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</si>
  <si>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</si>
  <si>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</si>
  <si>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</si>
  <si>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</si>
  <si>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</si>
  <si>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</si>
  <si>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</si>
  <si>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</si>
  <si>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</si>
  <si>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</si>
  <si>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</si>
  <si>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</si>
  <si>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</si>
  <si>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</si>
  <si>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</si>
  <si>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</si>
  <si>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</si>
  <si>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</si>
  <si>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</si>
  <si>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</si>
  <si>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</si>
  <si>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</si>
  <si>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</si>
  <si>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</si>
  <si>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</si>
  <si>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</si>
  <si>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</si>
  <si>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</si>
  <si>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</si>
  <si>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</si>
  <si>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</si>
  <si>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</si>
  <si>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</si>
  <si>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</si>
  <si>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</si>
  <si>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</si>
  <si>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</si>
  <si>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</si>
  <si>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</si>
  <si>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</si>
  <si>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</si>
  <si>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</si>
  <si>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</si>
  <si>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</si>
  <si>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</si>
  <si>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</si>
  <si>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</si>
  <si>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</si>
  <si>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</si>
  <si>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</si>
  <si>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</si>
  <si>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</si>
  <si>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</si>
  <si>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</si>
  <si>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</si>
  <si>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</si>
  <si>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MARUTI 8700 CE APR</t>
  </si>
  <si>
    <t>160-200</t>
  </si>
  <si>
    <t>Profit of Rs.24.5/-</t>
  </si>
  <si>
    <t>112-116</t>
  </si>
  <si>
    <t>170-220</t>
  </si>
  <si>
    <t>BANKNIFTY 42500 CE 27-APR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</si>
  <si>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</si>
  <si>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</si>
  <si>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</si>
  <si>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</si>
  <si>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</si>
  <si>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</si>
  <si>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</si>
  <si>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</si>
  <si>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930-950</t>
  </si>
  <si>
    <t>Profit of Rs.30.5/-</t>
  </si>
  <si>
    <t>Profit of Rs.5.75/-</t>
  </si>
  <si>
    <t>Loss of Rs.3.25/-</t>
  </si>
  <si>
    <t>3400-3430</t>
  </si>
  <si>
    <t>M&amp;M APR FUT</t>
  </si>
  <si>
    <t>1240-1250</t>
  </si>
  <si>
    <t>Loss of Rs.100/-</t>
  </si>
  <si>
    <t>Profit of Rs.8.5/-</t>
  </si>
  <si>
    <t>Profit of Rs.7.5/-</t>
  </si>
  <si>
    <t>Loss of Rs.5.1/-</t>
  </si>
  <si>
    <t>ICICIBANK 900 CE APR</t>
  </si>
  <si>
    <t>20-25</t>
  </si>
  <si>
    <t xml:space="preserve">MARUTI 8700 CE APR </t>
  </si>
  <si>
    <t>325-330</t>
  </si>
  <si>
    <t>758-762</t>
  </si>
  <si>
    <t>RELIANCE 2360 CE APR</t>
  </si>
  <si>
    <t>45-55</t>
  </si>
  <si>
    <t>Loss of Rs.46.5/-</t>
  </si>
  <si>
    <t>1570-1600</t>
  </si>
  <si>
    <t>GRAVITON RESEARCH CAPITAL LLP</t>
  </si>
  <si>
    <t>Profit of Rs.16/-</t>
  </si>
  <si>
    <t>ULTRACEMCO 7400 PE APR</t>
  </si>
  <si>
    <t>10-1.0</t>
  </si>
  <si>
    <t>2330-2336</t>
  </si>
  <si>
    <t>2450-2500</t>
  </si>
  <si>
    <t>43.5-44</t>
  </si>
  <si>
    <t>NIFTY 17750 CE 27-APR</t>
  </si>
  <si>
    <t>90-110</t>
  </si>
  <si>
    <t>3705-3815</t>
  </si>
  <si>
    <t>4100-4200</t>
  </si>
  <si>
    <t>TRENT MAY FUT</t>
  </si>
  <si>
    <t>1387-1393</t>
  </si>
  <si>
    <t>1425-1445</t>
  </si>
  <si>
    <t xml:space="preserve">ULTRACEMCO MAY FUT </t>
  </si>
  <si>
    <t>7600-7650</t>
  </si>
  <si>
    <t>Loss of Rs.52/-</t>
  </si>
  <si>
    <t>Profit of Rs.1.15/-</t>
  </si>
  <si>
    <t>239-240</t>
  </si>
  <si>
    <t>248-252</t>
  </si>
  <si>
    <t>Profit of Rs.32/-</t>
  </si>
  <si>
    <t>1230-1240</t>
  </si>
  <si>
    <t>Profit of Rs.65/</t>
  </si>
  <si>
    <t>Profit of Rs.7/-</t>
  </si>
  <si>
    <t>CALSOFT</t>
  </si>
  <si>
    <t>California Soft Ltd.</t>
  </si>
  <si>
    <t>AMIT KUMAR JAIN HUF</t>
  </si>
  <si>
    <t>SANGITABEN GOPIKUMAR KHANT</t>
  </si>
  <si>
    <t>WONDERLAND SUPPLIERS PRIVATE LIMITED</t>
  </si>
  <si>
    <t>Rail Vikas Nigam Limited</t>
  </si>
  <si>
    <t>JUMP TRADING FINANCIAL INDIA PRIVATE LIMITED</t>
  </si>
  <si>
    <t>1640-1715</t>
  </si>
  <si>
    <t>1900-2000</t>
  </si>
  <si>
    <t>Profit of Rs.19.5/-</t>
  </si>
  <si>
    <t xml:space="preserve">Part Booked </t>
  </si>
  <si>
    <t>Profit of Rs.0.5/-</t>
  </si>
  <si>
    <t>Profit of Rs.95/-</t>
  </si>
  <si>
    <t>377-379</t>
  </si>
  <si>
    <t>390-400</t>
  </si>
  <si>
    <t>TITAN MAY FUT</t>
  </si>
  <si>
    <t>4640-4645</t>
  </si>
  <si>
    <t>2690-2730</t>
  </si>
  <si>
    <t>GUJGASLTD MAY FUT</t>
  </si>
  <si>
    <t>462-464</t>
  </si>
  <si>
    <t>AXISBANK MAY FUT</t>
  </si>
  <si>
    <t>886-888</t>
  </si>
  <si>
    <t>900-910</t>
  </si>
  <si>
    <t>RCL</t>
  </si>
  <si>
    <t>NILRATAN DATTA</t>
  </si>
  <si>
    <t>VIVANTA</t>
  </si>
  <si>
    <t>PARTH HEMANT PARIKH</t>
  </si>
  <si>
    <t>AXITA</t>
  </si>
  <si>
    <t>Axita Cotton Limited</t>
  </si>
  <si>
    <t>SHIVAM OMAR</t>
  </si>
  <si>
    <t>NIRMAN</t>
  </si>
  <si>
    <t>Nirman Agri Gentics Ltd</t>
  </si>
  <si>
    <t>QFIL</t>
  </si>
  <si>
    <t>Quality Foils (India) Ltd</t>
  </si>
  <si>
    <t>QE SECURITIES</t>
  </si>
  <si>
    <t>SATISH SINGHAL</t>
  </si>
  <si>
    <t>755-790</t>
  </si>
  <si>
    <t>850-900</t>
  </si>
  <si>
    <t>FINNIFTY 19000 CE 2-MAY</t>
  </si>
  <si>
    <t>120-160</t>
  </si>
  <si>
    <t>Profit of Rs.20.5/-</t>
  </si>
  <si>
    <t>NIFTY 17800 PE 27-APR</t>
  </si>
  <si>
    <t>70-100</t>
  </si>
  <si>
    <t>Profit of Rs.18/-</t>
  </si>
  <si>
    <t>ABVL</t>
  </si>
  <si>
    <t>PAVANKUMAR DONEPUDI .</t>
  </si>
  <si>
    <t>RAVINDER RAO POLSANI</t>
  </si>
  <si>
    <t>ADESHWAR</t>
  </si>
  <si>
    <t>OVERSKUD MULTI ASSET MANAGEMENT PRIVATE LIMITED</t>
  </si>
  <si>
    <t>SHARDA RASIKLAL MEHTA</t>
  </si>
  <si>
    <t>ARYAMAN BROKING LIMITED</t>
  </si>
  <si>
    <t>ARUNAHTEL</t>
  </si>
  <si>
    <t>MI LIFESTYLE MARKETING GLOBAL PRIVATE LIMITED</t>
  </si>
  <si>
    <t>BOLA RAGHURAMA KAMATH</t>
  </si>
  <si>
    <t>COMFINCAP</t>
  </si>
  <si>
    <t>MULTIPLIER SHARE &amp; STOCK ADVISORS PRIVATE LIMITED</t>
  </si>
  <si>
    <t>DML</t>
  </si>
  <si>
    <t>GAYITHRI HANUMANTHARAJU</t>
  </si>
  <si>
    <t>JAYARAMAN VISHWANATHAN</t>
  </si>
  <si>
    <t>DUROPLY</t>
  </si>
  <si>
    <t>MAA CREATIONS PRIVATE LIMITED</t>
  </si>
  <si>
    <t>ZAKI ABBAS NASSER</t>
  </si>
  <si>
    <t>GISOLUTION</t>
  </si>
  <si>
    <t>SUNSTAR REALTY DEVELOPMENT LIMITED</t>
  </si>
  <si>
    <t>JUST RIGHT LIFE LIMITED</t>
  </si>
  <si>
    <t>GUJCOTEX</t>
  </si>
  <si>
    <t>PRITHVI FINMART PRIVATE LIMITED</t>
  </si>
  <si>
    <t>PANCHMAHQ</t>
  </si>
  <si>
    <t>BIKRAMPUR INVESTMENTS AND TRADING P LTD</t>
  </si>
  <si>
    <t>RAJPACK</t>
  </si>
  <si>
    <t>TINA JAIN</t>
  </si>
  <si>
    <t>DEEPAK JAIN</t>
  </si>
  <si>
    <t>RELICAB</t>
  </si>
  <si>
    <t>SBLI</t>
  </si>
  <si>
    <t>SKSE SECURITIES LIMITED CORP CM/TM PROP A/C</t>
  </si>
  <si>
    <t>KHATIJABEN RAUMA</t>
  </si>
  <si>
    <t>BHIKHUBHAI HUSENBHAI RAUMA</t>
  </si>
  <si>
    <t>GIRISHBHAI SANABHAI BAROT</t>
  </si>
  <si>
    <t>SERA</t>
  </si>
  <si>
    <t>VORA PALLAVI</t>
  </si>
  <si>
    <t>TRANSPACT</t>
  </si>
  <si>
    <t>MIHIR ROOPCHAND PORWAL</t>
  </si>
  <si>
    <t>KUSUM YADAV</t>
  </si>
  <si>
    <t>PACIFIC VENTURES LLP</t>
  </si>
  <si>
    <t>SUMITRA KAPOOR</t>
  </si>
  <si>
    <t>Aditya Birla Capital Ltd.</t>
  </si>
  <si>
    <t>ESSEL MINING &amp; INDUSTRIES LTD</t>
  </si>
  <si>
    <t>AGRITECH</t>
  </si>
  <si>
    <t>Agri-Tech (India) Limited</t>
  </si>
  <si>
    <t>VAISHALI  SAVLA</t>
  </si>
  <si>
    <t>VEENA RAJESH SHAH</t>
  </si>
  <si>
    <t>AGUL</t>
  </si>
  <si>
    <t>A G Universal Limited</t>
  </si>
  <si>
    <t>SUHAS RAJU VASISHTHA</t>
  </si>
  <si>
    <t>ATALREAL</t>
  </si>
  <si>
    <t>Atal Realtech Limited</t>
  </si>
  <si>
    <t>BHAVESH KIRTI MATHURIA</t>
  </si>
  <si>
    <t>KAUSHIK MAHESHBHAI WAGHELA</t>
  </si>
  <si>
    <t>DAMANI CHANDRIKA CHIRAJILAL</t>
  </si>
  <si>
    <t>SILVER LINE VENTURES PRIVATE LIMITED</t>
  </si>
  <si>
    <t>CYBERMEDIA</t>
  </si>
  <si>
    <t>Cyber Media (India) Limit</t>
  </si>
  <si>
    <t>Future Consumer Ltd</t>
  </si>
  <si>
    <t>SAHASTRAA ADVISORS PRIVATE LIMITED</t>
  </si>
  <si>
    <t>Gujarat Narm Fert Co.</t>
  </si>
  <si>
    <t>GOODLUCK</t>
  </si>
  <si>
    <t>Goodluck India Limited</t>
  </si>
  <si>
    <t>NIVL ADVISORS PRIVATE LIMITED</t>
  </si>
  <si>
    <t>Gujarat State Fert Ltd.</t>
  </si>
  <si>
    <t>KAMOPAINTS</t>
  </si>
  <si>
    <t>Kamdhenu Ventures Limited</t>
  </si>
  <si>
    <t>SW CAPITAL PRIVATE LIMITED</t>
  </si>
  <si>
    <t>KRATOS IMPEX LIMITED</t>
  </si>
  <si>
    <t>MADHAV</t>
  </si>
  <si>
    <t>Madhav Marbles and Granit</t>
  </si>
  <si>
    <t>SELVAMURTHY  AKILANDESWARI</t>
  </si>
  <si>
    <t>XTX MARKETS LLP</t>
  </si>
  <si>
    <t>HRTI PRIVATE LIMITED</t>
  </si>
  <si>
    <t>VERTOZ</t>
  </si>
  <si>
    <t>Vertoz Advertising Ltd</t>
  </si>
  <si>
    <t>HEMALI PATHIK THAKKAR</t>
  </si>
  <si>
    <t>IGH HOLDINGS PRIVATE LIMITED</t>
  </si>
  <si>
    <t>BRIGHT</t>
  </si>
  <si>
    <t>Bright Solar Limited</t>
  </si>
  <si>
    <t>ZAKIYABANU MOHMEDSOEB JETHWA</t>
  </si>
  <si>
    <t>SUMANA PARUCHURI</t>
  </si>
  <si>
    <t>DIL</t>
  </si>
  <si>
    <t>Debock Industries Limited</t>
  </si>
  <si>
    <t>BHARU</t>
  </si>
  <si>
    <t>SHEETAL JAIN</t>
  </si>
  <si>
    <t>SAH</t>
  </si>
  <si>
    <t>Sah Polymers Limited</t>
  </si>
  <si>
    <t>LEADING LIGHT FUND VCC THE TRIUMPH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</si>
</sst>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99CC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1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" fontId="1" fillId="24" borderId="20" xfId="0" applyNumberFormat="1" applyFont="1" applyFill="1" applyBorder="1" applyAlignment="1">
      <alignment horizontal="center" vertical="center" wrapText="1"/>
    </xf>
    <xf numFmtId="167" fontId="1" fillId="24" borderId="20" xfId="0" applyNumberFormat="1" applyFont="1" applyFill="1" applyBorder="1" applyAlignment="1">
      <alignment horizontal="center" vertical="center"/>
    </xf>
    <xf numFmtId="0" fontId="0" fillId="23" borderId="20" xfId="0" applyFill="1" applyBorder="1"/>
    <xf numFmtId="0" fontId="0" fillId="23" borderId="20" xfId="0" applyFill="1" applyBorder="1" applyAlignment="1">
      <alignment horizontal="center"/>
    </xf>
    <xf numFmtId="0" fontId="1" fillId="23" borderId="20" xfId="0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center" vertical="center" wrapText="1"/>
    </xf>
    <xf numFmtId="10" fontId="1" fillId="26" borderId="1" xfId="0" applyNumberFormat="1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/>
    </xf>
    <xf numFmtId="167" fontId="1" fillId="26" borderId="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18" sqref="G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3" t="s">
        <v>20</v>
      </c>
      <c r="F9" s="23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3"/>
      <c r="N9" s="24"/>
      <c r="O9" s="24"/>
      <c r="P9" s="24"/>
    </row>
    <row r="10" spans="1:16" ht="59.25" customHeight="1">
      <c r="A10" s="379"/>
      <c r="B10" s="381"/>
      <c r="C10" s="381"/>
      <c r="D10" s="38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17814.900000000001</v>
      </c>
      <c r="F11" s="32">
        <v>17788.966666666667</v>
      </c>
      <c r="G11" s="33">
        <v>17747.933333333334</v>
      </c>
      <c r="H11" s="33">
        <v>17680.966666666667</v>
      </c>
      <c r="I11" s="33">
        <v>17639.933333333334</v>
      </c>
      <c r="J11" s="33">
        <v>17855.933333333334</v>
      </c>
      <c r="K11" s="33">
        <v>17896.966666666667</v>
      </c>
      <c r="L11" s="33">
        <v>17963.933333333334</v>
      </c>
      <c r="M11" s="34">
        <v>17830</v>
      </c>
      <c r="N11" s="34">
        <v>17722</v>
      </c>
      <c r="O11" s="35">
        <v>13020250</v>
      </c>
      <c r="P11" s="36">
        <v>0.12089411541888524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42823.15</v>
      </c>
      <c r="F12" s="37">
        <v>42710.466666666667</v>
      </c>
      <c r="G12" s="38">
        <v>42562.683333333334</v>
      </c>
      <c r="H12" s="38">
        <v>42302.216666666667</v>
      </c>
      <c r="I12" s="38">
        <v>42154.433333333334</v>
      </c>
      <c r="J12" s="38">
        <v>42970.933333333334</v>
      </c>
      <c r="K12" s="38">
        <v>43118.716666666674</v>
      </c>
      <c r="L12" s="38">
        <v>43379.183333333334</v>
      </c>
      <c r="M12" s="28">
        <v>42858.25</v>
      </c>
      <c r="N12" s="28">
        <v>42450</v>
      </c>
      <c r="O12" s="39">
        <v>2783975</v>
      </c>
      <c r="P12" s="40">
        <v>-5.1191795018404032E-3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19024.599999999999</v>
      </c>
      <c r="F13" s="37">
        <v>18984.483333333334</v>
      </c>
      <c r="G13" s="38">
        <v>18931.316666666666</v>
      </c>
      <c r="H13" s="38">
        <v>18838.033333333333</v>
      </c>
      <c r="I13" s="38">
        <v>18784.866666666665</v>
      </c>
      <c r="J13" s="38">
        <v>19077.766666666666</v>
      </c>
      <c r="K13" s="38">
        <v>19130.933333333331</v>
      </c>
      <c r="L13" s="38">
        <v>19224.216666666667</v>
      </c>
      <c r="M13" s="28">
        <v>19037.650000000001</v>
      </c>
      <c r="N13" s="28">
        <v>18891.2</v>
      </c>
      <c r="O13" s="39">
        <v>31720</v>
      </c>
      <c r="P13" s="40">
        <v>0.14761215629522431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6913.55</v>
      </c>
      <c r="F14" s="37">
        <v>2304.5166666666669</v>
      </c>
      <c r="G14" s="38">
        <v>4609.0333333333338</v>
      </c>
      <c r="H14" s="38">
        <v>2304.5166666666669</v>
      </c>
      <c r="I14" s="38">
        <v>4609.0333333333338</v>
      </c>
      <c r="J14" s="38">
        <v>4609.0333333333338</v>
      </c>
      <c r="K14" s="38">
        <v>2304.5166666666669</v>
      </c>
      <c r="L14" s="38">
        <v>4609.0333333333338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551.4</v>
      </c>
      <c r="F15" s="37">
        <v>550.13333333333333</v>
      </c>
      <c r="G15" s="38">
        <v>544.86666666666667</v>
      </c>
      <c r="H15" s="38">
        <v>538.33333333333337</v>
      </c>
      <c r="I15" s="38">
        <v>533.06666666666672</v>
      </c>
      <c r="J15" s="38">
        <v>556.66666666666663</v>
      </c>
      <c r="K15" s="38">
        <v>561.93333333333328</v>
      </c>
      <c r="L15" s="38">
        <v>568.46666666666658</v>
      </c>
      <c r="M15" s="28">
        <v>555.4</v>
      </c>
      <c r="N15" s="28">
        <v>543.6</v>
      </c>
      <c r="O15" s="39">
        <v>3037900</v>
      </c>
      <c r="P15" s="40">
        <v>-0.10403609927300075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3397.95</v>
      </c>
      <c r="F16" s="37">
        <v>3377.3833333333332</v>
      </c>
      <c r="G16" s="38">
        <v>3350.8166666666666</v>
      </c>
      <c r="H16" s="38">
        <v>3303.6833333333334</v>
      </c>
      <c r="I16" s="38">
        <v>3277.1166666666668</v>
      </c>
      <c r="J16" s="38">
        <v>3424.5166666666664</v>
      </c>
      <c r="K16" s="38">
        <v>3451.083333333333</v>
      </c>
      <c r="L16" s="38">
        <v>3498.2166666666662</v>
      </c>
      <c r="M16" s="28">
        <v>3403.95</v>
      </c>
      <c r="N16" s="28">
        <v>3330.25</v>
      </c>
      <c r="O16" s="39">
        <v>1578500</v>
      </c>
      <c r="P16" s="40">
        <v>-5.1993067590987872E-3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22300.400000000001</v>
      </c>
      <c r="F17" s="37">
        <v>22300.133333333331</v>
      </c>
      <c r="G17" s="38">
        <v>22200.266666666663</v>
      </c>
      <c r="H17" s="38">
        <v>22100.133333333331</v>
      </c>
      <c r="I17" s="38">
        <v>22000.266666666663</v>
      </c>
      <c r="J17" s="38">
        <v>22400.266666666663</v>
      </c>
      <c r="K17" s="38">
        <v>22500.133333333331</v>
      </c>
      <c r="L17" s="38">
        <v>22600.266666666663</v>
      </c>
      <c r="M17" s="28">
        <v>22400</v>
      </c>
      <c r="N17" s="28">
        <v>22200</v>
      </c>
      <c r="O17" s="39">
        <v>62040</v>
      </c>
      <c r="P17" s="40">
        <v>-7.0422535211267607E-3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162</v>
      </c>
      <c r="F18" s="37">
        <v>161.6</v>
      </c>
      <c r="G18" s="38">
        <v>160.35</v>
      </c>
      <c r="H18" s="38">
        <v>158.69999999999999</v>
      </c>
      <c r="I18" s="38">
        <v>157.44999999999999</v>
      </c>
      <c r="J18" s="38">
        <v>163.25</v>
      </c>
      <c r="K18" s="38">
        <v>164.5</v>
      </c>
      <c r="L18" s="38">
        <v>166.15</v>
      </c>
      <c r="M18" s="28">
        <v>162.85</v>
      </c>
      <c r="N18" s="28">
        <v>159.94999999999999</v>
      </c>
      <c r="O18" s="39">
        <v>29743200</v>
      </c>
      <c r="P18" s="40">
        <v>-7.0222822417285613E-2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219</v>
      </c>
      <c r="F19" s="37">
        <v>218.73333333333335</v>
      </c>
      <c r="G19" s="38">
        <v>216.9666666666667</v>
      </c>
      <c r="H19" s="38">
        <v>214.93333333333334</v>
      </c>
      <c r="I19" s="38">
        <v>213.16666666666669</v>
      </c>
      <c r="J19" s="38">
        <v>220.76666666666671</v>
      </c>
      <c r="K19" s="38">
        <v>222.53333333333336</v>
      </c>
      <c r="L19" s="38">
        <v>224.56666666666672</v>
      </c>
      <c r="M19" s="28">
        <v>220.5</v>
      </c>
      <c r="N19" s="28">
        <v>216.7</v>
      </c>
      <c r="O19" s="39">
        <v>21743800</v>
      </c>
      <c r="P19" s="40">
        <v>-5.1814058956916098E-2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1737.6</v>
      </c>
      <c r="F20" s="37">
        <v>1738.5333333333335</v>
      </c>
      <c r="G20" s="38">
        <v>1729.0666666666671</v>
      </c>
      <c r="H20" s="38">
        <v>1720.5333333333335</v>
      </c>
      <c r="I20" s="38">
        <v>1711.0666666666671</v>
      </c>
      <c r="J20" s="38">
        <v>1747.0666666666671</v>
      </c>
      <c r="K20" s="38">
        <v>1756.5333333333338</v>
      </c>
      <c r="L20" s="38">
        <v>1765.0666666666671</v>
      </c>
      <c r="M20" s="28">
        <v>1748</v>
      </c>
      <c r="N20" s="28">
        <v>1730</v>
      </c>
      <c r="O20" s="39">
        <v>4077000</v>
      </c>
      <c r="P20" s="40">
        <v>-3.5143769968051117E-2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1850.55</v>
      </c>
      <c r="F21" s="37">
        <v>1851.2333333333333</v>
      </c>
      <c r="G21" s="38">
        <v>1825.0666666666666</v>
      </c>
      <c r="H21" s="38">
        <v>1799.5833333333333</v>
      </c>
      <c r="I21" s="38">
        <v>1773.4166666666665</v>
      </c>
      <c r="J21" s="38">
        <v>1876.7166666666667</v>
      </c>
      <c r="K21" s="38">
        <v>1902.8833333333332</v>
      </c>
      <c r="L21" s="38">
        <v>1928.3666666666668</v>
      </c>
      <c r="M21" s="28">
        <v>1877.4</v>
      </c>
      <c r="N21" s="28">
        <v>1825.75</v>
      </c>
      <c r="O21" s="39">
        <v>8823500</v>
      </c>
      <c r="P21" s="40">
        <v>-2.1947569694618412E-2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665.25</v>
      </c>
      <c r="F22" s="37">
        <v>666.48333333333335</v>
      </c>
      <c r="G22" s="38">
        <v>660.81666666666672</v>
      </c>
      <c r="H22" s="38">
        <v>656.38333333333333</v>
      </c>
      <c r="I22" s="38">
        <v>650.7166666666667</v>
      </c>
      <c r="J22" s="38">
        <v>670.91666666666674</v>
      </c>
      <c r="K22" s="38">
        <v>676.58333333333326</v>
      </c>
      <c r="L22" s="38">
        <v>681.01666666666677</v>
      </c>
      <c r="M22" s="28">
        <v>672.15</v>
      </c>
      <c r="N22" s="28">
        <v>662.05</v>
      </c>
      <c r="O22" s="39">
        <v>38221250</v>
      </c>
      <c r="P22" s="40">
        <v>1.5476071867423865E-2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3424.55</v>
      </c>
      <c r="F23" s="37">
        <v>3419.1</v>
      </c>
      <c r="G23" s="38">
        <v>3400.3999999999996</v>
      </c>
      <c r="H23" s="38">
        <v>3376.2499999999995</v>
      </c>
      <c r="I23" s="38">
        <v>3357.5499999999993</v>
      </c>
      <c r="J23" s="38">
        <v>3443.25</v>
      </c>
      <c r="K23" s="38">
        <v>3461.95</v>
      </c>
      <c r="L23" s="38">
        <v>3486.1000000000004</v>
      </c>
      <c r="M23" s="28">
        <v>3437.8</v>
      </c>
      <c r="N23" s="28">
        <v>3394.95</v>
      </c>
      <c r="O23" s="39">
        <v>714000</v>
      </c>
      <c r="P23" s="40">
        <v>-6.954102920723227E-3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386.5</v>
      </c>
      <c r="F24" s="37">
        <v>385.68333333333334</v>
      </c>
      <c r="G24" s="38">
        <v>381.4666666666667</v>
      </c>
      <c r="H24" s="38">
        <v>376.43333333333334</v>
      </c>
      <c r="I24" s="38">
        <v>372.2166666666667</v>
      </c>
      <c r="J24" s="38">
        <v>390.7166666666667</v>
      </c>
      <c r="K24" s="38">
        <v>394.93333333333328</v>
      </c>
      <c r="L24" s="38">
        <v>399.9666666666667</v>
      </c>
      <c r="M24" s="28">
        <v>389.9</v>
      </c>
      <c r="N24" s="28">
        <v>380.65</v>
      </c>
      <c r="O24" s="39">
        <v>61002000</v>
      </c>
      <c r="P24" s="40">
        <v>3.3988284110324625E-2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4409.6000000000004</v>
      </c>
      <c r="F25" s="37">
        <v>4428.6333333333332</v>
      </c>
      <c r="G25" s="38">
        <v>4377.3666666666668</v>
      </c>
      <c r="H25" s="38">
        <v>4345.1333333333332</v>
      </c>
      <c r="I25" s="38">
        <v>4293.8666666666668</v>
      </c>
      <c r="J25" s="38">
        <v>4460.8666666666668</v>
      </c>
      <c r="K25" s="38">
        <v>4512.1333333333332</v>
      </c>
      <c r="L25" s="38">
        <v>4544.3666666666668</v>
      </c>
      <c r="M25" s="28">
        <v>4479.8999999999996</v>
      </c>
      <c r="N25" s="28">
        <v>4396.3999999999996</v>
      </c>
      <c r="O25" s="39">
        <v>1479000</v>
      </c>
      <c r="P25" s="40">
        <v>1.6320219893489092E-2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335</v>
      </c>
      <c r="F26" s="37">
        <v>333.21666666666664</v>
      </c>
      <c r="G26" s="38">
        <v>330.63333333333327</v>
      </c>
      <c r="H26" s="38">
        <v>326.26666666666665</v>
      </c>
      <c r="I26" s="38">
        <v>323.68333333333328</v>
      </c>
      <c r="J26" s="38">
        <v>337.58333333333326</v>
      </c>
      <c r="K26" s="38">
        <v>340.16666666666663</v>
      </c>
      <c r="L26" s="38">
        <v>344.53333333333325</v>
      </c>
      <c r="M26" s="28">
        <v>335.8</v>
      </c>
      <c r="N26" s="28">
        <v>328.85</v>
      </c>
      <c r="O26" s="39">
        <v>12204500</v>
      </c>
      <c r="P26" s="40">
        <v>-4.1242782513060211E-2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140.80000000000001</v>
      </c>
      <c r="F27" s="37">
        <v>140.36666666666667</v>
      </c>
      <c r="G27" s="38">
        <v>139.73333333333335</v>
      </c>
      <c r="H27" s="38">
        <v>138.66666666666669</v>
      </c>
      <c r="I27" s="38">
        <v>138.03333333333336</v>
      </c>
      <c r="J27" s="38">
        <v>141.43333333333334</v>
      </c>
      <c r="K27" s="38">
        <v>142.06666666666666</v>
      </c>
      <c r="L27" s="38">
        <v>143.13333333333333</v>
      </c>
      <c r="M27" s="28">
        <v>141</v>
      </c>
      <c r="N27" s="28">
        <v>139.30000000000001</v>
      </c>
      <c r="O27" s="39">
        <v>63015000</v>
      </c>
      <c r="P27" s="40">
        <v>-2.105017865465279E-2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2905.1</v>
      </c>
      <c r="F28" s="37">
        <v>2901.15</v>
      </c>
      <c r="G28" s="38">
        <v>2886.8</v>
      </c>
      <c r="H28" s="38">
        <v>2868.5</v>
      </c>
      <c r="I28" s="38">
        <v>2854.15</v>
      </c>
      <c r="J28" s="38">
        <v>2919.4500000000003</v>
      </c>
      <c r="K28" s="38">
        <v>2933.7999999999997</v>
      </c>
      <c r="L28" s="38">
        <v>2952.1000000000004</v>
      </c>
      <c r="M28" s="28">
        <v>2915.5</v>
      </c>
      <c r="N28" s="28">
        <v>2882.85</v>
      </c>
      <c r="O28" s="39">
        <v>6205200</v>
      </c>
      <c r="P28" s="40">
        <v>-2.8707385029583945E-2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1391.1</v>
      </c>
      <c r="F29" s="37">
        <v>1392.1666666666667</v>
      </c>
      <c r="G29" s="38">
        <v>1382.8333333333335</v>
      </c>
      <c r="H29" s="38">
        <v>1374.5666666666668</v>
      </c>
      <c r="I29" s="38">
        <v>1365.2333333333336</v>
      </c>
      <c r="J29" s="38">
        <v>1400.4333333333334</v>
      </c>
      <c r="K29" s="38">
        <v>1409.7666666666669</v>
      </c>
      <c r="L29" s="38">
        <v>1418.0333333333333</v>
      </c>
      <c r="M29" s="28">
        <v>1401.5</v>
      </c>
      <c r="N29" s="28">
        <v>1383.9</v>
      </c>
      <c r="O29" s="39">
        <v>1770775</v>
      </c>
      <c r="P29" s="40">
        <v>-5.8903842402964694E-2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7053.8</v>
      </c>
      <c r="F30" s="37">
        <v>7019.4666666666672</v>
      </c>
      <c r="G30" s="38">
        <v>6974.8333333333339</v>
      </c>
      <c r="H30" s="38">
        <v>6895.8666666666668</v>
      </c>
      <c r="I30" s="38">
        <v>6851.2333333333336</v>
      </c>
      <c r="J30" s="38">
        <v>7098.4333333333343</v>
      </c>
      <c r="K30" s="38">
        <v>7143.0666666666675</v>
      </c>
      <c r="L30" s="38">
        <v>7222.0333333333347</v>
      </c>
      <c r="M30" s="28">
        <v>7064.1</v>
      </c>
      <c r="N30" s="28">
        <v>6940.5</v>
      </c>
      <c r="O30" s="39">
        <v>161925</v>
      </c>
      <c r="P30" s="40">
        <v>-8.7235996326905426E-3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643.54999999999995</v>
      </c>
      <c r="F31" s="37">
        <v>642.29999999999995</v>
      </c>
      <c r="G31" s="38">
        <v>631.44999999999993</v>
      </c>
      <c r="H31" s="38">
        <v>619.35</v>
      </c>
      <c r="I31" s="38">
        <v>608.5</v>
      </c>
      <c r="J31" s="38">
        <v>654.39999999999986</v>
      </c>
      <c r="K31" s="38">
        <v>665.24999999999977</v>
      </c>
      <c r="L31" s="38">
        <v>677.3499999999998</v>
      </c>
      <c r="M31" s="28">
        <v>653.15</v>
      </c>
      <c r="N31" s="28">
        <v>630.20000000000005</v>
      </c>
      <c r="O31" s="39">
        <v>13950000</v>
      </c>
      <c r="P31" s="40">
        <v>-5.6986412492395049E-2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611.4</v>
      </c>
      <c r="F32" s="37">
        <v>608.21666666666658</v>
      </c>
      <c r="G32" s="38">
        <v>602.88333333333321</v>
      </c>
      <c r="H32" s="38">
        <v>594.36666666666667</v>
      </c>
      <c r="I32" s="38">
        <v>589.0333333333333</v>
      </c>
      <c r="J32" s="38">
        <v>616.73333333333312</v>
      </c>
      <c r="K32" s="38">
        <v>622.06666666666638</v>
      </c>
      <c r="L32" s="38">
        <v>630.58333333333303</v>
      </c>
      <c r="M32" s="28">
        <v>613.54999999999995</v>
      </c>
      <c r="N32" s="28">
        <v>599.70000000000005</v>
      </c>
      <c r="O32" s="39">
        <v>12259000</v>
      </c>
      <c r="P32" s="40">
        <v>-7.3043478260869571E-2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886.35</v>
      </c>
      <c r="F33" s="37">
        <v>883.11666666666667</v>
      </c>
      <c r="G33" s="38">
        <v>877.23333333333335</v>
      </c>
      <c r="H33" s="38">
        <v>868.11666666666667</v>
      </c>
      <c r="I33" s="38">
        <v>862.23333333333335</v>
      </c>
      <c r="J33" s="38">
        <v>892.23333333333335</v>
      </c>
      <c r="K33" s="38">
        <v>898.11666666666679</v>
      </c>
      <c r="L33" s="38">
        <v>907.23333333333335</v>
      </c>
      <c r="M33" s="28">
        <v>889</v>
      </c>
      <c r="N33" s="28">
        <v>874</v>
      </c>
      <c r="O33" s="39">
        <v>52207200</v>
      </c>
      <c r="P33" s="40">
        <v>-2.4682224762929587E-2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4297.1499999999996</v>
      </c>
      <c r="F34" s="37">
        <v>4312.4000000000005</v>
      </c>
      <c r="G34" s="38">
        <v>4264.8000000000011</v>
      </c>
      <c r="H34" s="38">
        <v>4232.4500000000007</v>
      </c>
      <c r="I34" s="38">
        <v>4184.8500000000013</v>
      </c>
      <c r="J34" s="38">
        <v>4344.7500000000009</v>
      </c>
      <c r="K34" s="38">
        <v>4392.3500000000013</v>
      </c>
      <c r="L34" s="38">
        <v>4424.7000000000007</v>
      </c>
      <c r="M34" s="28">
        <v>4360</v>
      </c>
      <c r="N34" s="28">
        <v>4280.05</v>
      </c>
      <c r="O34" s="39">
        <v>3378500</v>
      </c>
      <c r="P34" s="40">
        <v>-5.8979179722860528E-2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1333.3</v>
      </c>
      <c r="F35" s="37">
        <v>1336.2333333333333</v>
      </c>
      <c r="G35" s="38">
        <v>1324.2166666666667</v>
      </c>
      <c r="H35" s="38">
        <v>1315.1333333333334</v>
      </c>
      <c r="I35" s="38">
        <v>1303.1166666666668</v>
      </c>
      <c r="J35" s="38">
        <v>1345.3166666666666</v>
      </c>
      <c r="K35" s="38">
        <v>1357.3333333333335</v>
      </c>
      <c r="L35" s="38">
        <v>1366.4166666666665</v>
      </c>
      <c r="M35" s="28">
        <v>1348.25</v>
      </c>
      <c r="N35" s="28">
        <v>1327.15</v>
      </c>
      <c r="O35" s="39">
        <v>10006500</v>
      </c>
      <c r="P35" s="40">
        <v>5.1227964441765859E-3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6049.2</v>
      </c>
      <c r="F36" s="37">
        <v>6054.9000000000005</v>
      </c>
      <c r="G36" s="38">
        <v>5998.2500000000009</v>
      </c>
      <c r="H36" s="38">
        <v>5947.3</v>
      </c>
      <c r="I36" s="38">
        <v>5890.6500000000005</v>
      </c>
      <c r="J36" s="38">
        <v>6105.8500000000013</v>
      </c>
      <c r="K36" s="38">
        <v>6162.5000000000009</v>
      </c>
      <c r="L36" s="38">
        <v>6213.4500000000016</v>
      </c>
      <c r="M36" s="28">
        <v>6111.55</v>
      </c>
      <c r="N36" s="28">
        <v>6003.95</v>
      </c>
      <c r="O36" s="39">
        <v>4873875</v>
      </c>
      <c r="P36" s="40">
        <v>-5.5999418942475308E-2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2063.15</v>
      </c>
      <c r="F37" s="37">
        <v>2057.4</v>
      </c>
      <c r="G37" s="38">
        <v>2039.9500000000003</v>
      </c>
      <c r="H37" s="38">
        <v>2016.7500000000002</v>
      </c>
      <c r="I37" s="38">
        <v>1999.3000000000004</v>
      </c>
      <c r="J37" s="38">
        <v>2080.6000000000004</v>
      </c>
      <c r="K37" s="38">
        <v>2098.0500000000002</v>
      </c>
      <c r="L37" s="38">
        <v>2121.25</v>
      </c>
      <c r="M37" s="28">
        <v>2074.85</v>
      </c>
      <c r="N37" s="28">
        <v>2034.2</v>
      </c>
      <c r="O37" s="39">
        <v>1609500</v>
      </c>
      <c r="P37" s="40">
        <v>-1.3061074319352465E-2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425.95</v>
      </c>
      <c r="F38" s="37">
        <v>424.3</v>
      </c>
      <c r="G38" s="38">
        <v>420.3</v>
      </c>
      <c r="H38" s="38">
        <v>414.65</v>
      </c>
      <c r="I38" s="38">
        <v>410.65</v>
      </c>
      <c r="J38" s="38">
        <v>429.95000000000005</v>
      </c>
      <c r="K38" s="38">
        <v>433.95000000000005</v>
      </c>
      <c r="L38" s="38">
        <v>439.60000000000008</v>
      </c>
      <c r="M38" s="28">
        <v>428.3</v>
      </c>
      <c r="N38" s="28">
        <v>418.65</v>
      </c>
      <c r="O38" s="39">
        <v>7368000</v>
      </c>
      <c r="P38" s="40">
        <v>-2.3830155979202771E-3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223.9</v>
      </c>
      <c r="F39" s="37">
        <v>223.4</v>
      </c>
      <c r="G39" s="38">
        <v>222.10000000000002</v>
      </c>
      <c r="H39" s="38">
        <v>220.3</v>
      </c>
      <c r="I39" s="38">
        <v>219.00000000000003</v>
      </c>
      <c r="J39" s="38">
        <v>225.20000000000002</v>
      </c>
      <c r="K39" s="38">
        <v>226.50000000000003</v>
      </c>
      <c r="L39" s="38">
        <v>228.3</v>
      </c>
      <c r="M39" s="28">
        <v>224.7</v>
      </c>
      <c r="N39" s="28">
        <v>221.6</v>
      </c>
      <c r="O39" s="39">
        <v>56019600</v>
      </c>
      <c r="P39" s="40">
        <v>-1.7055144968732235E-2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183.8</v>
      </c>
      <c r="F40" s="37">
        <v>183.28333333333333</v>
      </c>
      <c r="G40" s="38">
        <v>182.41666666666666</v>
      </c>
      <c r="H40" s="38">
        <v>181.03333333333333</v>
      </c>
      <c r="I40" s="38">
        <v>180.16666666666666</v>
      </c>
      <c r="J40" s="38">
        <v>184.66666666666666</v>
      </c>
      <c r="K40" s="38">
        <v>185.53333333333333</v>
      </c>
      <c r="L40" s="38">
        <v>186.91666666666666</v>
      </c>
      <c r="M40" s="28">
        <v>184.15</v>
      </c>
      <c r="N40" s="28">
        <v>181.9</v>
      </c>
      <c r="O40" s="39">
        <v>98069400</v>
      </c>
      <c r="P40" s="40">
        <v>-2.284914898577757E-2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1470.9</v>
      </c>
      <c r="F41" s="37">
        <v>1468.3333333333333</v>
      </c>
      <c r="G41" s="38">
        <v>1462.8666666666666</v>
      </c>
      <c r="H41" s="38">
        <v>1454.8333333333333</v>
      </c>
      <c r="I41" s="38">
        <v>1449.3666666666666</v>
      </c>
      <c r="J41" s="38">
        <v>1476.3666666666666</v>
      </c>
      <c r="K41" s="38">
        <v>1481.8333333333333</v>
      </c>
      <c r="L41" s="38">
        <v>1489.8666666666666</v>
      </c>
      <c r="M41" s="28">
        <v>1473.8</v>
      </c>
      <c r="N41" s="28">
        <v>1460.3</v>
      </c>
      <c r="O41" s="39">
        <v>2645775</v>
      </c>
      <c r="P41" s="40">
        <v>-2.8966491723859508E-2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101.5</v>
      </c>
      <c r="F42" s="37">
        <v>101.23333333333333</v>
      </c>
      <c r="G42" s="38">
        <v>100.81666666666666</v>
      </c>
      <c r="H42" s="38">
        <v>100.13333333333333</v>
      </c>
      <c r="I42" s="38">
        <v>99.716666666666654</v>
      </c>
      <c r="J42" s="38">
        <v>101.91666666666667</v>
      </c>
      <c r="K42" s="38">
        <v>102.33333333333333</v>
      </c>
      <c r="L42" s="38">
        <v>103.01666666666668</v>
      </c>
      <c r="M42" s="28">
        <v>101.65</v>
      </c>
      <c r="N42" s="28">
        <v>100.55</v>
      </c>
      <c r="O42" s="39">
        <v>91952400</v>
      </c>
      <c r="P42" s="40">
        <v>-0.10789138970303599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603.79999999999995</v>
      </c>
      <c r="F43" s="37">
        <v>601.11666666666667</v>
      </c>
      <c r="G43" s="38">
        <v>596.68333333333339</v>
      </c>
      <c r="H43" s="38">
        <v>589.56666666666672</v>
      </c>
      <c r="I43" s="38">
        <v>585.13333333333344</v>
      </c>
      <c r="J43" s="38">
        <v>608.23333333333335</v>
      </c>
      <c r="K43" s="38">
        <v>612.66666666666652</v>
      </c>
      <c r="L43" s="38">
        <v>619.7833333333333</v>
      </c>
      <c r="M43" s="28">
        <v>605.54999999999995</v>
      </c>
      <c r="N43" s="28">
        <v>594</v>
      </c>
      <c r="O43" s="39">
        <v>8863800</v>
      </c>
      <c r="P43" s="40">
        <v>-1.1530912659470068E-2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792.05</v>
      </c>
      <c r="F44" s="37">
        <v>789.35</v>
      </c>
      <c r="G44" s="38">
        <v>784.75</v>
      </c>
      <c r="H44" s="38">
        <v>777.44999999999993</v>
      </c>
      <c r="I44" s="38">
        <v>772.84999999999991</v>
      </c>
      <c r="J44" s="38">
        <v>796.65000000000009</v>
      </c>
      <c r="K44" s="38">
        <v>801.25000000000023</v>
      </c>
      <c r="L44" s="38">
        <v>808.55000000000018</v>
      </c>
      <c r="M44" s="28">
        <v>793.95</v>
      </c>
      <c r="N44" s="28">
        <v>782.05</v>
      </c>
      <c r="O44" s="39">
        <v>9165000</v>
      </c>
      <c r="P44" s="40">
        <v>-1.1006798316607317E-2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773.65</v>
      </c>
      <c r="F45" s="37">
        <v>772.31666666666661</v>
      </c>
      <c r="G45" s="38">
        <v>767.58333333333326</v>
      </c>
      <c r="H45" s="38">
        <v>761.51666666666665</v>
      </c>
      <c r="I45" s="38">
        <v>756.7833333333333</v>
      </c>
      <c r="J45" s="38">
        <v>778.38333333333321</v>
      </c>
      <c r="K45" s="38">
        <v>783.11666666666656</v>
      </c>
      <c r="L45" s="38">
        <v>789.18333333333317</v>
      </c>
      <c r="M45" s="28">
        <v>777.05</v>
      </c>
      <c r="N45" s="28">
        <v>766.25</v>
      </c>
      <c r="O45" s="39">
        <v>43720900</v>
      </c>
      <c r="P45" s="40">
        <v>-2.4916310013136149E-2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77.599999999999994</v>
      </c>
      <c r="F46" s="37">
        <v>77.5</v>
      </c>
      <c r="G46" s="38">
        <v>76.8</v>
      </c>
      <c r="H46" s="38">
        <v>76</v>
      </c>
      <c r="I46" s="38">
        <v>75.3</v>
      </c>
      <c r="J46" s="38">
        <v>78.3</v>
      </c>
      <c r="K46" s="38">
        <v>78.999999999999986</v>
      </c>
      <c r="L46" s="38">
        <v>79.8</v>
      </c>
      <c r="M46" s="28">
        <v>78.2</v>
      </c>
      <c r="N46" s="28">
        <v>76.7</v>
      </c>
      <c r="O46" s="39">
        <v>106680000</v>
      </c>
      <c r="P46" s="40">
        <v>2.4813395198708895E-2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230.55</v>
      </c>
      <c r="F47" s="37">
        <v>231.13333333333335</v>
      </c>
      <c r="G47" s="38">
        <v>228.6166666666667</v>
      </c>
      <c r="H47" s="38">
        <v>226.68333333333334</v>
      </c>
      <c r="I47" s="38">
        <v>224.16666666666669</v>
      </c>
      <c r="J47" s="38">
        <v>233.06666666666672</v>
      </c>
      <c r="K47" s="38">
        <v>235.58333333333337</v>
      </c>
      <c r="L47" s="38">
        <v>237.51666666666674</v>
      </c>
      <c r="M47" s="28">
        <v>233.65</v>
      </c>
      <c r="N47" s="28">
        <v>229.2</v>
      </c>
      <c r="O47" s="39">
        <v>29060500</v>
      </c>
      <c r="P47" s="40">
        <v>-6.9998527896363905E-2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18967.599999999999</v>
      </c>
      <c r="F48" s="37">
        <v>18927.733333333334</v>
      </c>
      <c r="G48" s="38">
        <v>18788.716666666667</v>
      </c>
      <c r="H48" s="38">
        <v>18609.833333333332</v>
      </c>
      <c r="I48" s="38">
        <v>18470.816666666666</v>
      </c>
      <c r="J48" s="38">
        <v>19106.616666666669</v>
      </c>
      <c r="K48" s="38">
        <v>19245.633333333339</v>
      </c>
      <c r="L48" s="38">
        <v>19424.51666666667</v>
      </c>
      <c r="M48" s="28">
        <v>19066.75</v>
      </c>
      <c r="N48" s="28">
        <v>18748.849999999999</v>
      </c>
      <c r="O48" s="39">
        <v>160450</v>
      </c>
      <c r="P48" s="40">
        <v>-8.3436341161928305E-3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348.5</v>
      </c>
      <c r="F49" s="37">
        <v>347.75</v>
      </c>
      <c r="G49" s="38">
        <v>346.3</v>
      </c>
      <c r="H49" s="38">
        <v>344.1</v>
      </c>
      <c r="I49" s="38">
        <v>342.65000000000003</v>
      </c>
      <c r="J49" s="38">
        <v>349.95</v>
      </c>
      <c r="K49" s="38">
        <v>351.40000000000003</v>
      </c>
      <c r="L49" s="38">
        <v>353.59999999999997</v>
      </c>
      <c r="M49" s="28">
        <v>349.2</v>
      </c>
      <c r="N49" s="28">
        <v>345.55</v>
      </c>
      <c r="O49" s="39">
        <v>16023600</v>
      </c>
      <c r="P49" s="40">
        <v>-2.0358754264333662E-2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4404.5</v>
      </c>
      <c r="F50" s="37">
        <v>4400.166666666667</v>
      </c>
      <c r="G50" s="38">
        <v>4377.3333333333339</v>
      </c>
      <c r="H50" s="38">
        <v>4350.166666666667</v>
      </c>
      <c r="I50" s="38">
        <v>4327.3333333333339</v>
      </c>
      <c r="J50" s="38">
        <v>4427.3333333333339</v>
      </c>
      <c r="K50" s="38">
        <v>4450.1666666666679</v>
      </c>
      <c r="L50" s="38">
        <v>4477.3333333333339</v>
      </c>
      <c r="M50" s="28">
        <v>4423</v>
      </c>
      <c r="N50" s="28">
        <v>4373</v>
      </c>
      <c r="O50" s="39">
        <v>1627600</v>
      </c>
      <c r="P50" s="40">
        <v>-7.4175199089874855E-2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267.7</v>
      </c>
      <c r="F51" s="37">
        <v>266.81666666666666</v>
      </c>
      <c r="G51" s="38">
        <v>264.98333333333335</v>
      </c>
      <c r="H51" s="38">
        <v>262.26666666666671</v>
      </c>
      <c r="I51" s="38">
        <v>260.43333333333339</v>
      </c>
      <c r="J51" s="38">
        <v>269.5333333333333</v>
      </c>
      <c r="K51" s="38">
        <v>271.36666666666667</v>
      </c>
      <c r="L51" s="38">
        <v>274.08333333333326</v>
      </c>
      <c r="M51" s="28">
        <v>268.64999999999998</v>
      </c>
      <c r="N51" s="28">
        <v>264.10000000000002</v>
      </c>
      <c r="O51" s="39">
        <v>7260000</v>
      </c>
      <c r="P51" s="40">
        <v>-4.0951122853368563E-2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309.95</v>
      </c>
      <c r="F52" s="37">
        <v>308.48333333333335</v>
      </c>
      <c r="G52" s="38">
        <v>306.4666666666667</v>
      </c>
      <c r="H52" s="38">
        <v>302.98333333333335</v>
      </c>
      <c r="I52" s="38">
        <v>300.9666666666667</v>
      </c>
      <c r="J52" s="38">
        <v>311.9666666666667</v>
      </c>
      <c r="K52" s="38">
        <v>313.98333333333335</v>
      </c>
      <c r="L52" s="38">
        <v>317.4666666666667</v>
      </c>
      <c r="M52" s="28">
        <v>310.5</v>
      </c>
      <c r="N52" s="28">
        <v>305</v>
      </c>
      <c r="O52" s="39">
        <v>41561100</v>
      </c>
      <c r="P52" s="40">
        <v>-4.1405188587694897E-3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584.25</v>
      </c>
      <c r="F53" s="37">
        <v>585.19999999999993</v>
      </c>
      <c r="G53" s="38">
        <v>578.29999999999984</v>
      </c>
      <c r="H53" s="38">
        <v>572.34999999999991</v>
      </c>
      <c r="I53" s="38">
        <v>565.44999999999982</v>
      </c>
      <c r="J53" s="38">
        <v>591.14999999999986</v>
      </c>
      <c r="K53" s="38">
        <v>598.04999999999995</v>
      </c>
      <c r="L53" s="38">
        <v>603.99999999999989</v>
      </c>
      <c r="M53" s="28">
        <v>592.1</v>
      </c>
      <c r="N53" s="28">
        <v>579.25</v>
      </c>
      <c r="O53" s="39">
        <v>3597750</v>
      </c>
      <c r="P53" s="40">
        <v>-4.8233169976786172E-2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282.64999999999998</v>
      </c>
      <c r="F54" s="37">
        <v>280.79999999999995</v>
      </c>
      <c r="G54" s="38">
        <v>276.39999999999992</v>
      </c>
      <c r="H54" s="38">
        <v>270.14999999999998</v>
      </c>
      <c r="I54" s="38">
        <v>265.74999999999994</v>
      </c>
      <c r="J54" s="38">
        <v>287.0499999999999</v>
      </c>
      <c r="K54" s="38">
        <v>291.45</v>
      </c>
      <c r="L54" s="38">
        <v>297.69999999999987</v>
      </c>
      <c r="M54" s="28">
        <v>285.2</v>
      </c>
      <c r="N54" s="28">
        <v>274.55</v>
      </c>
      <c r="O54" s="39">
        <v>5910000</v>
      </c>
      <c r="P54" s="40">
        <v>0.10302351623740201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839.5</v>
      </c>
      <c r="F55" s="37">
        <v>839.91666666666663</v>
      </c>
      <c r="G55" s="38">
        <v>834.98333333333323</v>
      </c>
      <c r="H55" s="38">
        <v>830.46666666666658</v>
      </c>
      <c r="I55" s="38">
        <v>825.53333333333319</v>
      </c>
      <c r="J55" s="38">
        <v>844.43333333333328</v>
      </c>
      <c r="K55" s="38">
        <v>849.36666666666667</v>
      </c>
      <c r="L55" s="38">
        <v>853.88333333333333</v>
      </c>
      <c r="M55" s="28">
        <v>844.85</v>
      </c>
      <c r="N55" s="28">
        <v>835.4</v>
      </c>
      <c r="O55" s="39">
        <v>10342500</v>
      </c>
      <c r="P55" s="40">
        <v>-8.2298136645962736E-2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909.55</v>
      </c>
      <c r="F56" s="37">
        <v>906.35</v>
      </c>
      <c r="G56" s="38">
        <v>901.35</v>
      </c>
      <c r="H56" s="38">
        <v>893.15</v>
      </c>
      <c r="I56" s="38">
        <v>888.15</v>
      </c>
      <c r="J56" s="38">
        <v>914.55000000000007</v>
      </c>
      <c r="K56" s="38">
        <v>919.55000000000007</v>
      </c>
      <c r="L56" s="38">
        <v>927.75000000000011</v>
      </c>
      <c r="M56" s="28">
        <v>911.35</v>
      </c>
      <c r="N56" s="28">
        <v>898.15</v>
      </c>
      <c r="O56" s="39">
        <v>14550900</v>
      </c>
      <c r="P56" s="40">
        <v>4.4871219599748723E-3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229.95</v>
      </c>
      <c r="F57" s="37">
        <v>229.68333333333331</v>
      </c>
      <c r="G57" s="38">
        <v>228.56666666666661</v>
      </c>
      <c r="H57" s="38">
        <v>227.18333333333331</v>
      </c>
      <c r="I57" s="38">
        <v>226.06666666666661</v>
      </c>
      <c r="J57" s="38">
        <v>231.06666666666661</v>
      </c>
      <c r="K57" s="38">
        <v>232.18333333333334</v>
      </c>
      <c r="L57" s="38">
        <v>233.56666666666661</v>
      </c>
      <c r="M57" s="28">
        <v>230.8</v>
      </c>
      <c r="N57" s="28">
        <v>228.3</v>
      </c>
      <c r="O57" s="39">
        <v>44221800</v>
      </c>
      <c r="P57" s="40">
        <v>-7.5922938217709026E-4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3947.05</v>
      </c>
      <c r="F58" s="37">
        <v>3946.8833333333332</v>
      </c>
      <c r="G58" s="38">
        <v>3889.5166666666664</v>
      </c>
      <c r="H58" s="38">
        <v>3831.9833333333331</v>
      </c>
      <c r="I58" s="38">
        <v>3774.6166666666663</v>
      </c>
      <c r="J58" s="38">
        <v>4004.4166666666665</v>
      </c>
      <c r="K58" s="38">
        <v>4061.7833333333333</v>
      </c>
      <c r="L58" s="38">
        <v>4119.3166666666666</v>
      </c>
      <c r="M58" s="28">
        <v>4004.25</v>
      </c>
      <c r="N58" s="28">
        <v>3889.35</v>
      </c>
      <c r="O58" s="39">
        <v>895800</v>
      </c>
      <c r="P58" s="40">
        <v>-2.878516832005204E-2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1573.75</v>
      </c>
      <c r="F59" s="37">
        <v>1573.4166666666667</v>
      </c>
      <c r="G59" s="38">
        <v>1564.2833333333335</v>
      </c>
      <c r="H59" s="38">
        <v>1554.8166666666668</v>
      </c>
      <c r="I59" s="38">
        <v>1545.6833333333336</v>
      </c>
      <c r="J59" s="38">
        <v>1582.8833333333334</v>
      </c>
      <c r="K59" s="38">
        <v>1592.0166666666667</v>
      </c>
      <c r="L59" s="38">
        <v>1601.4833333333333</v>
      </c>
      <c r="M59" s="28">
        <v>1582.55</v>
      </c>
      <c r="N59" s="28">
        <v>1563.95</v>
      </c>
      <c r="O59" s="39">
        <v>2300200</v>
      </c>
      <c r="P59" s="40">
        <v>0.10565275908479138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609.70000000000005</v>
      </c>
      <c r="F60" s="37">
        <v>606.63333333333333</v>
      </c>
      <c r="G60" s="38">
        <v>602.9666666666667</v>
      </c>
      <c r="H60" s="38">
        <v>596.23333333333335</v>
      </c>
      <c r="I60" s="38">
        <v>592.56666666666672</v>
      </c>
      <c r="J60" s="38">
        <v>613.36666666666667</v>
      </c>
      <c r="K60" s="38">
        <v>617.03333333333342</v>
      </c>
      <c r="L60" s="38">
        <v>623.76666666666665</v>
      </c>
      <c r="M60" s="28">
        <v>610.29999999999995</v>
      </c>
      <c r="N60" s="28">
        <v>599.9</v>
      </c>
      <c r="O60" s="39">
        <v>9314000</v>
      </c>
      <c r="P60" s="40">
        <v>-5.8050161812297732E-2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939.95</v>
      </c>
      <c r="F61" s="37">
        <v>937.40000000000009</v>
      </c>
      <c r="G61" s="38">
        <v>931.95000000000016</v>
      </c>
      <c r="H61" s="38">
        <v>923.95</v>
      </c>
      <c r="I61" s="38">
        <v>918.50000000000011</v>
      </c>
      <c r="J61" s="38">
        <v>945.4000000000002</v>
      </c>
      <c r="K61" s="38">
        <v>950.85</v>
      </c>
      <c r="L61" s="38">
        <v>958.85000000000025</v>
      </c>
      <c r="M61" s="28">
        <v>942.85</v>
      </c>
      <c r="N61" s="28">
        <v>929.4</v>
      </c>
      <c r="O61" s="39">
        <v>1178100</v>
      </c>
      <c r="P61" s="40">
        <v>-3.4423407917383818E-2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252.75</v>
      </c>
      <c r="F62" s="37">
        <v>256</v>
      </c>
      <c r="G62" s="38">
        <v>248.55</v>
      </c>
      <c r="H62" s="38">
        <v>244.35000000000002</v>
      </c>
      <c r="I62" s="38">
        <v>236.90000000000003</v>
      </c>
      <c r="J62" s="38">
        <v>260.2</v>
      </c>
      <c r="K62" s="38">
        <v>267.65000000000003</v>
      </c>
      <c r="L62" s="38">
        <v>271.84999999999997</v>
      </c>
      <c r="M62" s="28">
        <v>263.45</v>
      </c>
      <c r="N62" s="28">
        <v>251.8</v>
      </c>
      <c r="O62" s="39">
        <v>13731000</v>
      </c>
      <c r="P62" s="40">
        <v>0.21373640944046671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133</v>
      </c>
      <c r="F63" s="37">
        <v>132.71666666666667</v>
      </c>
      <c r="G63" s="38">
        <v>131.03333333333333</v>
      </c>
      <c r="H63" s="38">
        <v>129.06666666666666</v>
      </c>
      <c r="I63" s="38">
        <v>127.38333333333333</v>
      </c>
      <c r="J63" s="38">
        <v>134.68333333333334</v>
      </c>
      <c r="K63" s="38">
        <v>136.36666666666667</v>
      </c>
      <c r="L63" s="38">
        <v>138.33333333333334</v>
      </c>
      <c r="M63" s="28">
        <v>134.4</v>
      </c>
      <c r="N63" s="28">
        <v>130.75</v>
      </c>
      <c r="O63" s="39">
        <v>23895000</v>
      </c>
      <c r="P63" s="40">
        <v>-1.5451174289245983E-2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1563.45</v>
      </c>
      <c r="F64" s="37">
        <v>1558.3499999999997</v>
      </c>
      <c r="G64" s="38">
        <v>1551.6999999999994</v>
      </c>
      <c r="H64" s="38">
        <v>1539.9499999999996</v>
      </c>
      <c r="I64" s="38">
        <v>1533.2999999999993</v>
      </c>
      <c r="J64" s="38">
        <v>1570.0999999999995</v>
      </c>
      <c r="K64" s="38">
        <v>1576.7499999999995</v>
      </c>
      <c r="L64" s="38">
        <v>1588.4999999999995</v>
      </c>
      <c r="M64" s="28">
        <v>1565</v>
      </c>
      <c r="N64" s="28">
        <v>1546.6</v>
      </c>
      <c r="O64" s="39">
        <v>2755200</v>
      </c>
      <c r="P64" s="40">
        <v>-5.9209178447039539E-2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532.75</v>
      </c>
      <c r="F65" s="37">
        <v>530.9</v>
      </c>
      <c r="G65" s="38">
        <v>528.34999999999991</v>
      </c>
      <c r="H65" s="38">
        <v>523.94999999999993</v>
      </c>
      <c r="I65" s="38">
        <v>521.39999999999986</v>
      </c>
      <c r="J65" s="38">
        <v>535.29999999999995</v>
      </c>
      <c r="K65" s="38">
        <v>537.84999999999991</v>
      </c>
      <c r="L65" s="38">
        <v>542.25</v>
      </c>
      <c r="M65" s="28">
        <v>533.45000000000005</v>
      </c>
      <c r="N65" s="28">
        <v>526.5</v>
      </c>
      <c r="O65" s="39">
        <v>14146250</v>
      </c>
      <c r="P65" s="40">
        <v>-2.0173160173160173E-2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1936.65</v>
      </c>
      <c r="F66" s="37">
        <v>1926.2666666666667</v>
      </c>
      <c r="G66" s="38">
        <v>1902.5333333333333</v>
      </c>
      <c r="H66" s="38">
        <v>1868.4166666666667</v>
      </c>
      <c r="I66" s="38">
        <v>1844.6833333333334</v>
      </c>
      <c r="J66" s="38">
        <v>1960.3833333333332</v>
      </c>
      <c r="K66" s="38">
        <v>1984.1166666666663</v>
      </c>
      <c r="L66" s="38">
        <v>2018.2333333333331</v>
      </c>
      <c r="M66" s="28">
        <v>1950</v>
      </c>
      <c r="N66" s="28">
        <v>1892.15</v>
      </c>
      <c r="O66" s="39">
        <v>1891000</v>
      </c>
      <c r="P66" s="40">
        <v>-0.16364440513047324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1860.2</v>
      </c>
      <c r="F67" s="37">
        <v>1863.25</v>
      </c>
      <c r="G67" s="38">
        <v>1851.5</v>
      </c>
      <c r="H67" s="38">
        <v>1842.8</v>
      </c>
      <c r="I67" s="38">
        <v>1831.05</v>
      </c>
      <c r="J67" s="38">
        <v>1871.95</v>
      </c>
      <c r="K67" s="38">
        <v>1883.7</v>
      </c>
      <c r="L67" s="38">
        <v>1892.4</v>
      </c>
      <c r="M67" s="28">
        <v>1875</v>
      </c>
      <c r="N67" s="28">
        <v>1854.55</v>
      </c>
      <c r="O67" s="39">
        <v>1965250</v>
      </c>
      <c r="P67" s="40">
        <v>0.123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199.55</v>
      </c>
      <c r="F68" s="37">
        <v>199.53333333333333</v>
      </c>
      <c r="G68" s="38">
        <v>198.16666666666666</v>
      </c>
      <c r="H68" s="38">
        <v>196.78333333333333</v>
      </c>
      <c r="I68" s="38">
        <v>195.41666666666666</v>
      </c>
      <c r="J68" s="38">
        <v>200.91666666666666</v>
      </c>
      <c r="K68" s="38">
        <v>202.28333333333333</v>
      </c>
      <c r="L68" s="38">
        <v>203.66666666666666</v>
      </c>
      <c r="M68" s="28">
        <v>200.9</v>
      </c>
      <c r="N68" s="28">
        <v>198.15</v>
      </c>
      <c r="O68" s="39">
        <v>16102800</v>
      </c>
      <c r="P68" s="40">
        <v>-2.9039338173223028E-2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3214.55</v>
      </c>
      <c r="F69" s="37">
        <v>3210.2666666666664</v>
      </c>
      <c r="G69" s="38">
        <v>3184.583333333333</v>
      </c>
      <c r="H69" s="38">
        <v>3154.6166666666668</v>
      </c>
      <c r="I69" s="38">
        <v>3128.9333333333334</v>
      </c>
      <c r="J69" s="38">
        <v>3240.2333333333327</v>
      </c>
      <c r="K69" s="38">
        <v>3265.9166666666661</v>
      </c>
      <c r="L69" s="38">
        <v>3295.8833333333323</v>
      </c>
      <c r="M69" s="28">
        <v>3235.95</v>
      </c>
      <c r="N69" s="28">
        <v>3180.3</v>
      </c>
      <c r="O69" s="39">
        <v>3120000</v>
      </c>
      <c r="P69" s="40">
        <v>-5.2130661437658427E-3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2840.1</v>
      </c>
      <c r="F70" s="37">
        <v>2847.6</v>
      </c>
      <c r="G70" s="38">
        <v>2819.95</v>
      </c>
      <c r="H70" s="38">
        <v>2799.7999999999997</v>
      </c>
      <c r="I70" s="38">
        <v>2772.1499999999996</v>
      </c>
      <c r="J70" s="38">
        <v>2867.75</v>
      </c>
      <c r="K70" s="38">
        <v>2895.4000000000005</v>
      </c>
      <c r="L70" s="38">
        <v>2915.55</v>
      </c>
      <c r="M70" s="28">
        <v>2875.25</v>
      </c>
      <c r="N70" s="28">
        <v>2827.45</v>
      </c>
      <c r="O70" s="39">
        <v>905000</v>
      </c>
      <c r="P70" s="40">
        <v>2.0149358884035507E-2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416.4</v>
      </c>
      <c r="F71" s="37">
        <v>414.59999999999997</v>
      </c>
      <c r="G71" s="38">
        <v>411.29999999999995</v>
      </c>
      <c r="H71" s="38">
        <v>406.2</v>
      </c>
      <c r="I71" s="38">
        <v>402.9</v>
      </c>
      <c r="J71" s="38">
        <v>419.69999999999993</v>
      </c>
      <c r="K71" s="38">
        <v>423</v>
      </c>
      <c r="L71" s="38">
        <v>428.09999999999991</v>
      </c>
      <c r="M71" s="28">
        <v>417.9</v>
      </c>
      <c r="N71" s="28">
        <v>409.5</v>
      </c>
      <c r="O71" s="39">
        <v>36760350</v>
      </c>
      <c r="P71" s="40">
        <v>1.0385487528344671E-2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4839.8500000000004</v>
      </c>
      <c r="F72" s="37">
        <v>4839.8</v>
      </c>
      <c r="G72" s="38">
        <v>4810.4000000000005</v>
      </c>
      <c r="H72" s="38">
        <v>4780.9500000000007</v>
      </c>
      <c r="I72" s="38">
        <v>4751.5500000000011</v>
      </c>
      <c r="J72" s="38">
        <v>4869.25</v>
      </c>
      <c r="K72" s="38">
        <v>4898.6499999999996</v>
      </c>
      <c r="L72" s="38">
        <v>4928.0999999999995</v>
      </c>
      <c r="M72" s="28">
        <v>4869.2</v>
      </c>
      <c r="N72" s="28">
        <v>4810.3500000000004</v>
      </c>
      <c r="O72" s="39">
        <v>2728000</v>
      </c>
      <c r="P72" s="40">
        <v>-4.6520113107725988E-3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3248.25</v>
      </c>
      <c r="F73" s="37">
        <v>3250.0666666666671</v>
      </c>
      <c r="G73" s="38">
        <v>3221.233333333334</v>
      </c>
      <c r="H73" s="38">
        <v>3194.2166666666672</v>
      </c>
      <c r="I73" s="38">
        <v>3165.3833333333341</v>
      </c>
      <c r="J73" s="38">
        <v>3277.0833333333339</v>
      </c>
      <c r="K73" s="38">
        <v>3305.916666666667</v>
      </c>
      <c r="L73" s="38">
        <v>3332.9333333333338</v>
      </c>
      <c r="M73" s="28">
        <v>3278.9</v>
      </c>
      <c r="N73" s="28">
        <v>3223.05</v>
      </c>
      <c r="O73" s="39">
        <v>3745350</v>
      </c>
      <c r="P73" s="40">
        <v>2.5343745508551719E-2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1973.65</v>
      </c>
      <c r="F74" s="37">
        <v>1971.7</v>
      </c>
      <c r="G74" s="38">
        <v>1954.25</v>
      </c>
      <c r="H74" s="38">
        <v>1934.85</v>
      </c>
      <c r="I74" s="38">
        <v>1917.3999999999999</v>
      </c>
      <c r="J74" s="38">
        <v>1991.1000000000001</v>
      </c>
      <c r="K74" s="38">
        <v>2008.5500000000004</v>
      </c>
      <c r="L74" s="38">
        <v>2027.9500000000003</v>
      </c>
      <c r="M74" s="28">
        <v>1989.15</v>
      </c>
      <c r="N74" s="28">
        <v>1952.3</v>
      </c>
      <c r="O74" s="39">
        <v>1577400</v>
      </c>
      <c r="P74" s="40">
        <v>-8.0769230769230774E-2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192.15</v>
      </c>
      <c r="F75" s="37">
        <v>192.20000000000002</v>
      </c>
      <c r="G75" s="38">
        <v>191.00000000000003</v>
      </c>
      <c r="H75" s="38">
        <v>189.85000000000002</v>
      </c>
      <c r="I75" s="38">
        <v>188.65000000000003</v>
      </c>
      <c r="J75" s="38">
        <v>193.35000000000002</v>
      </c>
      <c r="K75" s="38">
        <v>194.55</v>
      </c>
      <c r="L75" s="38">
        <v>195.70000000000002</v>
      </c>
      <c r="M75" s="28">
        <v>193.4</v>
      </c>
      <c r="N75" s="28">
        <v>191.05</v>
      </c>
      <c r="O75" s="39">
        <v>20275200</v>
      </c>
      <c r="P75" s="40">
        <v>-1.6072676450034941E-2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134.69999999999999</v>
      </c>
      <c r="F76" s="37">
        <v>133.95000000000002</v>
      </c>
      <c r="G76" s="38">
        <v>133.10000000000002</v>
      </c>
      <c r="H76" s="38">
        <v>131.5</v>
      </c>
      <c r="I76" s="38">
        <v>130.65</v>
      </c>
      <c r="J76" s="38">
        <v>135.55000000000004</v>
      </c>
      <c r="K76" s="38">
        <v>136.4</v>
      </c>
      <c r="L76" s="38">
        <v>138.00000000000006</v>
      </c>
      <c r="M76" s="28">
        <v>134.80000000000001</v>
      </c>
      <c r="N76" s="28">
        <v>132.35</v>
      </c>
      <c r="O76" s="39">
        <v>59215000</v>
      </c>
      <c r="P76" s="40">
        <v>-1.94568637191588E-2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109.95</v>
      </c>
      <c r="F77" s="37">
        <v>109.55000000000001</v>
      </c>
      <c r="G77" s="38">
        <v>108.95000000000002</v>
      </c>
      <c r="H77" s="38">
        <v>107.95</v>
      </c>
      <c r="I77" s="38">
        <v>107.35000000000001</v>
      </c>
      <c r="J77" s="38">
        <v>110.55000000000003</v>
      </c>
      <c r="K77" s="38">
        <v>111.15000000000002</v>
      </c>
      <c r="L77" s="38">
        <v>112.15000000000003</v>
      </c>
      <c r="M77" s="28">
        <v>110.15</v>
      </c>
      <c r="N77" s="28">
        <v>108.55</v>
      </c>
      <c r="O77" s="39">
        <v>68881200</v>
      </c>
      <c r="P77" s="40">
        <v>-8.0379496639873503E-3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521.70000000000005</v>
      </c>
      <c r="F78" s="37">
        <v>521.4666666666667</v>
      </c>
      <c r="G78" s="38">
        <v>519.08333333333337</v>
      </c>
      <c r="H78" s="38">
        <v>516.4666666666667</v>
      </c>
      <c r="I78" s="38">
        <v>514.08333333333337</v>
      </c>
      <c r="J78" s="38">
        <v>524.08333333333337</v>
      </c>
      <c r="K78" s="38">
        <v>526.46666666666658</v>
      </c>
      <c r="L78" s="38">
        <v>529.08333333333337</v>
      </c>
      <c r="M78" s="28">
        <v>523.85</v>
      </c>
      <c r="N78" s="28">
        <v>518.85</v>
      </c>
      <c r="O78" s="39">
        <v>7671950</v>
      </c>
      <c r="P78" s="40">
        <v>-2.8817914831130689E-2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44.85</v>
      </c>
      <c r="F79" s="37">
        <v>44.9</v>
      </c>
      <c r="G79" s="38">
        <v>44.65</v>
      </c>
      <c r="H79" s="38">
        <v>44.45</v>
      </c>
      <c r="I79" s="38">
        <v>44.2</v>
      </c>
      <c r="J79" s="38">
        <v>45.099999999999994</v>
      </c>
      <c r="K79" s="38">
        <v>45.349999999999994</v>
      </c>
      <c r="L79" s="38">
        <v>45.54999999999999</v>
      </c>
      <c r="M79" s="28">
        <v>45.15</v>
      </c>
      <c r="N79" s="28">
        <v>44.7</v>
      </c>
      <c r="O79" s="39">
        <v>147240000</v>
      </c>
      <c r="P79" s="40">
        <v>-0.17017499365965003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585.95000000000005</v>
      </c>
      <c r="F80" s="37">
        <v>573.73333333333323</v>
      </c>
      <c r="G80" s="38">
        <v>558.06666666666649</v>
      </c>
      <c r="H80" s="38">
        <v>530.18333333333328</v>
      </c>
      <c r="I80" s="38">
        <v>514.51666666666654</v>
      </c>
      <c r="J80" s="38">
        <v>601.61666666666645</v>
      </c>
      <c r="K80" s="38">
        <v>617.28333333333319</v>
      </c>
      <c r="L80" s="38">
        <v>645.1666666666664</v>
      </c>
      <c r="M80" s="28">
        <v>589.4</v>
      </c>
      <c r="N80" s="28">
        <v>545.85</v>
      </c>
      <c r="O80" s="39">
        <v>9321000</v>
      </c>
      <c r="P80" s="40">
        <v>0.13109323237103643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976.6</v>
      </c>
      <c r="F81" s="37">
        <v>972.9666666666667</v>
      </c>
      <c r="G81" s="38">
        <v>967.58333333333337</v>
      </c>
      <c r="H81" s="38">
        <v>958.56666666666672</v>
      </c>
      <c r="I81" s="38">
        <v>953.18333333333339</v>
      </c>
      <c r="J81" s="38">
        <v>981.98333333333335</v>
      </c>
      <c r="K81" s="38">
        <v>987.36666666666656</v>
      </c>
      <c r="L81" s="38">
        <v>996.38333333333333</v>
      </c>
      <c r="M81" s="28">
        <v>978.35</v>
      </c>
      <c r="N81" s="28">
        <v>963.95</v>
      </c>
      <c r="O81" s="39">
        <v>7906000</v>
      </c>
      <c r="P81" s="40">
        <v>1.9734296401393008E-2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1296</v>
      </c>
      <c r="F82" s="37">
        <v>1297.3500000000001</v>
      </c>
      <c r="G82" s="38">
        <v>1286.7000000000003</v>
      </c>
      <c r="H82" s="38">
        <v>1277.4000000000001</v>
      </c>
      <c r="I82" s="38">
        <v>1266.7500000000002</v>
      </c>
      <c r="J82" s="38">
        <v>1306.6500000000003</v>
      </c>
      <c r="K82" s="38">
        <v>1317.3000000000004</v>
      </c>
      <c r="L82" s="38">
        <v>1326.6000000000004</v>
      </c>
      <c r="M82" s="28">
        <v>1308</v>
      </c>
      <c r="N82" s="28">
        <v>1288.05</v>
      </c>
      <c r="O82" s="39">
        <v>5163750</v>
      </c>
      <c r="P82" s="40">
        <v>-4.9890522364716923E-2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299.05</v>
      </c>
      <c r="F83" s="37">
        <v>298.31666666666666</v>
      </c>
      <c r="G83" s="38">
        <v>296.73333333333335</v>
      </c>
      <c r="H83" s="38">
        <v>294.41666666666669</v>
      </c>
      <c r="I83" s="38">
        <v>292.83333333333337</v>
      </c>
      <c r="J83" s="38">
        <v>300.63333333333333</v>
      </c>
      <c r="K83" s="38">
        <v>302.2166666666667</v>
      </c>
      <c r="L83" s="38">
        <v>304.5333333333333</v>
      </c>
      <c r="M83" s="28">
        <v>299.89999999999998</v>
      </c>
      <c r="N83" s="28">
        <v>296</v>
      </c>
      <c r="O83" s="39">
        <v>6922000</v>
      </c>
      <c r="P83" s="40">
        <v>-6.6109012412304366E-2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1699.85</v>
      </c>
      <c r="F84" s="37">
        <v>1693.5833333333333</v>
      </c>
      <c r="G84" s="38">
        <v>1681.6166666666666</v>
      </c>
      <c r="H84" s="38">
        <v>1663.3833333333332</v>
      </c>
      <c r="I84" s="38">
        <v>1651.4166666666665</v>
      </c>
      <c r="J84" s="38">
        <v>1711.8166666666666</v>
      </c>
      <c r="K84" s="38">
        <v>1723.7833333333333</v>
      </c>
      <c r="L84" s="38">
        <v>1742.0166666666667</v>
      </c>
      <c r="M84" s="28">
        <v>1705.55</v>
      </c>
      <c r="N84" s="28">
        <v>1675.35</v>
      </c>
      <c r="O84" s="39">
        <v>12559475</v>
      </c>
      <c r="P84" s="40">
        <v>-2.4929011321311353E-2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463.4</v>
      </c>
      <c r="F85" s="37">
        <v>461.36666666666662</v>
      </c>
      <c r="G85" s="38">
        <v>458.28333333333325</v>
      </c>
      <c r="H85" s="38">
        <v>453.16666666666663</v>
      </c>
      <c r="I85" s="38">
        <v>450.08333333333326</v>
      </c>
      <c r="J85" s="38">
        <v>466.48333333333323</v>
      </c>
      <c r="K85" s="38">
        <v>469.56666666666661</v>
      </c>
      <c r="L85" s="38">
        <v>474.68333333333322</v>
      </c>
      <c r="M85" s="28">
        <v>464.45</v>
      </c>
      <c r="N85" s="28">
        <v>456.25</v>
      </c>
      <c r="O85" s="39">
        <v>5987500</v>
      </c>
      <c r="P85" s="40">
        <v>0.14840565811555981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2842.35</v>
      </c>
      <c r="F86" s="37">
        <v>2842.35</v>
      </c>
      <c r="G86" s="38">
        <v>2818.45</v>
      </c>
      <c r="H86" s="38">
        <v>2794.5499999999997</v>
      </c>
      <c r="I86" s="38">
        <v>2770.6499999999996</v>
      </c>
      <c r="J86" s="38">
        <v>2866.25</v>
      </c>
      <c r="K86" s="38">
        <v>2890.1500000000005</v>
      </c>
      <c r="L86" s="38">
        <v>2914.05</v>
      </c>
      <c r="M86" s="28">
        <v>2866.25</v>
      </c>
      <c r="N86" s="28">
        <v>2818.45</v>
      </c>
      <c r="O86" s="39">
        <v>2800200</v>
      </c>
      <c r="P86" s="40">
        <v>-8.7085811384876814E-3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1219.5</v>
      </c>
      <c r="F87" s="37">
        <v>1219.1500000000001</v>
      </c>
      <c r="G87" s="38">
        <v>1209.5000000000002</v>
      </c>
      <c r="H87" s="38">
        <v>1199.5000000000002</v>
      </c>
      <c r="I87" s="38">
        <v>1189.8500000000004</v>
      </c>
      <c r="J87" s="38">
        <v>1229.1500000000001</v>
      </c>
      <c r="K87" s="38">
        <v>1238.7999999999997</v>
      </c>
      <c r="L87" s="38">
        <v>1248.8</v>
      </c>
      <c r="M87" s="28">
        <v>1228.8</v>
      </c>
      <c r="N87" s="28">
        <v>1209.1500000000001</v>
      </c>
      <c r="O87" s="39">
        <v>5328500</v>
      </c>
      <c r="P87" s="40">
        <v>-2.6224415204678362E-2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1065</v>
      </c>
      <c r="F88" s="37">
        <v>1060.8500000000001</v>
      </c>
      <c r="G88" s="38">
        <v>1055.6000000000004</v>
      </c>
      <c r="H88" s="38">
        <v>1046.2000000000003</v>
      </c>
      <c r="I88" s="38">
        <v>1040.9500000000005</v>
      </c>
      <c r="J88" s="38">
        <v>1070.2500000000002</v>
      </c>
      <c r="K88" s="38">
        <v>1075.4999999999998</v>
      </c>
      <c r="L88" s="38">
        <v>1084.9000000000001</v>
      </c>
      <c r="M88" s="28">
        <v>1066.0999999999999</v>
      </c>
      <c r="N88" s="28">
        <v>1051.45</v>
      </c>
      <c r="O88" s="39">
        <v>11701900</v>
      </c>
      <c r="P88" s="40">
        <v>-1.19495728027723E-3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2758.8</v>
      </c>
      <c r="F89" s="37">
        <v>2754.4</v>
      </c>
      <c r="G89" s="38">
        <v>2745.65</v>
      </c>
      <c r="H89" s="38">
        <v>2732.5</v>
      </c>
      <c r="I89" s="38">
        <v>2723.75</v>
      </c>
      <c r="J89" s="38">
        <v>2767.55</v>
      </c>
      <c r="K89" s="38">
        <v>2776.3</v>
      </c>
      <c r="L89" s="38">
        <v>2789.4500000000003</v>
      </c>
      <c r="M89" s="28">
        <v>2763.15</v>
      </c>
      <c r="N89" s="28">
        <v>2741.25</v>
      </c>
      <c r="O89" s="39">
        <v>19139700</v>
      </c>
      <c r="P89" s="40">
        <v>-1.3819114896511215E-2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1746.3</v>
      </c>
      <c r="F90" s="37">
        <v>1751</v>
      </c>
      <c r="G90" s="38">
        <v>1735.3</v>
      </c>
      <c r="H90" s="38">
        <v>1724.3</v>
      </c>
      <c r="I90" s="38">
        <v>1708.6</v>
      </c>
      <c r="J90" s="38">
        <v>1762</v>
      </c>
      <c r="K90" s="38">
        <v>1777.6999999999998</v>
      </c>
      <c r="L90" s="38">
        <v>1788.7</v>
      </c>
      <c r="M90" s="28">
        <v>1766.7</v>
      </c>
      <c r="N90" s="28">
        <v>1740</v>
      </c>
      <c r="O90" s="39">
        <v>2497800</v>
      </c>
      <c r="P90" s="40">
        <v>5.4341263132471921E-3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1673.15</v>
      </c>
      <c r="F91" s="37">
        <v>1668.6166666666668</v>
      </c>
      <c r="G91" s="38">
        <v>1662.2333333333336</v>
      </c>
      <c r="H91" s="38">
        <v>1651.3166666666668</v>
      </c>
      <c r="I91" s="38">
        <v>1644.9333333333336</v>
      </c>
      <c r="J91" s="38">
        <v>1679.5333333333335</v>
      </c>
      <c r="K91" s="38">
        <v>1685.9166666666667</v>
      </c>
      <c r="L91" s="38">
        <v>1696.8333333333335</v>
      </c>
      <c r="M91" s="28">
        <v>1675</v>
      </c>
      <c r="N91" s="28">
        <v>1657.7</v>
      </c>
      <c r="O91" s="39">
        <v>71933400</v>
      </c>
      <c r="P91" s="40">
        <v>-1.1084730896608042E-2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531.70000000000005</v>
      </c>
      <c r="F92" s="37">
        <v>532.31666666666672</v>
      </c>
      <c r="G92" s="38">
        <v>528.13333333333344</v>
      </c>
      <c r="H92" s="38">
        <v>524.56666666666672</v>
      </c>
      <c r="I92" s="38">
        <v>520.38333333333344</v>
      </c>
      <c r="J92" s="38">
        <v>535.88333333333344</v>
      </c>
      <c r="K92" s="38">
        <v>540.06666666666661</v>
      </c>
      <c r="L92" s="38">
        <v>543.63333333333344</v>
      </c>
      <c r="M92" s="28">
        <v>536.5</v>
      </c>
      <c r="N92" s="28">
        <v>528.75</v>
      </c>
      <c r="O92" s="39">
        <v>17669300</v>
      </c>
      <c r="P92" s="40">
        <v>2.6717801214445509E-2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2505.9</v>
      </c>
      <c r="F93" s="37">
        <v>2509</v>
      </c>
      <c r="G93" s="38">
        <v>2493</v>
      </c>
      <c r="H93" s="38">
        <v>2480.1</v>
      </c>
      <c r="I93" s="38">
        <v>2464.1</v>
      </c>
      <c r="J93" s="38">
        <v>2521.9</v>
      </c>
      <c r="K93" s="38">
        <v>2537.9</v>
      </c>
      <c r="L93" s="38">
        <v>2550.8000000000002</v>
      </c>
      <c r="M93" s="28">
        <v>2525</v>
      </c>
      <c r="N93" s="28">
        <v>2496.1</v>
      </c>
      <c r="O93" s="39">
        <v>3620700</v>
      </c>
      <c r="P93" s="40">
        <v>-5.7109374999999997E-2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424.05</v>
      </c>
      <c r="F94" s="37">
        <v>423.90000000000003</v>
      </c>
      <c r="G94" s="38">
        <v>421.25000000000006</v>
      </c>
      <c r="H94" s="38">
        <v>418.45000000000005</v>
      </c>
      <c r="I94" s="38">
        <v>415.80000000000007</v>
      </c>
      <c r="J94" s="38">
        <v>426.70000000000005</v>
      </c>
      <c r="K94" s="38">
        <v>429.35</v>
      </c>
      <c r="L94" s="38">
        <v>432.15000000000003</v>
      </c>
      <c r="M94" s="28">
        <v>426.55</v>
      </c>
      <c r="N94" s="28">
        <v>421.1</v>
      </c>
      <c r="O94" s="39">
        <v>25251800</v>
      </c>
      <c r="P94" s="40">
        <v>-2.4077480792122064E-2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98.9</v>
      </c>
      <c r="F95" s="37">
        <v>98.616666666666674</v>
      </c>
      <c r="G95" s="38">
        <v>98.033333333333346</v>
      </c>
      <c r="H95" s="38">
        <v>97.166666666666671</v>
      </c>
      <c r="I95" s="38">
        <v>96.583333333333343</v>
      </c>
      <c r="J95" s="38">
        <v>99.483333333333348</v>
      </c>
      <c r="K95" s="38">
        <v>100.06666666666666</v>
      </c>
      <c r="L95" s="38">
        <v>100.93333333333335</v>
      </c>
      <c r="M95" s="28">
        <v>99.2</v>
      </c>
      <c r="N95" s="28">
        <v>97.75</v>
      </c>
      <c r="O95" s="39">
        <v>18960000</v>
      </c>
      <c r="P95" s="40">
        <v>-3.4229828850855744E-2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247.35</v>
      </c>
      <c r="F96" s="37">
        <v>247.33333333333334</v>
      </c>
      <c r="G96" s="38">
        <v>245.76666666666668</v>
      </c>
      <c r="H96" s="38">
        <v>244.18333333333334</v>
      </c>
      <c r="I96" s="38">
        <v>242.61666666666667</v>
      </c>
      <c r="J96" s="38">
        <v>248.91666666666669</v>
      </c>
      <c r="K96" s="38">
        <v>250.48333333333335</v>
      </c>
      <c r="L96" s="38">
        <v>252.06666666666669</v>
      </c>
      <c r="M96" s="28">
        <v>248.9</v>
      </c>
      <c r="N96" s="28">
        <v>245.75</v>
      </c>
      <c r="O96" s="39">
        <v>16688700</v>
      </c>
      <c r="P96" s="40">
        <v>-7.7058917964360251E-3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2510.5500000000002</v>
      </c>
      <c r="F97" s="37">
        <v>2503.3500000000004</v>
      </c>
      <c r="G97" s="38">
        <v>2489.8000000000006</v>
      </c>
      <c r="H97" s="38">
        <v>2469.0500000000002</v>
      </c>
      <c r="I97" s="38">
        <v>2455.5000000000005</v>
      </c>
      <c r="J97" s="38">
        <v>2524.1000000000008</v>
      </c>
      <c r="K97" s="38">
        <v>2537.65</v>
      </c>
      <c r="L97" s="38">
        <v>2558.400000000001</v>
      </c>
      <c r="M97" s="28">
        <v>2516.9</v>
      </c>
      <c r="N97" s="28">
        <v>2482.6</v>
      </c>
      <c r="O97" s="39">
        <v>9732900</v>
      </c>
      <c r="P97" s="40">
        <v>8.799751243781094E-3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35549.35</v>
      </c>
      <c r="F98" s="37">
        <v>35378.916666666664</v>
      </c>
      <c r="G98" s="38">
        <v>34757.833333333328</v>
      </c>
      <c r="H98" s="38">
        <v>33966.316666666666</v>
      </c>
      <c r="I98" s="38">
        <v>33345.23333333333</v>
      </c>
      <c r="J98" s="38">
        <v>36170.433333333327</v>
      </c>
      <c r="K98" s="38">
        <v>36791.516666666656</v>
      </c>
      <c r="L98" s="38">
        <v>37583.033333333326</v>
      </c>
      <c r="M98" s="28">
        <v>36000</v>
      </c>
      <c r="N98" s="28">
        <v>34587.4</v>
      </c>
      <c r="O98" s="39">
        <v>6690</v>
      </c>
      <c r="P98" s="40">
        <v>-0.30421216848673949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105.7</v>
      </c>
      <c r="F99" s="37">
        <v>106.06666666666666</v>
      </c>
      <c r="G99" s="38">
        <v>104.33333333333333</v>
      </c>
      <c r="H99" s="38">
        <v>102.96666666666667</v>
      </c>
      <c r="I99" s="38">
        <v>101.23333333333333</v>
      </c>
      <c r="J99" s="38">
        <v>107.43333333333332</v>
      </c>
      <c r="K99" s="38">
        <v>109.16666666666667</v>
      </c>
      <c r="L99" s="38">
        <v>110.53333333333332</v>
      </c>
      <c r="M99" s="28">
        <v>107.8</v>
      </c>
      <c r="N99" s="28">
        <v>104.7</v>
      </c>
      <c r="O99" s="39">
        <v>49060000</v>
      </c>
      <c r="P99" s="40">
        <v>-3.2507110930516049E-3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913.65</v>
      </c>
      <c r="F100" s="37">
        <v>911.63333333333321</v>
      </c>
      <c r="G100" s="38">
        <v>908.46666666666647</v>
      </c>
      <c r="H100" s="38">
        <v>903.2833333333333</v>
      </c>
      <c r="I100" s="38">
        <v>900.11666666666656</v>
      </c>
      <c r="J100" s="38">
        <v>916.81666666666638</v>
      </c>
      <c r="K100" s="38">
        <v>919.98333333333312</v>
      </c>
      <c r="L100" s="38">
        <v>925.16666666666629</v>
      </c>
      <c r="M100" s="28">
        <v>914.8</v>
      </c>
      <c r="N100" s="28">
        <v>906.45</v>
      </c>
      <c r="O100" s="39">
        <v>71502200</v>
      </c>
      <c r="P100" s="40">
        <v>-4.4936046076744708E-2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1069.9000000000001</v>
      </c>
      <c r="F101" s="37">
        <v>1067.7666666666667</v>
      </c>
      <c r="G101" s="38">
        <v>1063.1833333333334</v>
      </c>
      <c r="H101" s="38">
        <v>1056.4666666666667</v>
      </c>
      <c r="I101" s="38">
        <v>1051.8833333333334</v>
      </c>
      <c r="J101" s="38">
        <v>1074.4833333333333</v>
      </c>
      <c r="K101" s="38">
        <v>1079.0666666666668</v>
      </c>
      <c r="L101" s="38">
        <v>1085.7833333333333</v>
      </c>
      <c r="M101" s="28">
        <v>1072.3499999999999</v>
      </c>
      <c r="N101" s="28">
        <v>1061.05</v>
      </c>
      <c r="O101" s="39">
        <v>5359675</v>
      </c>
      <c r="P101" s="40">
        <v>-3.519241068013159E-2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428.4</v>
      </c>
      <c r="F102" s="37">
        <v>430.36666666666662</v>
      </c>
      <c r="G102" s="38">
        <v>424.03333333333325</v>
      </c>
      <c r="H102" s="38">
        <v>419.66666666666663</v>
      </c>
      <c r="I102" s="38">
        <v>413.33333333333326</v>
      </c>
      <c r="J102" s="38">
        <v>434.73333333333323</v>
      </c>
      <c r="K102" s="38">
        <v>441.06666666666661</v>
      </c>
      <c r="L102" s="38">
        <v>445.43333333333322</v>
      </c>
      <c r="M102" s="28">
        <v>436.7</v>
      </c>
      <c r="N102" s="28">
        <v>426</v>
      </c>
      <c r="O102" s="39">
        <v>13608000</v>
      </c>
      <c r="P102" s="40">
        <v>-4.060913705583756E-2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6.6</v>
      </c>
      <c r="F103" s="37">
        <v>6.5333333333333341</v>
      </c>
      <c r="G103" s="38">
        <v>6.366666666666668</v>
      </c>
      <c r="H103" s="38">
        <v>6.1333333333333337</v>
      </c>
      <c r="I103" s="38">
        <v>5.9666666666666677</v>
      </c>
      <c r="J103" s="38">
        <v>6.7666666666666684</v>
      </c>
      <c r="K103" s="38">
        <v>6.9333333333333345</v>
      </c>
      <c r="L103" s="38">
        <v>7.1666666666666687</v>
      </c>
      <c r="M103" s="28">
        <v>6.7</v>
      </c>
      <c r="N103" s="28">
        <v>6.3</v>
      </c>
      <c r="O103" s="39">
        <v>654710000</v>
      </c>
      <c r="P103" s="40">
        <v>5.3487376979032952E-4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84.3</v>
      </c>
      <c r="F104" s="37">
        <v>83.983333333333334</v>
      </c>
      <c r="G104" s="38">
        <v>83.516666666666666</v>
      </c>
      <c r="H104" s="38">
        <v>82.733333333333334</v>
      </c>
      <c r="I104" s="38">
        <v>82.266666666666666</v>
      </c>
      <c r="J104" s="38">
        <v>84.766666666666666</v>
      </c>
      <c r="K104" s="38">
        <v>85.233333333333334</v>
      </c>
      <c r="L104" s="38">
        <v>86.016666666666666</v>
      </c>
      <c r="M104" s="28">
        <v>84.45</v>
      </c>
      <c r="N104" s="28">
        <v>83.2</v>
      </c>
      <c r="O104" s="39">
        <v>183620000</v>
      </c>
      <c r="P104" s="40">
        <v>1.363363690898184E-3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58.95</v>
      </c>
      <c r="F105" s="37">
        <v>58.666666666666664</v>
      </c>
      <c r="G105" s="38">
        <v>58.233333333333327</v>
      </c>
      <c r="H105" s="38">
        <v>57.516666666666666</v>
      </c>
      <c r="I105" s="38">
        <v>57.083333333333329</v>
      </c>
      <c r="J105" s="38">
        <v>59.383333333333326</v>
      </c>
      <c r="K105" s="38">
        <v>59.816666666666663</v>
      </c>
      <c r="L105" s="38">
        <v>60.533333333333324</v>
      </c>
      <c r="M105" s="28">
        <v>59.1</v>
      </c>
      <c r="N105" s="28">
        <v>57.95</v>
      </c>
      <c r="O105" s="39">
        <v>201585000</v>
      </c>
      <c r="P105" s="40">
        <v>-9.0694587818905773E-3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152.44999999999999</v>
      </c>
      <c r="F106" s="37">
        <v>152.41666666666666</v>
      </c>
      <c r="G106" s="38">
        <v>151.73333333333332</v>
      </c>
      <c r="H106" s="38">
        <v>151.01666666666665</v>
      </c>
      <c r="I106" s="38">
        <v>150.33333333333331</v>
      </c>
      <c r="J106" s="38">
        <v>153.13333333333333</v>
      </c>
      <c r="K106" s="38">
        <v>153.81666666666666</v>
      </c>
      <c r="L106" s="38">
        <v>154.53333333333333</v>
      </c>
      <c r="M106" s="28">
        <v>153.1</v>
      </c>
      <c r="N106" s="28">
        <v>151.69999999999999</v>
      </c>
      <c r="O106" s="39">
        <v>38640000</v>
      </c>
      <c r="P106" s="40">
        <v>-2.071849458277894E-2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486.85</v>
      </c>
      <c r="F107" s="37">
        <v>485.78333333333336</v>
      </c>
      <c r="G107" s="38">
        <v>478.26666666666671</v>
      </c>
      <c r="H107" s="38">
        <v>469.68333333333334</v>
      </c>
      <c r="I107" s="38">
        <v>462.16666666666669</v>
      </c>
      <c r="J107" s="38">
        <v>494.36666666666673</v>
      </c>
      <c r="K107" s="38">
        <v>501.88333333333338</v>
      </c>
      <c r="L107" s="38">
        <v>510.46666666666675</v>
      </c>
      <c r="M107" s="28">
        <v>493.3</v>
      </c>
      <c r="N107" s="28">
        <v>477.2</v>
      </c>
      <c r="O107" s="39">
        <v>6895625</v>
      </c>
      <c r="P107" s="40">
        <v>-0.13024627124523067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341.1</v>
      </c>
      <c r="F108" s="37">
        <v>342.2166666666667</v>
      </c>
      <c r="G108" s="38">
        <v>338.58333333333337</v>
      </c>
      <c r="H108" s="38">
        <v>336.06666666666666</v>
      </c>
      <c r="I108" s="38">
        <v>332.43333333333334</v>
      </c>
      <c r="J108" s="38">
        <v>344.73333333333341</v>
      </c>
      <c r="K108" s="38">
        <v>348.36666666666673</v>
      </c>
      <c r="L108" s="38">
        <v>350.88333333333344</v>
      </c>
      <c r="M108" s="28">
        <v>345.85</v>
      </c>
      <c r="N108" s="28">
        <v>339.7</v>
      </c>
      <c r="O108" s="39">
        <v>27220000</v>
      </c>
      <c r="P108" s="40">
        <v>4.7988187523071244E-3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179.5</v>
      </c>
      <c r="F109" s="37">
        <v>179.73333333333335</v>
      </c>
      <c r="G109" s="38">
        <v>178.4666666666667</v>
      </c>
      <c r="H109" s="38">
        <v>177.43333333333334</v>
      </c>
      <c r="I109" s="38">
        <v>176.16666666666669</v>
      </c>
      <c r="J109" s="38">
        <v>180.76666666666671</v>
      </c>
      <c r="K109" s="38">
        <v>182.03333333333336</v>
      </c>
      <c r="L109" s="38">
        <v>183.06666666666672</v>
      </c>
      <c r="M109" s="28">
        <v>181</v>
      </c>
      <c r="N109" s="28">
        <v>178.7</v>
      </c>
      <c r="O109" s="39">
        <v>17852400</v>
      </c>
      <c r="P109" s="40">
        <v>-1.6770483948251078E-2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5283.05</v>
      </c>
      <c r="F110" s="37">
        <v>5289.5333333333338</v>
      </c>
      <c r="G110" s="38">
        <v>5229.7166666666672</v>
      </c>
      <c r="H110" s="38">
        <v>5176.3833333333332</v>
      </c>
      <c r="I110" s="38">
        <v>5116.5666666666666</v>
      </c>
      <c r="J110" s="38">
        <v>5342.8666666666677</v>
      </c>
      <c r="K110" s="38">
        <v>5402.6833333333352</v>
      </c>
      <c r="L110" s="38">
        <v>5456.0166666666682</v>
      </c>
      <c r="M110" s="28">
        <v>5349.35</v>
      </c>
      <c r="N110" s="28">
        <v>5236.2</v>
      </c>
      <c r="O110" s="39">
        <v>284250</v>
      </c>
      <c r="P110" s="40">
        <v>-9.8048548310328415E-2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2018.1</v>
      </c>
      <c r="F111" s="37">
        <v>2008.8833333333332</v>
      </c>
      <c r="G111" s="38">
        <v>1995.2666666666664</v>
      </c>
      <c r="H111" s="38">
        <v>1972.4333333333332</v>
      </c>
      <c r="I111" s="38">
        <v>1958.8166666666664</v>
      </c>
      <c r="J111" s="38">
        <v>2031.7166666666665</v>
      </c>
      <c r="K111" s="38">
        <v>2045.3333333333333</v>
      </c>
      <c r="L111" s="38">
        <v>2068.1666666666665</v>
      </c>
      <c r="M111" s="28">
        <v>2022.5</v>
      </c>
      <c r="N111" s="28">
        <v>1986.05</v>
      </c>
      <c r="O111" s="39">
        <v>3209100</v>
      </c>
      <c r="P111" s="40">
        <v>-1.5915363385464582E-2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1138.8499999999999</v>
      </c>
      <c r="F112" s="37">
        <v>1132.95</v>
      </c>
      <c r="G112" s="38">
        <v>1125.0500000000002</v>
      </c>
      <c r="H112" s="38">
        <v>1111.2500000000002</v>
      </c>
      <c r="I112" s="38">
        <v>1103.3500000000004</v>
      </c>
      <c r="J112" s="38">
        <v>1146.75</v>
      </c>
      <c r="K112" s="38">
        <v>1154.6500000000001</v>
      </c>
      <c r="L112" s="38">
        <v>1168.4499999999998</v>
      </c>
      <c r="M112" s="28">
        <v>1140.8499999999999</v>
      </c>
      <c r="N112" s="28">
        <v>1119.1500000000001</v>
      </c>
      <c r="O112" s="39">
        <v>23620050</v>
      </c>
      <c r="P112" s="40">
        <v>-3.3547531807552801E-2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143.35</v>
      </c>
      <c r="F113" s="37">
        <v>141.93333333333334</v>
      </c>
      <c r="G113" s="38">
        <v>139.96666666666667</v>
      </c>
      <c r="H113" s="38">
        <v>136.58333333333334</v>
      </c>
      <c r="I113" s="38">
        <v>134.61666666666667</v>
      </c>
      <c r="J113" s="38">
        <v>145.31666666666666</v>
      </c>
      <c r="K113" s="38">
        <v>147.28333333333336</v>
      </c>
      <c r="L113" s="38">
        <v>150.66666666666666</v>
      </c>
      <c r="M113" s="28">
        <v>143.9</v>
      </c>
      <c r="N113" s="28">
        <v>138.55000000000001</v>
      </c>
      <c r="O113" s="39">
        <v>35985600</v>
      </c>
      <c r="P113" s="40">
        <v>8.9495996231747522E-3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1228.4000000000001</v>
      </c>
      <c r="F114" s="37">
        <v>1227.25</v>
      </c>
      <c r="G114" s="38">
        <v>1222.7</v>
      </c>
      <c r="H114" s="38">
        <v>1217</v>
      </c>
      <c r="I114" s="38">
        <v>1212.45</v>
      </c>
      <c r="J114" s="38">
        <v>1232.95</v>
      </c>
      <c r="K114" s="38">
        <v>1237.5000000000002</v>
      </c>
      <c r="L114" s="38">
        <v>1243.2</v>
      </c>
      <c r="M114" s="28">
        <v>1231.8</v>
      </c>
      <c r="N114" s="28">
        <v>1221.55</v>
      </c>
      <c r="O114" s="39">
        <v>49753600</v>
      </c>
      <c r="P114" s="40">
        <v>5.4644808743169399E-3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430.65</v>
      </c>
      <c r="F115" s="37">
        <v>431.93333333333334</v>
      </c>
      <c r="G115" s="38">
        <v>427.86666666666667</v>
      </c>
      <c r="H115" s="38">
        <v>425.08333333333331</v>
      </c>
      <c r="I115" s="38">
        <v>421.01666666666665</v>
      </c>
      <c r="J115" s="38">
        <v>434.7166666666667</v>
      </c>
      <c r="K115" s="38">
        <v>438.78333333333342</v>
      </c>
      <c r="L115" s="38">
        <v>441.56666666666672</v>
      </c>
      <c r="M115" s="28">
        <v>436</v>
      </c>
      <c r="N115" s="28">
        <v>429.15</v>
      </c>
      <c r="O115" s="39">
        <v>4291000</v>
      </c>
      <c r="P115" s="40">
        <v>1.2028301886792454E-2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78.5</v>
      </c>
      <c r="F116" s="37">
        <v>78.416666666666671</v>
      </c>
      <c r="G116" s="38">
        <v>78.13333333333334</v>
      </c>
      <c r="H116" s="38">
        <v>77.766666666666666</v>
      </c>
      <c r="I116" s="38">
        <v>77.483333333333334</v>
      </c>
      <c r="J116" s="38">
        <v>78.783333333333346</v>
      </c>
      <c r="K116" s="38">
        <v>79.066666666666677</v>
      </c>
      <c r="L116" s="38">
        <v>79.433333333333351</v>
      </c>
      <c r="M116" s="28">
        <v>78.7</v>
      </c>
      <c r="N116" s="28">
        <v>78.05</v>
      </c>
      <c r="O116" s="39">
        <v>79335750</v>
      </c>
      <c r="P116" s="40">
        <v>-2.6907438411863192E-2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703.15</v>
      </c>
      <c r="F117" s="37">
        <v>708.85</v>
      </c>
      <c r="G117" s="38">
        <v>683.30000000000007</v>
      </c>
      <c r="H117" s="38">
        <v>663.45</v>
      </c>
      <c r="I117" s="38">
        <v>637.90000000000009</v>
      </c>
      <c r="J117" s="38">
        <v>728.7</v>
      </c>
      <c r="K117" s="38">
        <v>754.25</v>
      </c>
      <c r="L117" s="38">
        <v>774.1</v>
      </c>
      <c r="M117" s="28">
        <v>734.4</v>
      </c>
      <c r="N117" s="28">
        <v>689</v>
      </c>
      <c r="O117" s="39">
        <v>4236700</v>
      </c>
      <c r="P117" s="40">
        <v>0.28256591892955529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608.45000000000005</v>
      </c>
      <c r="F118" s="37">
        <v>608.73333333333323</v>
      </c>
      <c r="G118" s="38">
        <v>603.31666666666649</v>
      </c>
      <c r="H118" s="38">
        <v>598.18333333333328</v>
      </c>
      <c r="I118" s="38">
        <v>592.76666666666654</v>
      </c>
      <c r="J118" s="38">
        <v>613.86666666666645</v>
      </c>
      <c r="K118" s="38">
        <v>619.28333333333319</v>
      </c>
      <c r="L118" s="38">
        <v>624.4166666666664</v>
      </c>
      <c r="M118" s="28">
        <v>614.15</v>
      </c>
      <c r="N118" s="28">
        <v>603.6</v>
      </c>
      <c r="O118" s="39">
        <v>13530125</v>
      </c>
      <c r="P118" s="40">
        <v>1.0983981693363844E-2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411.4</v>
      </c>
      <c r="F119" s="37">
        <v>410.5</v>
      </c>
      <c r="G119" s="38">
        <v>408.95</v>
      </c>
      <c r="H119" s="38">
        <v>406.5</v>
      </c>
      <c r="I119" s="38">
        <v>404.95</v>
      </c>
      <c r="J119" s="38">
        <v>412.95</v>
      </c>
      <c r="K119" s="38">
        <v>414.49999999999994</v>
      </c>
      <c r="L119" s="38">
        <v>416.95</v>
      </c>
      <c r="M119" s="28">
        <v>412.05</v>
      </c>
      <c r="N119" s="28">
        <v>408.05</v>
      </c>
      <c r="O119" s="39">
        <v>80905600</v>
      </c>
      <c r="P119" s="40">
        <v>6.4637022065015995E-2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571.04999999999995</v>
      </c>
      <c r="F120" s="37">
        <v>569.84999999999991</v>
      </c>
      <c r="G120" s="38">
        <v>563.54999999999984</v>
      </c>
      <c r="H120" s="38">
        <v>556.04999999999995</v>
      </c>
      <c r="I120" s="38">
        <v>549.74999999999989</v>
      </c>
      <c r="J120" s="38">
        <v>577.3499999999998</v>
      </c>
      <c r="K120" s="38">
        <v>583.65</v>
      </c>
      <c r="L120" s="38">
        <v>591.14999999999975</v>
      </c>
      <c r="M120" s="28">
        <v>576.15</v>
      </c>
      <c r="N120" s="28">
        <v>562.35</v>
      </c>
      <c r="O120" s="39">
        <v>18400000</v>
      </c>
      <c r="P120" s="40">
        <v>4.9153468050245766E-3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2927.3</v>
      </c>
      <c r="F121" s="37">
        <v>2922.3833333333332</v>
      </c>
      <c r="G121" s="38">
        <v>2908.5666666666666</v>
      </c>
      <c r="H121" s="38">
        <v>2889.8333333333335</v>
      </c>
      <c r="I121" s="38">
        <v>2876.0166666666669</v>
      </c>
      <c r="J121" s="38">
        <v>2941.1166666666663</v>
      </c>
      <c r="K121" s="38">
        <v>2954.9333333333329</v>
      </c>
      <c r="L121" s="38">
        <v>2973.6666666666661</v>
      </c>
      <c r="M121" s="28">
        <v>2936.2</v>
      </c>
      <c r="N121" s="28">
        <v>2903.65</v>
      </c>
      <c r="O121" s="39">
        <v>450250</v>
      </c>
      <c r="P121" s="40">
        <v>-3.5350830208891272E-2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723.3</v>
      </c>
      <c r="F122" s="37">
        <v>720.31666666666661</v>
      </c>
      <c r="G122" s="38">
        <v>715.63333333333321</v>
      </c>
      <c r="H122" s="38">
        <v>707.96666666666658</v>
      </c>
      <c r="I122" s="38">
        <v>703.28333333333319</v>
      </c>
      <c r="J122" s="38">
        <v>727.98333333333323</v>
      </c>
      <c r="K122" s="38">
        <v>732.66666666666663</v>
      </c>
      <c r="L122" s="38">
        <v>740.33333333333326</v>
      </c>
      <c r="M122" s="28">
        <v>725</v>
      </c>
      <c r="N122" s="28">
        <v>712.65</v>
      </c>
      <c r="O122" s="39">
        <v>21963150</v>
      </c>
      <c r="P122" s="40">
        <v>-8.35060343776667E-3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444.05</v>
      </c>
      <c r="F123" s="37">
        <v>446.11666666666662</v>
      </c>
      <c r="G123" s="38">
        <v>440.23333333333323</v>
      </c>
      <c r="H123" s="38">
        <v>436.41666666666663</v>
      </c>
      <c r="I123" s="38">
        <v>430.53333333333325</v>
      </c>
      <c r="J123" s="38">
        <v>449.93333333333322</v>
      </c>
      <c r="K123" s="38">
        <v>455.81666666666655</v>
      </c>
      <c r="L123" s="38">
        <v>459.63333333333321</v>
      </c>
      <c r="M123" s="28">
        <v>452</v>
      </c>
      <c r="N123" s="28">
        <v>442.3</v>
      </c>
      <c r="O123" s="39">
        <v>18923750</v>
      </c>
      <c r="P123" s="40">
        <v>-4.7502202088838555E-2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1876.3</v>
      </c>
      <c r="F124" s="37">
        <v>1877.3499999999997</v>
      </c>
      <c r="G124" s="38">
        <v>1862.7999999999993</v>
      </c>
      <c r="H124" s="38">
        <v>1849.2999999999995</v>
      </c>
      <c r="I124" s="38">
        <v>1834.7499999999991</v>
      </c>
      <c r="J124" s="38">
        <v>1890.8499999999995</v>
      </c>
      <c r="K124" s="38">
        <v>1905.4</v>
      </c>
      <c r="L124" s="38">
        <v>1918.8999999999996</v>
      </c>
      <c r="M124" s="28">
        <v>1891.9</v>
      </c>
      <c r="N124" s="28">
        <v>1863.85</v>
      </c>
      <c r="O124" s="39">
        <v>30611600</v>
      </c>
      <c r="P124" s="40">
        <v>-4.356683121914641E-2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90.35</v>
      </c>
      <c r="F125" s="37">
        <v>90.266666666666666</v>
      </c>
      <c r="G125" s="38">
        <v>89.533333333333331</v>
      </c>
      <c r="H125" s="38">
        <v>88.716666666666669</v>
      </c>
      <c r="I125" s="38">
        <v>87.983333333333334</v>
      </c>
      <c r="J125" s="38">
        <v>91.083333333333329</v>
      </c>
      <c r="K125" s="38">
        <v>91.816666666666649</v>
      </c>
      <c r="L125" s="38">
        <v>92.633333333333326</v>
      </c>
      <c r="M125" s="28">
        <v>91</v>
      </c>
      <c r="N125" s="28">
        <v>89.45</v>
      </c>
      <c r="O125" s="39">
        <v>78441960</v>
      </c>
      <c r="P125" s="40">
        <v>-2.679362267493357E-2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1914.85</v>
      </c>
      <c r="F126" s="37">
        <v>1913.3</v>
      </c>
      <c r="G126" s="38">
        <v>1901.6</v>
      </c>
      <c r="H126" s="38">
        <v>1888.35</v>
      </c>
      <c r="I126" s="38">
        <v>1876.6499999999999</v>
      </c>
      <c r="J126" s="38">
        <v>1926.55</v>
      </c>
      <c r="K126" s="38">
        <v>1938.2500000000002</v>
      </c>
      <c r="L126" s="38">
        <v>1951.5</v>
      </c>
      <c r="M126" s="28">
        <v>1925</v>
      </c>
      <c r="N126" s="28">
        <v>1900.05</v>
      </c>
      <c r="O126" s="39">
        <v>751750</v>
      </c>
      <c r="P126" s="40">
        <v>-5.4699779943414018E-2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299.75</v>
      </c>
      <c r="F127" s="37">
        <v>297.73333333333335</v>
      </c>
      <c r="G127" s="38">
        <v>293.06666666666672</v>
      </c>
      <c r="H127" s="38">
        <v>286.38333333333338</v>
      </c>
      <c r="I127" s="38">
        <v>281.71666666666675</v>
      </c>
      <c r="J127" s="38">
        <v>304.41666666666669</v>
      </c>
      <c r="K127" s="38">
        <v>309.08333333333331</v>
      </c>
      <c r="L127" s="38">
        <v>315.76666666666665</v>
      </c>
      <c r="M127" s="28">
        <v>302.39999999999998</v>
      </c>
      <c r="N127" s="28">
        <v>291.05</v>
      </c>
      <c r="O127" s="39">
        <v>13365000</v>
      </c>
      <c r="P127" s="40">
        <v>-6.4881089817594093E-2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340.35</v>
      </c>
      <c r="F128" s="37">
        <v>339.83333333333331</v>
      </c>
      <c r="G128" s="38">
        <v>337.16666666666663</v>
      </c>
      <c r="H128" s="38">
        <v>333.98333333333329</v>
      </c>
      <c r="I128" s="38">
        <v>331.31666666666661</v>
      </c>
      <c r="J128" s="38">
        <v>343.01666666666665</v>
      </c>
      <c r="K128" s="38">
        <v>345.68333333333328</v>
      </c>
      <c r="L128" s="38">
        <v>348.86666666666667</v>
      </c>
      <c r="M128" s="28">
        <v>342.5</v>
      </c>
      <c r="N128" s="28">
        <v>336.65</v>
      </c>
      <c r="O128" s="39">
        <v>16352000</v>
      </c>
      <c r="P128" s="40">
        <v>-2.1072796934865901E-2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2274.75</v>
      </c>
      <c r="F129" s="37">
        <v>2266.9166666666665</v>
      </c>
      <c r="G129" s="38">
        <v>2248.833333333333</v>
      </c>
      <c r="H129" s="38">
        <v>2222.9166666666665</v>
      </c>
      <c r="I129" s="38">
        <v>2204.833333333333</v>
      </c>
      <c r="J129" s="38">
        <v>2292.833333333333</v>
      </c>
      <c r="K129" s="38">
        <v>2310.9166666666661</v>
      </c>
      <c r="L129" s="38">
        <v>2336.833333333333</v>
      </c>
      <c r="M129" s="28">
        <v>2285</v>
      </c>
      <c r="N129" s="28">
        <v>2241</v>
      </c>
      <c r="O129" s="39">
        <v>9685800</v>
      </c>
      <c r="P129" s="40">
        <v>-2.1013372145911036E-2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4159.45</v>
      </c>
      <c r="F130" s="37">
        <v>4172.2833333333328</v>
      </c>
      <c r="G130" s="38">
        <v>4128.4166666666661</v>
      </c>
      <c r="H130" s="38">
        <v>4097.3833333333332</v>
      </c>
      <c r="I130" s="38">
        <v>4053.5166666666664</v>
      </c>
      <c r="J130" s="38">
        <v>4203.3166666666657</v>
      </c>
      <c r="K130" s="38">
        <v>4247.1833333333325</v>
      </c>
      <c r="L130" s="38">
        <v>4278.2166666666653</v>
      </c>
      <c r="M130" s="28">
        <v>4216.1499999999996</v>
      </c>
      <c r="N130" s="28">
        <v>4141.25</v>
      </c>
      <c r="O130" s="39">
        <v>2104800</v>
      </c>
      <c r="P130" s="40">
        <v>3.0400939932442354E-2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3440.55</v>
      </c>
      <c r="F131" s="37">
        <v>3421.3833333333332</v>
      </c>
      <c r="G131" s="38">
        <v>3394.9166666666665</v>
      </c>
      <c r="H131" s="38">
        <v>3349.2833333333333</v>
      </c>
      <c r="I131" s="38">
        <v>3322.8166666666666</v>
      </c>
      <c r="J131" s="38">
        <v>3467.0166666666664</v>
      </c>
      <c r="K131" s="38">
        <v>3493.4833333333336</v>
      </c>
      <c r="L131" s="38">
        <v>3539.1166666666663</v>
      </c>
      <c r="M131" s="28">
        <v>3447.85</v>
      </c>
      <c r="N131" s="28">
        <v>3375.75</v>
      </c>
      <c r="O131" s="39">
        <v>1610800</v>
      </c>
      <c r="P131" s="40">
        <v>-5.4250821982151247E-2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706.75</v>
      </c>
      <c r="F132" s="37">
        <v>705.23333333333323</v>
      </c>
      <c r="G132" s="38">
        <v>701.91666666666652</v>
      </c>
      <c r="H132" s="38">
        <v>697.08333333333326</v>
      </c>
      <c r="I132" s="38">
        <v>693.76666666666654</v>
      </c>
      <c r="J132" s="38">
        <v>710.06666666666649</v>
      </c>
      <c r="K132" s="38">
        <v>713.38333333333333</v>
      </c>
      <c r="L132" s="38">
        <v>718.21666666666647</v>
      </c>
      <c r="M132" s="28">
        <v>708.55</v>
      </c>
      <c r="N132" s="28">
        <v>700.4</v>
      </c>
      <c r="O132" s="39">
        <v>6958950</v>
      </c>
      <c r="P132" s="40">
        <v>-8.2374318594791041E-3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1212.5999999999999</v>
      </c>
      <c r="F133" s="37">
        <v>1211.6666666666667</v>
      </c>
      <c r="G133" s="38">
        <v>1207.4333333333334</v>
      </c>
      <c r="H133" s="38">
        <v>1202.2666666666667</v>
      </c>
      <c r="I133" s="38">
        <v>1198.0333333333333</v>
      </c>
      <c r="J133" s="38">
        <v>1216.8333333333335</v>
      </c>
      <c r="K133" s="38">
        <v>1221.0666666666666</v>
      </c>
      <c r="L133" s="38">
        <v>1226.2333333333336</v>
      </c>
      <c r="M133" s="28">
        <v>1215.9000000000001</v>
      </c>
      <c r="N133" s="28">
        <v>1206.5</v>
      </c>
      <c r="O133" s="39">
        <v>13878200</v>
      </c>
      <c r="P133" s="40">
        <v>-9.9375780274656676E-3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251.2</v>
      </c>
      <c r="F134" s="37">
        <v>252.1</v>
      </c>
      <c r="G134" s="38">
        <v>248.54999999999998</v>
      </c>
      <c r="H134" s="38">
        <v>245.89999999999998</v>
      </c>
      <c r="I134" s="38">
        <v>242.34999999999997</v>
      </c>
      <c r="J134" s="38">
        <v>254.75</v>
      </c>
      <c r="K134" s="38">
        <v>258.3</v>
      </c>
      <c r="L134" s="38">
        <v>260.95000000000005</v>
      </c>
      <c r="M134" s="28">
        <v>255.65</v>
      </c>
      <c r="N134" s="28">
        <v>249.45</v>
      </c>
      <c r="O134" s="39">
        <v>29340000</v>
      </c>
      <c r="P134" s="40">
        <v>-5.719794344473008E-2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127.9</v>
      </c>
      <c r="F135" s="37">
        <v>127.98333333333335</v>
      </c>
      <c r="G135" s="38">
        <v>126.76666666666671</v>
      </c>
      <c r="H135" s="38">
        <v>125.63333333333335</v>
      </c>
      <c r="I135" s="38">
        <v>124.41666666666671</v>
      </c>
      <c r="J135" s="38">
        <v>129.1166666666667</v>
      </c>
      <c r="K135" s="38">
        <v>130.33333333333334</v>
      </c>
      <c r="L135" s="38">
        <v>131.4666666666667</v>
      </c>
      <c r="M135" s="28">
        <v>129.19999999999999</v>
      </c>
      <c r="N135" s="28">
        <v>126.85</v>
      </c>
      <c r="O135" s="39">
        <v>47322000</v>
      </c>
      <c r="P135" s="40">
        <v>3.2464982327529784E-2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495.95</v>
      </c>
      <c r="F136" s="37">
        <v>495.01666666666671</v>
      </c>
      <c r="G136" s="38">
        <v>491.53333333333342</v>
      </c>
      <c r="H136" s="38">
        <v>487.11666666666673</v>
      </c>
      <c r="I136" s="38">
        <v>483.63333333333344</v>
      </c>
      <c r="J136" s="38">
        <v>499.43333333333339</v>
      </c>
      <c r="K136" s="38">
        <v>502.91666666666663</v>
      </c>
      <c r="L136" s="38">
        <v>507.33333333333337</v>
      </c>
      <c r="M136" s="28">
        <v>498.5</v>
      </c>
      <c r="N136" s="28">
        <v>490.6</v>
      </c>
      <c r="O136" s="39">
        <v>10501200</v>
      </c>
      <c r="P136" s="40">
        <v>-1.9715469922706397E-2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8508.35</v>
      </c>
      <c r="F137" s="37">
        <v>8496.5833333333339</v>
      </c>
      <c r="G137" s="38">
        <v>8436.7666666666682</v>
      </c>
      <c r="H137" s="38">
        <v>8365.1833333333343</v>
      </c>
      <c r="I137" s="38">
        <v>8305.3666666666686</v>
      </c>
      <c r="J137" s="38">
        <v>8568.1666666666679</v>
      </c>
      <c r="K137" s="38">
        <v>8627.9833333333336</v>
      </c>
      <c r="L137" s="38">
        <v>8699.5666666666675</v>
      </c>
      <c r="M137" s="28">
        <v>8556.4</v>
      </c>
      <c r="N137" s="28">
        <v>8425</v>
      </c>
      <c r="O137" s="39">
        <v>2460000</v>
      </c>
      <c r="P137" s="40">
        <v>3.2572196104768303E-2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774.6</v>
      </c>
      <c r="F138" s="37">
        <v>771.68333333333339</v>
      </c>
      <c r="G138" s="38">
        <v>766.76666666666677</v>
      </c>
      <c r="H138" s="38">
        <v>758.93333333333339</v>
      </c>
      <c r="I138" s="38">
        <v>754.01666666666677</v>
      </c>
      <c r="J138" s="38">
        <v>779.51666666666677</v>
      </c>
      <c r="K138" s="38">
        <v>784.43333333333328</v>
      </c>
      <c r="L138" s="38">
        <v>792.26666666666677</v>
      </c>
      <c r="M138" s="28">
        <v>776.6</v>
      </c>
      <c r="N138" s="28">
        <v>763.85</v>
      </c>
      <c r="O138" s="39">
        <v>12709375</v>
      </c>
      <c r="P138" s="40">
        <v>1.0836605855743899E-2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1390.7</v>
      </c>
      <c r="F139" s="37">
        <v>1402.75</v>
      </c>
      <c r="G139" s="38">
        <v>1356.75</v>
      </c>
      <c r="H139" s="38">
        <v>1322.8</v>
      </c>
      <c r="I139" s="38">
        <v>1276.8</v>
      </c>
      <c r="J139" s="38">
        <v>1436.7</v>
      </c>
      <c r="K139" s="38">
        <v>1482.7</v>
      </c>
      <c r="L139" s="38">
        <v>1516.65</v>
      </c>
      <c r="M139" s="28">
        <v>1448.75</v>
      </c>
      <c r="N139" s="28">
        <v>1368.8</v>
      </c>
      <c r="O139" s="39">
        <v>1270800</v>
      </c>
      <c r="P139" s="40">
        <v>0.15991237677984665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1219.95</v>
      </c>
      <c r="F140" s="37">
        <v>1221.8000000000002</v>
      </c>
      <c r="G140" s="38">
        <v>1213.7000000000003</v>
      </c>
      <c r="H140" s="38">
        <v>1207.45</v>
      </c>
      <c r="I140" s="38">
        <v>1199.3500000000001</v>
      </c>
      <c r="J140" s="38">
        <v>1228.0500000000004</v>
      </c>
      <c r="K140" s="38">
        <v>1236.1500000000003</v>
      </c>
      <c r="L140" s="38">
        <v>1242.4000000000005</v>
      </c>
      <c r="M140" s="28">
        <v>1229.9000000000001</v>
      </c>
      <c r="N140" s="28">
        <v>1215.55</v>
      </c>
      <c r="O140" s="39">
        <v>1247600</v>
      </c>
      <c r="P140" s="40">
        <v>-5.4209183673469387E-3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613.95000000000005</v>
      </c>
      <c r="F141" s="37">
        <v>610.53333333333342</v>
      </c>
      <c r="G141" s="38">
        <v>601.71666666666681</v>
      </c>
      <c r="H141" s="38">
        <v>589.48333333333335</v>
      </c>
      <c r="I141" s="38">
        <v>580.66666666666674</v>
      </c>
      <c r="J141" s="38">
        <v>622.76666666666688</v>
      </c>
      <c r="K141" s="38">
        <v>631.58333333333348</v>
      </c>
      <c r="L141" s="38">
        <v>643.81666666666695</v>
      </c>
      <c r="M141" s="28">
        <v>619.35</v>
      </c>
      <c r="N141" s="28">
        <v>598.29999999999995</v>
      </c>
      <c r="O141" s="39">
        <v>4717050</v>
      </c>
      <c r="P141" s="40">
        <v>-9.9292540647883828E-2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1014.15</v>
      </c>
      <c r="F142" s="37">
        <v>1010.4166666666666</v>
      </c>
      <c r="G142" s="38">
        <v>1003.9833333333332</v>
      </c>
      <c r="H142" s="38">
        <v>993.81666666666661</v>
      </c>
      <c r="I142" s="38">
        <v>987.38333333333321</v>
      </c>
      <c r="J142" s="38">
        <v>1020.5833333333333</v>
      </c>
      <c r="K142" s="38">
        <v>1027.0166666666667</v>
      </c>
      <c r="L142" s="38">
        <v>1037.1833333333334</v>
      </c>
      <c r="M142" s="28">
        <v>1016.85</v>
      </c>
      <c r="N142" s="28">
        <v>1000.25</v>
      </c>
      <c r="O142" s="39">
        <v>2033600</v>
      </c>
      <c r="P142" s="40">
        <v>-5.0429585356742621E-2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71.75</v>
      </c>
      <c r="F143" s="37">
        <v>71.7</v>
      </c>
      <c r="G143" s="38">
        <v>70.95</v>
      </c>
      <c r="H143" s="38">
        <v>70.150000000000006</v>
      </c>
      <c r="I143" s="38">
        <v>69.400000000000006</v>
      </c>
      <c r="J143" s="38">
        <v>72.5</v>
      </c>
      <c r="K143" s="38">
        <v>73.25</v>
      </c>
      <c r="L143" s="38">
        <v>74.05</v>
      </c>
      <c r="M143" s="28">
        <v>72.45</v>
      </c>
      <c r="N143" s="28">
        <v>70.900000000000006</v>
      </c>
      <c r="O143" s="39">
        <v>67020750</v>
      </c>
      <c r="P143" s="40">
        <v>1.8150123051681705E-2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1758.1</v>
      </c>
      <c r="F144" s="37">
        <v>1753.7</v>
      </c>
      <c r="G144" s="38">
        <v>1739.65</v>
      </c>
      <c r="H144" s="38">
        <v>1721.2</v>
      </c>
      <c r="I144" s="38">
        <v>1707.15</v>
      </c>
      <c r="J144" s="38">
        <v>1772.15</v>
      </c>
      <c r="K144" s="38">
        <v>1786.1999999999998</v>
      </c>
      <c r="L144" s="38">
        <v>1804.65</v>
      </c>
      <c r="M144" s="28">
        <v>1767.75</v>
      </c>
      <c r="N144" s="28">
        <v>1735.25</v>
      </c>
      <c r="O144" s="39">
        <v>3154800</v>
      </c>
      <c r="P144" s="40">
        <v>-7.7442702050663448E-2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87175.5</v>
      </c>
      <c r="F145" s="37">
        <v>86946.383333333346</v>
      </c>
      <c r="G145" s="38">
        <v>86496.666666666686</v>
      </c>
      <c r="H145" s="38">
        <v>85817.833333333343</v>
      </c>
      <c r="I145" s="38">
        <v>85368.116666666683</v>
      </c>
      <c r="J145" s="38">
        <v>87625.216666666689</v>
      </c>
      <c r="K145" s="38">
        <v>88074.933333333334</v>
      </c>
      <c r="L145" s="38">
        <v>88753.766666666692</v>
      </c>
      <c r="M145" s="28">
        <v>87396.1</v>
      </c>
      <c r="N145" s="28">
        <v>86267.55</v>
      </c>
      <c r="O145" s="39">
        <v>44190</v>
      </c>
      <c r="P145" s="40">
        <v>-6.0187154402381968E-2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1020.1</v>
      </c>
      <c r="F146" s="37">
        <v>1020.0833333333334</v>
      </c>
      <c r="G146" s="38">
        <v>1011.7166666666667</v>
      </c>
      <c r="H146" s="38">
        <v>1003.3333333333334</v>
      </c>
      <c r="I146" s="38">
        <v>994.9666666666667</v>
      </c>
      <c r="J146" s="38">
        <v>1028.4666666666667</v>
      </c>
      <c r="K146" s="38">
        <v>1036.8333333333333</v>
      </c>
      <c r="L146" s="38">
        <v>1045.2166666666667</v>
      </c>
      <c r="M146" s="28">
        <v>1028.45</v>
      </c>
      <c r="N146" s="28">
        <v>1011.7</v>
      </c>
      <c r="O146" s="39">
        <v>7755000</v>
      </c>
      <c r="P146" s="40">
        <v>-6.5544436344356818E-2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82.45</v>
      </c>
      <c r="F147" s="37">
        <v>82.13333333333334</v>
      </c>
      <c r="G147" s="38">
        <v>81.566666666666677</v>
      </c>
      <c r="H147" s="38">
        <v>80.683333333333337</v>
      </c>
      <c r="I147" s="38">
        <v>80.116666666666674</v>
      </c>
      <c r="J147" s="38">
        <v>83.01666666666668</v>
      </c>
      <c r="K147" s="38">
        <v>83.583333333333343</v>
      </c>
      <c r="L147" s="38">
        <v>84.466666666666683</v>
      </c>
      <c r="M147" s="28">
        <v>82.7</v>
      </c>
      <c r="N147" s="28">
        <v>81.25</v>
      </c>
      <c r="O147" s="39">
        <v>52327500</v>
      </c>
      <c r="P147" s="40">
        <v>-2.0084269662921348E-2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3649.4</v>
      </c>
      <c r="F148" s="37">
        <v>3657.3166666666671</v>
      </c>
      <c r="G148" s="38">
        <v>3626.483333333334</v>
      </c>
      <c r="H148" s="38">
        <v>3603.5666666666671</v>
      </c>
      <c r="I148" s="38">
        <v>3572.733333333334</v>
      </c>
      <c r="J148" s="38">
        <v>3680.233333333334</v>
      </c>
      <c r="K148" s="38">
        <v>3711.0666666666671</v>
      </c>
      <c r="L148" s="38">
        <v>3733.983333333334</v>
      </c>
      <c r="M148" s="28">
        <v>3688.15</v>
      </c>
      <c r="N148" s="28">
        <v>3634.4</v>
      </c>
      <c r="O148" s="39">
        <v>1433375</v>
      </c>
      <c r="P148" s="40">
        <v>4.9075453509771277E-3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4684.8500000000004</v>
      </c>
      <c r="F149" s="37">
        <v>4699.05</v>
      </c>
      <c r="G149" s="38">
        <v>4655.8</v>
      </c>
      <c r="H149" s="38">
        <v>4626.75</v>
      </c>
      <c r="I149" s="38">
        <v>4583.5</v>
      </c>
      <c r="J149" s="38">
        <v>4728.1000000000004</v>
      </c>
      <c r="K149" s="38">
        <v>4771.3500000000004</v>
      </c>
      <c r="L149" s="38">
        <v>4800.4000000000005</v>
      </c>
      <c r="M149" s="28">
        <v>4742.3</v>
      </c>
      <c r="N149" s="28">
        <v>4670</v>
      </c>
      <c r="O149" s="39">
        <v>562650</v>
      </c>
      <c r="P149" s="40">
        <v>-9.831730769230769E-2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21004.6</v>
      </c>
      <c r="F150" s="37">
        <v>20835</v>
      </c>
      <c r="G150" s="38">
        <v>20629.599999999999</v>
      </c>
      <c r="H150" s="38">
        <v>20254.599999999999</v>
      </c>
      <c r="I150" s="38">
        <v>20049.199999999997</v>
      </c>
      <c r="J150" s="38">
        <v>21210</v>
      </c>
      <c r="K150" s="38">
        <v>21415.4</v>
      </c>
      <c r="L150" s="38">
        <v>21790.400000000001</v>
      </c>
      <c r="M150" s="28">
        <v>21040.400000000001</v>
      </c>
      <c r="N150" s="28">
        <v>20460</v>
      </c>
      <c r="O150" s="39">
        <v>375600</v>
      </c>
      <c r="P150" s="40">
        <v>-7.542339503741631E-2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108.55</v>
      </c>
      <c r="F151" s="37">
        <v>108.39999999999999</v>
      </c>
      <c r="G151" s="38">
        <v>107.99999999999999</v>
      </c>
      <c r="H151" s="38">
        <v>107.44999999999999</v>
      </c>
      <c r="I151" s="38">
        <v>107.04999999999998</v>
      </c>
      <c r="J151" s="38">
        <v>108.94999999999999</v>
      </c>
      <c r="K151" s="38">
        <v>109.35</v>
      </c>
      <c r="L151" s="38">
        <v>109.89999999999999</v>
      </c>
      <c r="M151" s="28">
        <v>108.8</v>
      </c>
      <c r="N151" s="28">
        <v>107.85</v>
      </c>
      <c r="O151" s="39">
        <v>47380500</v>
      </c>
      <c r="P151" s="40">
        <v>-4.2208678249795323E-2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169.95</v>
      </c>
      <c r="F152" s="37">
        <v>170.21666666666667</v>
      </c>
      <c r="G152" s="38">
        <v>169.38333333333333</v>
      </c>
      <c r="H152" s="38">
        <v>168.81666666666666</v>
      </c>
      <c r="I152" s="38">
        <v>167.98333333333332</v>
      </c>
      <c r="J152" s="38">
        <v>170.78333333333333</v>
      </c>
      <c r="K152" s="38">
        <v>171.61666666666665</v>
      </c>
      <c r="L152" s="38">
        <v>172.18333333333334</v>
      </c>
      <c r="M152" s="28">
        <v>171.05</v>
      </c>
      <c r="N152" s="28">
        <v>169.65</v>
      </c>
      <c r="O152" s="39">
        <v>72771900</v>
      </c>
      <c r="P152" s="40">
        <v>1.3736700015880577E-2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907.55</v>
      </c>
      <c r="F153" s="37">
        <v>902.9</v>
      </c>
      <c r="G153" s="38">
        <v>893.4</v>
      </c>
      <c r="H153" s="38">
        <v>879.25</v>
      </c>
      <c r="I153" s="38">
        <v>869.75</v>
      </c>
      <c r="J153" s="38">
        <v>917.05</v>
      </c>
      <c r="K153" s="38">
        <v>926.55</v>
      </c>
      <c r="L153" s="38">
        <v>940.69999999999993</v>
      </c>
      <c r="M153" s="28">
        <v>912.4</v>
      </c>
      <c r="N153" s="28">
        <v>888.75</v>
      </c>
      <c r="O153" s="39">
        <v>6715100</v>
      </c>
      <c r="P153" s="40">
        <v>-4.9633445611254212E-2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3465.5</v>
      </c>
      <c r="F154" s="37">
        <v>3447.65</v>
      </c>
      <c r="G154" s="38">
        <v>3421</v>
      </c>
      <c r="H154" s="38">
        <v>3376.5</v>
      </c>
      <c r="I154" s="38">
        <v>3349.85</v>
      </c>
      <c r="J154" s="38">
        <v>3492.15</v>
      </c>
      <c r="K154" s="38">
        <v>3518.8000000000006</v>
      </c>
      <c r="L154" s="38">
        <v>3563.3</v>
      </c>
      <c r="M154" s="28">
        <v>3474.3</v>
      </c>
      <c r="N154" s="28">
        <v>3403.15</v>
      </c>
      <c r="O154" s="39">
        <v>265600</v>
      </c>
      <c r="P154" s="40">
        <v>-5.0750536097212293E-2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160.5</v>
      </c>
      <c r="F155" s="37">
        <v>160.25</v>
      </c>
      <c r="G155" s="38">
        <v>159.65</v>
      </c>
      <c r="H155" s="38">
        <v>158.80000000000001</v>
      </c>
      <c r="I155" s="38">
        <v>158.20000000000002</v>
      </c>
      <c r="J155" s="38">
        <v>161.1</v>
      </c>
      <c r="K155" s="38">
        <v>161.70000000000002</v>
      </c>
      <c r="L155" s="38">
        <v>162.54999999999998</v>
      </c>
      <c r="M155" s="28">
        <v>160.85</v>
      </c>
      <c r="N155" s="28">
        <v>159.4</v>
      </c>
      <c r="O155" s="39">
        <v>84434350</v>
      </c>
      <c r="P155" s="40">
        <v>0.22049084534476043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41051.550000000003</v>
      </c>
      <c r="F156" s="37">
        <v>40864.533333333333</v>
      </c>
      <c r="G156" s="38">
        <v>40456.416666666664</v>
      </c>
      <c r="H156" s="38">
        <v>39861.283333333333</v>
      </c>
      <c r="I156" s="38">
        <v>39453.166666666664</v>
      </c>
      <c r="J156" s="38">
        <v>41459.666666666664</v>
      </c>
      <c r="K156" s="38">
        <v>41867.783333333333</v>
      </c>
      <c r="L156" s="38">
        <v>42462.916666666664</v>
      </c>
      <c r="M156" s="28">
        <v>41272.65</v>
      </c>
      <c r="N156" s="28">
        <v>40269.4</v>
      </c>
      <c r="O156" s="39">
        <v>133545</v>
      </c>
      <c r="P156" s="40">
        <v>-2.9962954892133364E-2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717.05</v>
      </c>
      <c r="F157" s="37">
        <v>717.5333333333333</v>
      </c>
      <c r="G157" s="38">
        <v>710.66666666666663</v>
      </c>
      <c r="H157" s="38">
        <v>704.2833333333333</v>
      </c>
      <c r="I157" s="38">
        <v>697.41666666666663</v>
      </c>
      <c r="J157" s="38">
        <v>723.91666666666663</v>
      </c>
      <c r="K157" s="38">
        <v>730.78333333333342</v>
      </c>
      <c r="L157" s="38">
        <v>737.16666666666663</v>
      </c>
      <c r="M157" s="28">
        <v>724.4</v>
      </c>
      <c r="N157" s="28">
        <v>711.15</v>
      </c>
      <c r="O157" s="39">
        <v>9300500</v>
      </c>
      <c r="P157" s="40">
        <v>1.361994433587967E-3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4481.1000000000004</v>
      </c>
      <c r="F158" s="37">
        <v>4459.7833333333338</v>
      </c>
      <c r="G158" s="38">
        <v>4371.3166666666675</v>
      </c>
      <c r="H158" s="38">
        <v>4261.5333333333338</v>
      </c>
      <c r="I158" s="38">
        <v>4173.0666666666675</v>
      </c>
      <c r="J158" s="38">
        <v>4569.5666666666675</v>
      </c>
      <c r="K158" s="38">
        <v>4658.0333333333328</v>
      </c>
      <c r="L158" s="38">
        <v>4767.8166666666675</v>
      </c>
      <c r="M158" s="28">
        <v>4548.25</v>
      </c>
      <c r="N158" s="28">
        <v>4350</v>
      </c>
      <c r="O158" s="39">
        <v>1452150</v>
      </c>
      <c r="P158" s="40">
        <v>0.11847957945814799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235.2</v>
      </c>
      <c r="F159" s="37">
        <v>235.76666666666665</v>
      </c>
      <c r="G159" s="38">
        <v>234.0333333333333</v>
      </c>
      <c r="H159" s="38">
        <v>232.86666666666665</v>
      </c>
      <c r="I159" s="38">
        <v>231.1333333333333</v>
      </c>
      <c r="J159" s="38">
        <v>236.93333333333331</v>
      </c>
      <c r="K159" s="38">
        <v>238.66666666666666</v>
      </c>
      <c r="L159" s="38">
        <v>239.83333333333331</v>
      </c>
      <c r="M159" s="28">
        <v>237.5</v>
      </c>
      <c r="N159" s="28">
        <v>234.6</v>
      </c>
      <c r="O159" s="39">
        <v>14385000</v>
      </c>
      <c r="P159" s="40">
        <v>-3.0921584478577204E-2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165.15</v>
      </c>
      <c r="F160" s="37">
        <v>163.98333333333332</v>
      </c>
      <c r="G160" s="38">
        <v>162.36666666666665</v>
      </c>
      <c r="H160" s="38">
        <v>159.58333333333331</v>
      </c>
      <c r="I160" s="38">
        <v>157.96666666666664</v>
      </c>
      <c r="J160" s="38">
        <v>166.76666666666665</v>
      </c>
      <c r="K160" s="38">
        <v>168.38333333333333</v>
      </c>
      <c r="L160" s="38">
        <v>171.16666666666666</v>
      </c>
      <c r="M160" s="28">
        <v>165.6</v>
      </c>
      <c r="N160" s="28">
        <v>161.19999999999999</v>
      </c>
      <c r="O160" s="39">
        <v>59575800</v>
      </c>
      <c r="P160" s="40">
        <v>-4.1878552198623992E-2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2414.6999999999998</v>
      </c>
      <c r="F161" s="37">
        <v>2416.8666666666663</v>
      </c>
      <c r="G161" s="38">
        <v>2401.7833333333328</v>
      </c>
      <c r="H161" s="38">
        <v>2388.8666666666663</v>
      </c>
      <c r="I161" s="38">
        <v>2373.7833333333328</v>
      </c>
      <c r="J161" s="38">
        <v>2429.7833333333328</v>
      </c>
      <c r="K161" s="38">
        <v>2444.8666666666659</v>
      </c>
      <c r="L161" s="38">
        <v>2457.7833333333328</v>
      </c>
      <c r="M161" s="28">
        <v>2431.9499999999998</v>
      </c>
      <c r="N161" s="28">
        <v>2403.9499999999998</v>
      </c>
      <c r="O161" s="39">
        <v>2962250</v>
      </c>
      <c r="P161" s="40">
        <v>-2.0500950648921219E-2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3065.75</v>
      </c>
      <c r="F162" s="37">
        <v>3065.9166666666665</v>
      </c>
      <c r="G162" s="38">
        <v>3019.833333333333</v>
      </c>
      <c r="H162" s="38">
        <v>2973.9166666666665</v>
      </c>
      <c r="I162" s="38">
        <v>2927.833333333333</v>
      </c>
      <c r="J162" s="38">
        <v>3111.833333333333</v>
      </c>
      <c r="K162" s="38">
        <v>3157.9166666666661</v>
      </c>
      <c r="L162" s="38">
        <v>3203.833333333333</v>
      </c>
      <c r="M162" s="28">
        <v>3112</v>
      </c>
      <c r="N162" s="28">
        <v>3020</v>
      </c>
      <c r="O162" s="39">
        <v>2342000</v>
      </c>
      <c r="P162" s="40">
        <v>-8.0474375264718342E-3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50.2</v>
      </c>
      <c r="F163" s="37">
        <v>49.949999999999996</v>
      </c>
      <c r="G163" s="38">
        <v>49.599999999999994</v>
      </c>
      <c r="H163" s="38">
        <v>49</v>
      </c>
      <c r="I163" s="38">
        <v>48.65</v>
      </c>
      <c r="J163" s="38">
        <v>50.54999999999999</v>
      </c>
      <c r="K163" s="38">
        <v>50.9</v>
      </c>
      <c r="L163" s="38">
        <v>51.499999999999986</v>
      </c>
      <c r="M163" s="28">
        <v>50.3</v>
      </c>
      <c r="N163" s="28">
        <v>49.35</v>
      </c>
      <c r="O163" s="39">
        <v>265232000</v>
      </c>
      <c r="P163" s="40">
        <v>-5.2472134895684482E-2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3177.4</v>
      </c>
      <c r="F164" s="37">
        <v>3170.1166666666668</v>
      </c>
      <c r="G164" s="38">
        <v>3159.0333333333338</v>
      </c>
      <c r="H164" s="38">
        <v>3140.666666666667</v>
      </c>
      <c r="I164" s="38">
        <v>3129.5833333333339</v>
      </c>
      <c r="J164" s="38">
        <v>3188.4833333333336</v>
      </c>
      <c r="K164" s="38">
        <v>3199.5666666666666</v>
      </c>
      <c r="L164" s="38">
        <v>3217.9333333333334</v>
      </c>
      <c r="M164" s="28">
        <v>3181.2</v>
      </c>
      <c r="N164" s="28">
        <v>3151.75</v>
      </c>
      <c r="O164" s="39">
        <v>1439100</v>
      </c>
      <c r="P164" s="40">
        <v>-7.3759413014095387E-2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237.9</v>
      </c>
      <c r="F165" s="37">
        <v>236.15</v>
      </c>
      <c r="G165" s="38">
        <v>233.45000000000002</v>
      </c>
      <c r="H165" s="38">
        <v>229</v>
      </c>
      <c r="I165" s="38">
        <v>226.3</v>
      </c>
      <c r="J165" s="38">
        <v>240.60000000000002</v>
      </c>
      <c r="K165" s="38">
        <v>243.3</v>
      </c>
      <c r="L165" s="38">
        <v>247.75000000000003</v>
      </c>
      <c r="M165" s="28">
        <v>238.85</v>
      </c>
      <c r="N165" s="28">
        <v>231.7</v>
      </c>
      <c r="O165" s="39">
        <v>30566700</v>
      </c>
      <c r="P165" s="40">
        <v>-6.6684215144336232E-3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1448.55</v>
      </c>
      <c r="F166" s="37">
        <v>1455.3666666666668</v>
      </c>
      <c r="G166" s="38">
        <v>1432.3333333333335</v>
      </c>
      <c r="H166" s="38">
        <v>1416.1166666666668</v>
      </c>
      <c r="I166" s="38">
        <v>1393.0833333333335</v>
      </c>
      <c r="J166" s="38">
        <v>1471.5833333333335</v>
      </c>
      <c r="K166" s="38">
        <v>1494.6166666666668</v>
      </c>
      <c r="L166" s="38">
        <v>1510.8333333333335</v>
      </c>
      <c r="M166" s="28">
        <v>1478.4</v>
      </c>
      <c r="N166" s="28">
        <v>1439.15</v>
      </c>
      <c r="O166" s="39">
        <v>2875862</v>
      </c>
      <c r="P166" s="40">
        <v>4.4802602395386665E-2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158</v>
      </c>
      <c r="F167" s="37">
        <v>158.31666666666669</v>
      </c>
      <c r="G167" s="38">
        <v>156.83333333333337</v>
      </c>
      <c r="H167" s="38">
        <v>155.66666666666669</v>
      </c>
      <c r="I167" s="38">
        <v>154.18333333333337</v>
      </c>
      <c r="J167" s="38">
        <v>159.48333333333338</v>
      </c>
      <c r="K167" s="38">
        <v>160.96666666666667</v>
      </c>
      <c r="L167" s="38">
        <v>162.13333333333338</v>
      </c>
      <c r="M167" s="28">
        <v>159.80000000000001</v>
      </c>
      <c r="N167" s="28">
        <v>157.15</v>
      </c>
      <c r="O167" s="39">
        <v>12985000</v>
      </c>
      <c r="P167" s="40">
        <v>-4.9692622950819672E-2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730.55</v>
      </c>
      <c r="F168" s="37">
        <v>729.15</v>
      </c>
      <c r="G168" s="38">
        <v>720.15</v>
      </c>
      <c r="H168" s="38">
        <v>709.75</v>
      </c>
      <c r="I168" s="38">
        <v>700.75</v>
      </c>
      <c r="J168" s="38">
        <v>739.55</v>
      </c>
      <c r="K168" s="38">
        <v>748.55</v>
      </c>
      <c r="L168" s="38">
        <v>758.94999999999993</v>
      </c>
      <c r="M168" s="28">
        <v>738.15</v>
      </c>
      <c r="N168" s="28">
        <v>718.75</v>
      </c>
      <c r="O168" s="39">
        <v>4294200</v>
      </c>
      <c r="P168" s="40">
        <v>6.6272688898269316E-2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153.44999999999999</v>
      </c>
      <c r="F169" s="37">
        <v>153.29999999999998</v>
      </c>
      <c r="G169" s="38">
        <v>151.59999999999997</v>
      </c>
      <c r="H169" s="38">
        <v>149.74999999999997</v>
      </c>
      <c r="I169" s="38">
        <v>148.04999999999995</v>
      </c>
      <c r="J169" s="38">
        <v>155.14999999999998</v>
      </c>
      <c r="K169" s="38">
        <v>156.84999999999997</v>
      </c>
      <c r="L169" s="38">
        <v>158.69999999999999</v>
      </c>
      <c r="M169" s="28">
        <v>155</v>
      </c>
      <c r="N169" s="28">
        <v>151.44999999999999</v>
      </c>
      <c r="O169" s="39">
        <v>38685000</v>
      </c>
      <c r="P169" s="40">
        <v>-2.2365428354814254E-2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125.35</v>
      </c>
      <c r="F170" s="37">
        <v>125.14999999999999</v>
      </c>
      <c r="G170" s="38">
        <v>124.49999999999999</v>
      </c>
      <c r="H170" s="38">
        <v>123.64999999999999</v>
      </c>
      <c r="I170" s="38">
        <v>122.99999999999999</v>
      </c>
      <c r="J170" s="38">
        <v>125.99999999999999</v>
      </c>
      <c r="K170" s="38">
        <v>126.64999999999999</v>
      </c>
      <c r="L170" s="38">
        <v>127.49999999999999</v>
      </c>
      <c r="M170" s="28">
        <v>125.8</v>
      </c>
      <c r="N170" s="28">
        <v>124.3</v>
      </c>
      <c r="O170" s="39">
        <v>56312000</v>
      </c>
      <c r="P170" s="40">
        <v>-2.6821512512097332E-2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2357.6</v>
      </c>
      <c r="F171" s="37">
        <v>2363.7666666666669</v>
      </c>
      <c r="G171" s="38">
        <v>2346.5333333333338</v>
      </c>
      <c r="H171" s="38">
        <v>2335.4666666666667</v>
      </c>
      <c r="I171" s="38">
        <v>2318.2333333333336</v>
      </c>
      <c r="J171" s="38">
        <v>2374.8333333333339</v>
      </c>
      <c r="K171" s="38">
        <v>2392.0666666666666</v>
      </c>
      <c r="L171" s="38">
        <v>2403.1333333333341</v>
      </c>
      <c r="M171" s="28">
        <v>2381</v>
      </c>
      <c r="N171" s="28">
        <v>2352.6999999999998</v>
      </c>
      <c r="O171" s="39">
        <v>36969500</v>
      </c>
      <c r="P171" s="40">
        <v>1.3154469093848915E-2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81.25</v>
      </c>
      <c r="F172" s="37">
        <v>81.149999999999991</v>
      </c>
      <c r="G172" s="38">
        <v>80.799999999999983</v>
      </c>
      <c r="H172" s="38">
        <v>80.349999999999994</v>
      </c>
      <c r="I172" s="38">
        <v>79.999999999999986</v>
      </c>
      <c r="J172" s="38">
        <v>81.59999999999998</v>
      </c>
      <c r="K172" s="38">
        <v>81.949999999999974</v>
      </c>
      <c r="L172" s="38">
        <v>82.399999999999977</v>
      </c>
      <c r="M172" s="28">
        <v>81.5</v>
      </c>
      <c r="N172" s="28">
        <v>80.7</v>
      </c>
      <c r="O172" s="39">
        <v>103360000</v>
      </c>
      <c r="P172" s="40">
        <v>6.38728773952329E-3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778.6</v>
      </c>
      <c r="F173" s="37">
        <v>780.69999999999993</v>
      </c>
      <c r="G173" s="38">
        <v>768.89999999999986</v>
      </c>
      <c r="H173" s="38">
        <v>759.19999999999993</v>
      </c>
      <c r="I173" s="38">
        <v>747.39999999999986</v>
      </c>
      <c r="J173" s="38">
        <v>790.39999999999986</v>
      </c>
      <c r="K173" s="38">
        <v>802.19999999999982</v>
      </c>
      <c r="L173" s="38">
        <v>811.89999999999986</v>
      </c>
      <c r="M173" s="28">
        <v>792.5</v>
      </c>
      <c r="N173" s="28">
        <v>771</v>
      </c>
      <c r="O173" s="39">
        <v>9997600</v>
      </c>
      <c r="P173" s="40">
        <v>-2.145485866416099E-2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1119.7</v>
      </c>
      <c r="F174" s="37">
        <v>1115.45</v>
      </c>
      <c r="G174" s="38">
        <v>1107.9000000000001</v>
      </c>
      <c r="H174" s="38">
        <v>1096.1000000000001</v>
      </c>
      <c r="I174" s="38">
        <v>1088.5500000000002</v>
      </c>
      <c r="J174" s="38">
        <v>1127.25</v>
      </c>
      <c r="K174" s="38">
        <v>1134.7999999999997</v>
      </c>
      <c r="L174" s="38">
        <v>1146.5999999999999</v>
      </c>
      <c r="M174" s="28">
        <v>1123</v>
      </c>
      <c r="N174" s="28">
        <v>1103.6500000000001</v>
      </c>
      <c r="O174" s="39">
        <v>7716750</v>
      </c>
      <c r="P174" s="40">
        <v>3.3654812135824795E-2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565.25</v>
      </c>
      <c r="F175" s="37">
        <v>562.61666666666667</v>
      </c>
      <c r="G175" s="38">
        <v>559.43333333333339</v>
      </c>
      <c r="H175" s="38">
        <v>553.61666666666667</v>
      </c>
      <c r="I175" s="38">
        <v>550.43333333333339</v>
      </c>
      <c r="J175" s="38">
        <v>568.43333333333339</v>
      </c>
      <c r="K175" s="38">
        <v>571.61666666666656</v>
      </c>
      <c r="L175" s="38">
        <v>577.43333333333339</v>
      </c>
      <c r="M175" s="28">
        <v>565.79999999999995</v>
      </c>
      <c r="N175" s="28">
        <v>556.79999999999995</v>
      </c>
      <c r="O175" s="39">
        <v>71809500</v>
      </c>
      <c r="P175" s="40">
        <v>9.4252098005313534E-3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24033.85</v>
      </c>
      <c r="F176" s="37">
        <v>24033.95</v>
      </c>
      <c r="G176" s="38">
        <v>23726.300000000003</v>
      </c>
      <c r="H176" s="38">
        <v>23418.750000000004</v>
      </c>
      <c r="I176" s="38">
        <v>23111.100000000006</v>
      </c>
      <c r="J176" s="38">
        <v>24341.5</v>
      </c>
      <c r="K176" s="38">
        <v>24649.15</v>
      </c>
      <c r="L176" s="38">
        <v>24956.699999999997</v>
      </c>
      <c r="M176" s="28">
        <v>24341.599999999999</v>
      </c>
      <c r="N176" s="28">
        <v>23726.400000000001</v>
      </c>
      <c r="O176" s="39">
        <v>363950</v>
      </c>
      <c r="P176" s="40">
        <v>-1.1945160852450116E-2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3448</v>
      </c>
      <c r="F177" s="37">
        <v>3414.3333333333335</v>
      </c>
      <c r="G177" s="38">
        <v>3373.666666666667</v>
      </c>
      <c r="H177" s="38">
        <v>3299.3333333333335</v>
      </c>
      <c r="I177" s="38">
        <v>3258.666666666667</v>
      </c>
      <c r="J177" s="38">
        <v>3488.666666666667</v>
      </c>
      <c r="K177" s="38">
        <v>3529.3333333333339</v>
      </c>
      <c r="L177" s="38">
        <v>3603.666666666667</v>
      </c>
      <c r="M177" s="28">
        <v>3455</v>
      </c>
      <c r="N177" s="28">
        <v>3340</v>
      </c>
      <c r="O177" s="39">
        <v>1876050</v>
      </c>
      <c r="P177" s="40">
        <v>0.12816272531833967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2491.75</v>
      </c>
      <c r="F178" s="37">
        <v>2487.2833333333333</v>
      </c>
      <c r="G178" s="38">
        <v>2477.8166666666666</v>
      </c>
      <c r="H178" s="38">
        <v>2463.8833333333332</v>
      </c>
      <c r="I178" s="38">
        <v>2454.4166666666665</v>
      </c>
      <c r="J178" s="38">
        <v>2501.2166666666667</v>
      </c>
      <c r="K178" s="38">
        <v>2510.6833333333329</v>
      </c>
      <c r="L178" s="38">
        <v>2524.6166666666668</v>
      </c>
      <c r="M178" s="28">
        <v>2496.75</v>
      </c>
      <c r="N178" s="28">
        <v>2473.35</v>
      </c>
      <c r="O178" s="39">
        <v>2809500</v>
      </c>
      <c r="P178" s="40">
        <v>-1.0565240359218173E-2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1397.95</v>
      </c>
      <c r="F179" s="37">
        <v>1401.0500000000002</v>
      </c>
      <c r="G179" s="38">
        <v>1372.7000000000003</v>
      </c>
      <c r="H179" s="38">
        <v>1347.45</v>
      </c>
      <c r="I179" s="38">
        <v>1319.1000000000001</v>
      </c>
      <c r="J179" s="38">
        <v>1426.3000000000004</v>
      </c>
      <c r="K179" s="38">
        <v>1454.6500000000003</v>
      </c>
      <c r="L179" s="38">
        <v>1479.9000000000005</v>
      </c>
      <c r="M179" s="28">
        <v>1429.4</v>
      </c>
      <c r="N179" s="28">
        <v>1375.8</v>
      </c>
      <c r="O179" s="39">
        <v>4899000</v>
      </c>
      <c r="P179" s="40">
        <v>0.16046048891415576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970.05</v>
      </c>
      <c r="F180" s="37">
        <v>969.63333333333321</v>
      </c>
      <c r="G180" s="38">
        <v>963.96666666666647</v>
      </c>
      <c r="H180" s="38">
        <v>957.88333333333321</v>
      </c>
      <c r="I180" s="38">
        <v>952.21666666666647</v>
      </c>
      <c r="J180" s="38">
        <v>975.71666666666647</v>
      </c>
      <c r="K180" s="38">
        <v>981.38333333333321</v>
      </c>
      <c r="L180" s="38">
        <v>987.46666666666647</v>
      </c>
      <c r="M180" s="28">
        <v>975.3</v>
      </c>
      <c r="N180" s="28">
        <v>963.55</v>
      </c>
      <c r="O180" s="39">
        <v>20393100</v>
      </c>
      <c r="P180" s="40">
        <v>-3.1031730193574136E-2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419.9</v>
      </c>
      <c r="F181" s="37">
        <v>420.06666666666666</v>
      </c>
      <c r="G181" s="38">
        <v>417.63333333333333</v>
      </c>
      <c r="H181" s="38">
        <v>415.36666666666667</v>
      </c>
      <c r="I181" s="38">
        <v>412.93333333333334</v>
      </c>
      <c r="J181" s="38">
        <v>422.33333333333331</v>
      </c>
      <c r="K181" s="38">
        <v>424.76666666666659</v>
      </c>
      <c r="L181" s="38">
        <v>427.0333333333333</v>
      </c>
      <c r="M181" s="28">
        <v>422.5</v>
      </c>
      <c r="N181" s="28">
        <v>417.8</v>
      </c>
      <c r="O181" s="39">
        <v>8518500</v>
      </c>
      <c r="P181" s="40">
        <v>-1.4233639993056761E-2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624.85</v>
      </c>
      <c r="F182" s="37">
        <v>627.35</v>
      </c>
      <c r="G182" s="38">
        <v>621.40000000000009</v>
      </c>
      <c r="H182" s="38">
        <v>617.95000000000005</v>
      </c>
      <c r="I182" s="38">
        <v>612.00000000000011</v>
      </c>
      <c r="J182" s="38">
        <v>630.80000000000007</v>
      </c>
      <c r="K182" s="38">
        <v>636.75000000000011</v>
      </c>
      <c r="L182" s="38">
        <v>640.20000000000005</v>
      </c>
      <c r="M182" s="28">
        <v>633.29999999999995</v>
      </c>
      <c r="N182" s="28">
        <v>623.9</v>
      </c>
      <c r="O182" s="39">
        <v>2812000</v>
      </c>
      <c r="P182" s="40">
        <v>-9.9295323510570146E-2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930.5</v>
      </c>
      <c r="F183" s="37">
        <v>936.35</v>
      </c>
      <c r="G183" s="38">
        <v>923.2</v>
      </c>
      <c r="H183" s="38">
        <v>915.9</v>
      </c>
      <c r="I183" s="38">
        <v>902.75</v>
      </c>
      <c r="J183" s="38">
        <v>943.65000000000009</v>
      </c>
      <c r="K183" s="38">
        <v>956.8</v>
      </c>
      <c r="L183" s="38">
        <v>964.10000000000014</v>
      </c>
      <c r="M183" s="28">
        <v>949.5</v>
      </c>
      <c r="N183" s="28">
        <v>929.05</v>
      </c>
      <c r="O183" s="39">
        <v>5589500</v>
      </c>
      <c r="P183" s="40">
        <v>9.2552775605942147E-2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1243.4000000000001</v>
      </c>
      <c r="F184" s="37">
        <v>1237.5166666666667</v>
      </c>
      <c r="G184" s="38">
        <v>1226.8833333333332</v>
      </c>
      <c r="H184" s="38">
        <v>1210.3666666666666</v>
      </c>
      <c r="I184" s="38">
        <v>1199.7333333333331</v>
      </c>
      <c r="J184" s="38">
        <v>1254.0333333333333</v>
      </c>
      <c r="K184" s="38">
        <v>1264.666666666667</v>
      </c>
      <c r="L184" s="38">
        <v>1281.1833333333334</v>
      </c>
      <c r="M184" s="28">
        <v>1248.1500000000001</v>
      </c>
      <c r="N184" s="28">
        <v>1221</v>
      </c>
      <c r="O184" s="39">
        <v>2269500</v>
      </c>
      <c r="P184" s="40">
        <v>-2.1345407503234153E-2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745.75</v>
      </c>
      <c r="F185" s="37">
        <v>738.98333333333323</v>
      </c>
      <c r="G185" s="38">
        <v>729.76666666666642</v>
      </c>
      <c r="H185" s="38">
        <v>713.78333333333319</v>
      </c>
      <c r="I185" s="38">
        <v>704.56666666666638</v>
      </c>
      <c r="J185" s="38">
        <v>754.96666666666647</v>
      </c>
      <c r="K185" s="38">
        <v>764.18333333333339</v>
      </c>
      <c r="L185" s="38">
        <v>780.16666666666652</v>
      </c>
      <c r="M185" s="28">
        <v>748.2</v>
      </c>
      <c r="N185" s="28">
        <v>723</v>
      </c>
      <c r="O185" s="39">
        <v>12795300</v>
      </c>
      <c r="P185" s="40">
        <v>-8.5311715884964293E-2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477.95</v>
      </c>
      <c r="F186" s="37">
        <v>476.65000000000003</v>
      </c>
      <c r="G186" s="38">
        <v>473.75000000000006</v>
      </c>
      <c r="H186" s="38">
        <v>469.55</v>
      </c>
      <c r="I186" s="38">
        <v>466.65000000000003</v>
      </c>
      <c r="J186" s="38">
        <v>480.85000000000008</v>
      </c>
      <c r="K186" s="38">
        <v>483.75000000000006</v>
      </c>
      <c r="L186" s="38">
        <v>487.9500000000001</v>
      </c>
      <c r="M186" s="28">
        <v>479.55</v>
      </c>
      <c r="N186" s="28">
        <v>472.45</v>
      </c>
      <c r="O186" s="39">
        <v>57752400</v>
      </c>
      <c r="P186" s="40">
        <v>-2.7032217794209439E-2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198.4</v>
      </c>
      <c r="F187" s="37">
        <v>197.95000000000002</v>
      </c>
      <c r="G187" s="38">
        <v>196.75000000000003</v>
      </c>
      <c r="H187" s="38">
        <v>195.10000000000002</v>
      </c>
      <c r="I187" s="38">
        <v>193.90000000000003</v>
      </c>
      <c r="J187" s="38">
        <v>199.60000000000002</v>
      </c>
      <c r="K187" s="38">
        <v>200.8</v>
      </c>
      <c r="L187" s="38">
        <v>202.45000000000002</v>
      </c>
      <c r="M187" s="28">
        <v>199.15</v>
      </c>
      <c r="N187" s="28">
        <v>196.3</v>
      </c>
      <c r="O187" s="39">
        <v>94037625</v>
      </c>
      <c r="P187" s="40">
        <v>2.8720157960868787E-4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106.75</v>
      </c>
      <c r="F188" s="37">
        <v>106.5</v>
      </c>
      <c r="G188" s="38">
        <v>106.05</v>
      </c>
      <c r="H188" s="38">
        <v>105.35</v>
      </c>
      <c r="I188" s="38">
        <v>104.89999999999999</v>
      </c>
      <c r="J188" s="38">
        <v>107.2</v>
      </c>
      <c r="K188" s="38">
        <v>107.64999999999999</v>
      </c>
      <c r="L188" s="38">
        <v>108.35000000000001</v>
      </c>
      <c r="M188" s="28">
        <v>106.95</v>
      </c>
      <c r="N188" s="28">
        <v>105.8</v>
      </c>
      <c r="O188" s="39">
        <v>201536500</v>
      </c>
      <c r="P188" s="40">
        <v>8.187772925764192E-5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3195.1</v>
      </c>
      <c r="F189" s="37">
        <v>3191.2166666666667</v>
      </c>
      <c r="G189" s="38">
        <v>3178.4833333333336</v>
      </c>
      <c r="H189" s="38">
        <v>3161.8666666666668</v>
      </c>
      <c r="I189" s="38">
        <v>3149.1333333333337</v>
      </c>
      <c r="J189" s="38">
        <v>3207.8333333333335</v>
      </c>
      <c r="K189" s="38">
        <v>3220.5666666666662</v>
      </c>
      <c r="L189" s="38">
        <v>3237.1833333333334</v>
      </c>
      <c r="M189" s="28">
        <v>3203.95</v>
      </c>
      <c r="N189" s="28">
        <v>3174.6</v>
      </c>
      <c r="O189" s="39">
        <v>10673425</v>
      </c>
      <c r="P189" s="40">
        <v>-2.2955914391900551E-2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995.45</v>
      </c>
      <c r="F190" s="37">
        <v>996.45000000000016</v>
      </c>
      <c r="G190" s="38">
        <v>990.45000000000027</v>
      </c>
      <c r="H190" s="38">
        <v>985.45000000000016</v>
      </c>
      <c r="I190" s="38">
        <v>979.45000000000027</v>
      </c>
      <c r="J190" s="38">
        <v>1001.4500000000003</v>
      </c>
      <c r="K190" s="38">
        <v>1007.45</v>
      </c>
      <c r="L190" s="38">
        <v>1012.4500000000003</v>
      </c>
      <c r="M190" s="28">
        <v>1002.45</v>
      </c>
      <c r="N190" s="28">
        <v>991.45</v>
      </c>
      <c r="O190" s="39">
        <v>11911200</v>
      </c>
      <c r="P190" s="40">
        <v>-4.8869298581832123E-2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2635.85</v>
      </c>
      <c r="F191" s="37">
        <v>2633.6166666666668</v>
      </c>
      <c r="G191" s="38">
        <v>2625.2333333333336</v>
      </c>
      <c r="H191" s="38">
        <v>2614.6166666666668</v>
      </c>
      <c r="I191" s="38">
        <v>2606.2333333333336</v>
      </c>
      <c r="J191" s="38">
        <v>2644.2333333333336</v>
      </c>
      <c r="K191" s="38">
        <v>2652.6166666666668</v>
      </c>
      <c r="L191" s="38">
        <v>2663.2333333333336</v>
      </c>
      <c r="M191" s="28">
        <v>2642</v>
      </c>
      <c r="N191" s="28">
        <v>2623</v>
      </c>
      <c r="O191" s="39">
        <v>4939875</v>
      </c>
      <c r="P191" s="40">
        <v>3.7336177994513869E-3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1621.55</v>
      </c>
      <c r="F192" s="37">
        <v>1630.95</v>
      </c>
      <c r="G192" s="38">
        <v>1605.7</v>
      </c>
      <c r="H192" s="38">
        <v>1589.85</v>
      </c>
      <c r="I192" s="38">
        <v>1564.6</v>
      </c>
      <c r="J192" s="38">
        <v>1646.8000000000002</v>
      </c>
      <c r="K192" s="38">
        <v>1672.0500000000002</v>
      </c>
      <c r="L192" s="38">
        <v>1687.9000000000003</v>
      </c>
      <c r="M192" s="28">
        <v>1656.2</v>
      </c>
      <c r="N192" s="28">
        <v>1615.1</v>
      </c>
      <c r="O192" s="39">
        <v>1627500</v>
      </c>
      <c r="P192" s="40">
        <v>-5.4054054054054057E-2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1375.85</v>
      </c>
      <c r="F193" s="37">
        <v>1378.0666666666666</v>
      </c>
      <c r="G193" s="38">
        <v>1365.1333333333332</v>
      </c>
      <c r="H193" s="38">
        <v>1354.4166666666665</v>
      </c>
      <c r="I193" s="38">
        <v>1341.4833333333331</v>
      </c>
      <c r="J193" s="38">
        <v>1388.7833333333333</v>
      </c>
      <c r="K193" s="38">
        <v>1401.7166666666667</v>
      </c>
      <c r="L193" s="38">
        <v>1412.4333333333334</v>
      </c>
      <c r="M193" s="28">
        <v>1391</v>
      </c>
      <c r="N193" s="28">
        <v>1367.35</v>
      </c>
      <c r="O193" s="39">
        <v>3796400</v>
      </c>
      <c r="P193" s="40">
        <v>-3.0442333231177853E-2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1123.75</v>
      </c>
      <c r="F194" s="37">
        <v>1119.25</v>
      </c>
      <c r="G194" s="38">
        <v>1109.6500000000001</v>
      </c>
      <c r="H194" s="38">
        <v>1095.5500000000002</v>
      </c>
      <c r="I194" s="38">
        <v>1085.9500000000003</v>
      </c>
      <c r="J194" s="38">
        <v>1133.3499999999999</v>
      </c>
      <c r="K194" s="38">
        <v>1142.9499999999998</v>
      </c>
      <c r="L194" s="38">
        <v>1157.0499999999997</v>
      </c>
      <c r="M194" s="28">
        <v>1128.8499999999999</v>
      </c>
      <c r="N194" s="28">
        <v>1105.1500000000001</v>
      </c>
      <c r="O194" s="39">
        <v>7487900</v>
      </c>
      <c r="P194" s="40">
        <v>-3.7779976612395433E-2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1450.15</v>
      </c>
      <c r="F195" s="37">
        <v>1449.2666666666664</v>
      </c>
      <c r="G195" s="38">
        <v>1441.7333333333329</v>
      </c>
      <c r="H195" s="38">
        <v>1433.3166666666664</v>
      </c>
      <c r="I195" s="38">
        <v>1425.7833333333328</v>
      </c>
      <c r="J195" s="38">
        <v>1457.6833333333329</v>
      </c>
      <c r="K195" s="38">
        <v>1465.2166666666667</v>
      </c>
      <c r="L195" s="38">
        <v>1473.633333333333</v>
      </c>
      <c r="M195" s="28">
        <v>1456.8</v>
      </c>
      <c r="N195" s="28">
        <v>1440.85</v>
      </c>
      <c r="O195" s="39">
        <v>1441200</v>
      </c>
      <c r="P195" s="40">
        <v>-8.2272032603158435E-2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7447.7</v>
      </c>
      <c r="F196" s="37">
        <v>7423.3</v>
      </c>
      <c r="G196" s="38">
        <v>7370.6</v>
      </c>
      <c r="H196" s="38">
        <v>7293.5</v>
      </c>
      <c r="I196" s="38">
        <v>7240.8</v>
      </c>
      <c r="J196" s="38">
        <v>7500.4000000000005</v>
      </c>
      <c r="K196" s="38">
        <v>7553.0999999999995</v>
      </c>
      <c r="L196" s="38">
        <v>7630.2000000000007</v>
      </c>
      <c r="M196" s="28">
        <v>7476</v>
      </c>
      <c r="N196" s="28">
        <v>7346.2</v>
      </c>
      <c r="O196" s="39">
        <v>1742700</v>
      </c>
      <c r="P196" s="40">
        <v>-2.7294038847957135E-2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716.75</v>
      </c>
      <c r="F197" s="37">
        <v>714.15</v>
      </c>
      <c r="G197" s="38">
        <v>710.15</v>
      </c>
      <c r="H197" s="38">
        <v>703.55</v>
      </c>
      <c r="I197" s="38">
        <v>699.55</v>
      </c>
      <c r="J197" s="38">
        <v>720.75</v>
      </c>
      <c r="K197" s="38">
        <v>724.75</v>
      </c>
      <c r="L197" s="38">
        <v>731.35</v>
      </c>
      <c r="M197" s="28">
        <v>718.15</v>
      </c>
      <c r="N197" s="28">
        <v>707.55</v>
      </c>
      <c r="O197" s="39">
        <v>14935700</v>
      </c>
      <c r="P197" s="40">
        <v>-1.8537502135656928E-2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276.2</v>
      </c>
      <c r="F198" s="37">
        <v>276.58333333333331</v>
      </c>
      <c r="G198" s="38">
        <v>274.81666666666661</v>
      </c>
      <c r="H198" s="38">
        <v>273.43333333333328</v>
      </c>
      <c r="I198" s="38">
        <v>271.66666666666657</v>
      </c>
      <c r="J198" s="38">
        <v>277.96666666666664</v>
      </c>
      <c r="K198" s="38">
        <v>279.73333333333341</v>
      </c>
      <c r="L198" s="38">
        <v>281.11666666666667</v>
      </c>
      <c r="M198" s="28">
        <v>278.35000000000002</v>
      </c>
      <c r="N198" s="28">
        <v>275.2</v>
      </c>
      <c r="O198" s="39">
        <v>38260000</v>
      </c>
      <c r="P198" s="40">
        <v>2.1737969342519894E-2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856.9</v>
      </c>
      <c r="F199" s="37">
        <v>857.36666666666679</v>
      </c>
      <c r="G199" s="38">
        <v>846.73333333333358</v>
      </c>
      <c r="H199" s="38">
        <v>836.56666666666683</v>
      </c>
      <c r="I199" s="38">
        <v>825.93333333333362</v>
      </c>
      <c r="J199" s="38">
        <v>867.53333333333353</v>
      </c>
      <c r="K199" s="38">
        <v>878.16666666666674</v>
      </c>
      <c r="L199" s="38">
        <v>888.33333333333348</v>
      </c>
      <c r="M199" s="28">
        <v>868</v>
      </c>
      <c r="N199" s="28">
        <v>847.2</v>
      </c>
      <c r="O199" s="39">
        <v>6419400</v>
      </c>
      <c r="P199" s="40">
        <v>0.12680358083201684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1324.6</v>
      </c>
      <c r="F200" s="37">
        <v>1326.8333333333333</v>
      </c>
      <c r="G200" s="38">
        <v>1318.2666666666664</v>
      </c>
      <c r="H200" s="38">
        <v>1311.9333333333332</v>
      </c>
      <c r="I200" s="38">
        <v>1303.3666666666663</v>
      </c>
      <c r="J200" s="38">
        <v>1333.1666666666665</v>
      </c>
      <c r="K200" s="38">
        <v>1341.7333333333336</v>
      </c>
      <c r="L200" s="38">
        <v>1348.0666666666666</v>
      </c>
      <c r="M200" s="28">
        <v>1335.4</v>
      </c>
      <c r="N200" s="28">
        <v>1320.5</v>
      </c>
      <c r="O200" s="39">
        <v>926800</v>
      </c>
      <c r="P200" s="40">
        <v>7.6860512403416029E-2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373.8</v>
      </c>
      <c r="F201" s="37">
        <v>374.35000000000008</v>
      </c>
      <c r="G201" s="38">
        <v>372.35000000000014</v>
      </c>
      <c r="H201" s="38">
        <v>370.90000000000003</v>
      </c>
      <c r="I201" s="38">
        <v>368.90000000000009</v>
      </c>
      <c r="J201" s="38">
        <v>375.80000000000018</v>
      </c>
      <c r="K201" s="38">
        <v>377.80000000000007</v>
      </c>
      <c r="L201" s="38">
        <v>379.25000000000023</v>
      </c>
      <c r="M201" s="28">
        <v>376.35</v>
      </c>
      <c r="N201" s="28">
        <v>372.9</v>
      </c>
      <c r="O201" s="39">
        <v>30267000</v>
      </c>
      <c r="P201" s="40">
        <v>-1.5659300453680667E-2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189.3</v>
      </c>
      <c r="F202" s="37">
        <v>188.04999999999998</v>
      </c>
      <c r="G202" s="38">
        <v>184.34999999999997</v>
      </c>
      <c r="H202" s="38">
        <v>179.39999999999998</v>
      </c>
      <c r="I202" s="38">
        <v>175.69999999999996</v>
      </c>
      <c r="J202" s="38">
        <v>192.99999999999997</v>
      </c>
      <c r="K202" s="38">
        <v>196.69999999999996</v>
      </c>
      <c r="L202" s="38">
        <v>201.64999999999998</v>
      </c>
      <c r="M202" s="28">
        <v>191.75</v>
      </c>
      <c r="N202" s="28">
        <v>183.1</v>
      </c>
      <c r="O202" s="39">
        <v>95274000</v>
      </c>
      <c r="P202" s="40">
        <v>-4.1412616963477214E-2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517.29999999999995</v>
      </c>
      <c r="F203" s="37">
        <v>518.43333333333339</v>
      </c>
      <c r="G203" s="38">
        <v>515.26666666666677</v>
      </c>
      <c r="H203" s="38">
        <v>513.23333333333335</v>
      </c>
      <c r="I203" s="38">
        <v>510.06666666666672</v>
      </c>
      <c r="J203" s="38">
        <v>520.46666666666681</v>
      </c>
      <c r="K203" s="38">
        <v>523.63333333333333</v>
      </c>
      <c r="L203" s="38">
        <v>525.66666666666686</v>
      </c>
      <c r="M203" s="28">
        <v>521.6</v>
      </c>
      <c r="N203" s="28">
        <v>516.4</v>
      </c>
      <c r="O203" s="39">
        <v>6856200</v>
      </c>
      <c r="P203" s="40">
        <v>-2.2330595482546203E-2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8" t="s">
        <v>16</v>
      </c>
      <c r="B8" s="380"/>
      <c r="C8" s="384" t="s">
        <v>20</v>
      </c>
      <c r="D8" s="384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3"/>
      <c r="L8" s="50"/>
      <c r="M8" s="50"/>
      <c r="N8" s="1"/>
      <c r="O8" s="1"/>
    </row>
    <row r="9" spans="1:15" ht="36" customHeight="1">
      <c r="A9" s="382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17813.599999999999</v>
      </c>
      <c r="D10" s="257">
        <v>17784.183333333334</v>
      </c>
      <c r="E10" s="257">
        <v>17740.616666666669</v>
      </c>
      <c r="F10" s="257">
        <v>17667.633333333335</v>
      </c>
      <c r="G10" s="257">
        <v>17624.066666666669</v>
      </c>
      <c r="H10" s="257">
        <v>17857.166666666668</v>
      </c>
      <c r="I10" s="257">
        <v>17900.733333333334</v>
      </c>
      <c r="J10" s="257">
        <v>17973.716666666667</v>
      </c>
      <c r="K10" s="257">
        <v>17827.75</v>
      </c>
      <c r="L10" s="257">
        <v>17711.2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42829.9</v>
      </c>
      <c r="D11" s="257">
        <v>42712.583333333336</v>
      </c>
      <c r="E11" s="257">
        <v>42549.566666666673</v>
      </c>
      <c r="F11" s="257">
        <v>42269.233333333337</v>
      </c>
      <c r="G11" s="257">
        <v>42106.216666666674</v>
      </c>
      <c r="H11" s="257">
        <v>42992.916666666672</v>
      </c>
      <c r="I11" s="257">
        <v>43155.933333333334</v>
      </c>
      <c r="J11" s="257">
        <v>43436.26666666667</v>
      </c>
      <c r="K11" s="257">
        <v>42875.6</v>
      </c>
      <c r="L11" s="257">
        <v>42432.25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3044.35</v>
      </c>
      <c r="D12" s="231">
        <v>3034.5833333333335</v>
      </c>
      <c r="E12" s="231">
        <v>3021.666666666667</v>
      </c>
      <c r="F12" s="231">
        <v>2998.9833333333336</v>
      </c>
      <c r="G12" s="231">
        <v>2986.0666666666671</v>
      </c>
      <c r="H12" s="231">
        <v>3057.2666666666669</v>
      </c>
      <c r="I12" s="231">
        <v>3070.1833333333338</v>
      </c>
      <c r="J12" s="231">
        <v>3092.8666666666668</v>
      </c>
      <c r="K12" s="231">
        <v>3047.5</v>
      </c>
      <c r="L12" s="231">
        <v>3011.9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5246.5</v>
      </c>
      <c r="D13" s="231">
        <v>5237.95</v>
      </c>
      <c r="E13" s="231">
        <v>5224.1499999999996</v>
      </c>
      <c r="F13" s="231">
        <v>5201.8</v>
      </c>
      <c r="G13" s="231">
        <v>5188</v>
      </c>
      <c r="H13" s="231">
        <v>5260.2999999999993</v>
      </c>
      <c r="I13" s="231">
        <v>5274.1</v>
      </c>
      <c r="J13" s="231">
        <v>5296.4499999999989</v>
      </c>
      <c r="K13" s="231">
        <v>5251.75</v>
      </c>
      <c r="L13" s="231">
        <v>5215.6000000000004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27065</v>
      </c>
      <c r="D14" s="231">
        <v>27067.100000000002</v>
      </c>
      <c r="E14" s="231">
        <v>26975.450000000004</v>
      </c>
      <c r="F14" s="231">
        <v>26885.9</v>
      </c>
      <c r="G14" s="231">
        <v>26794.250000000004</v>
      </c>
      <c r="H14" s="231">
        <v>27156.650000000005</v>
      </c>
      <c r="I14" s="231">
        <v>27248.300000000007</v>
      </c>
      <c r="J14" s="231">
        <v>27337.850000000006</v>
      </c>
      <c r="K14" s="231">
        <v>27158.75</v>
      </c>
      <c r="L14" s="231">
        <v>26977.55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4642.5</v>
      </c>
      <c r="D15" s="231">
        <v>4629.916666666667</v>
      </c>
      <c r="E15" s="231">
        <v>4613.3333333333339</v>
      </c>
      <c r="F15" s="231">
        <v>4584.166666666667</v>
      </c>
      <c r="G15" s="231">
        <v>4567.5833333333339</v>
      </c>
      <c r="H15" s="231">
        <v>4659.0833333333339</v>
      </c>
      <c r="I15" s="231">
        <v>4675.6666666666679</v>
      </c>
      <c r="J15" s="231">
        <v>4704.8333333333339</v>
      </c>
      <c r="K15" s="231">
        <v>4646.5</v>
      </c>
      <c r="L15" s="231">
        <v>4600.75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8834.2000000000007</v>
      </c>
      <c r="D16" s="231">
        <v>8814.8333333333339</v>
      </c>
      <c r="E16" s="231">
        <v>8790.2166666666672</v>
      </c>
      <c r="F16" s="231">
        <v>8746.2333333333336</v>
      </c>
      <c r="G16" s="231">
        <v>8721.6166666666668</v>
      </c>
      <c r="H16" s="231">
        <v>8858.8166666666675</v>
      </c>
      <c r="I16" s="231">
        <v>8883.4333333333325</v>
      </c>
      <c r="J16" s="231">
        <v>8927.4166666666679</v>
      </c>
      <c r="K16" s="231">
        <v>8839.4500000000007</v>
      </c>
      <c r="L16" s="231">
        <v>8770.85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3400.15</v>
      </c>
      <c r="D17" s="231">
        <v>3379.0499999999997</v>
      </c>
      <c r="E17" s="231">
        <v>3351.0999999999995</v>
      </c>
      <c r="F17" s="231">
        <v>3302.0499999999997</v>
      </c>
      <c r="G17" s="231">
        <v>3274.0999999999995</v>
      </c>
      <c r="H17" s="231">
        <v>3428.0999999999995</v>
      </c>
      <c r="I17" s="231">
        <v>3456.0499999999993</v>
      </c>
      <c r="J17" s="231">
        <v>3505.0999999999995</v>
      </c>
      <c r="K17" s="230">
        <v>3407</v>
      </c>
      <c r="L17" s="230">
        <v>3330</v>
      </c>
      <c r="M17" s="230">
        <v>3.6173000000000002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1738.7</v>
      </c>
      <c r="D18" s="231">
        <v>1739.2333333333333</v>
      </c>
      <c r="E18" s="231">
        <v>1729.5166666666667</v>
      </c>
      <c r="F18" s="231">
        <v>1720.3333333333333</v>
      </c>
      <c r="G18" s="231">
        <v>1710.6166666666666</v>
      </c>
      <c r="H18" s="231">
        <v>1748.4166666666667</v>
      </c>
      <c r="I18" s="231">
        <v>1758.1333333333334</v>
      </c>
      <c r="J18" s="231">
        <v>1767.3166666666668</v>
      </c>
      <c r="K18" s="230">
        <v>1748.95</v>
      </c>
      <c r="L18" s="230">
        <v>1730.05</v>
      </c>
      <c r="M18" s="230">
        <v>2.60778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643.4</v>
      </c>
      <c r="D19" s="231">
        <v>643.08333333333337</v>
      </c>
      <c r="E19" s="231">
        <v>631.16666666666674</v>
      </c>
      <c r="F19" s="231">
        <v>618.93333333333339</v>
      </c>
      <c r="G19" s="231">
        <v>607.01666666666677</v>
      </c>
      <c r="H19" s="231">
        <v>655.31666666666672</v>
      </c>
      <c r="I19" s="231">
        <v>667.23333333333346</v>
      </c>
      <c r="J19" s="231">
        <v>679.4666666666667</v>
      </c>
      <c r="K19" s="230">
        <v>655</v>
      </c>
      <c r="L19" s="230">
        <v>630.85</v>
      </c>
      <c r="M19" s="230">
        <v>50.084389999999999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22310.7</v>
      </c>
      <c r="D20" s="231">
        <v>22306.116666666669</v>
      </c>
      <c r="E20" s="231">
        <v>22199.783333333336</v>
      </c>
      <c r="F20" s="231">
        <v>22088.866666666669</v>
      </c>
      <c r="G20" s="231">
        <v>21982.533333333336</v>
      </c>
      <c r="H20" s="231">
        <v>22417.033333333336</v>
      </c>
      <c r="I20" s="231">
        <v>22523.366666666665</v>
      </c>
      <c r="J20" s="231">
        <v>22634.283333333336</v>
      </c>
      <c r="K20" s="230">
        <v>22412.45</v>
      </c>
      <c r="L20" s="230">
        <v>22195.200000000001</v>
      </c>
      <c r="M20" s="230">
        <v>0.34799000000000002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1847.9</v>
      </c>
      <c r="D21" s="231">
        <v>1849.4333333333334</v>
      </c>
      <c r="E21" s="231">
        <v>1824.8666666666668</v>
      </c>
      <c r="F21" s="231">
        <v>1801.8333333333335</v>
      </c>
      <c r="G21" s="231">
        <v>1777.2666666666669</v>
      </c>
      <c r="H21" s="231">
        <v>1872.4666666666667</v>
      </c>
      <c r="I21" s="231">
        <v>1897.0333333333333</v>
      </c>
      <c r="J21" s="231">
        <v>1920.0666666666666</v>
      </c>
      <c r="K21" s="230">
        <v>1874</v>
      </c>
      <c r="L21" s="230">
        <v>1826.4</v>
      </c>
      <c r="M21" s="230">
        <v>24.22711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924.6</v>
      </c>
      <c r="D22" s="231">
        <v>932.63333333333333</v>
      </c>
      <c r="E22" s="231">
        <v>911.9666666666667</v>
      </c>
      <c r="F22" s="231">
        <v>899.33333333333337</v>
      </c>
      <c r="G22" s="231">
        <v>878.66666666666674</v>
      </c>
      <c r="H22" s="231">
        <v>945.26666666666665</v>
      </c>
      <c r="I22" s="231">
        <v>965.93333333333339</v>
      </c>
      <c r="J22" s="231">
        <v>978.56666666666661</v>
      </c>
      <c r="K22" s="230">
        <v>953.3</v>
      </c>
      <c r="L22" s="230">
        <v>920</v>
      </c>
      <c r="M22" s="230">
        <v>16.26606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664.7</v>
      </c>
      <c r="D23" s="231">
        <v>666.13333333333333</v>
      </c>
      <c r="E23" s="231">
        <v>660.66666666666663</v>
      </c>
      <c r="F23" s="231">
        <v>656.63333333333333</v>
      </c>
      <c r="G23" s="231">
        <v>651.16666666666663</v>
      </c>
      <c r="H23" s="231">
        <v>670.16666666666663</v>
      </c>
      <c r="I23" s="231">
        <v>675.63333333333333</v>
      </c>
      <c r="J23" s="231">
        <v>679.66666666666663</v>
      </c>
      <c r="K23" s="230">
        <v>671.6</v>
      </c>
      <c r="L23" s="230">
        <v>662.1</v>
      </c>
      <c r="M23" s="230">
        <v>33.733849999999997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920.05</v>
      </c>
      <c r="D24" s="231">
        <v>927.43333333333339</v>
      </c>
      <c r="E24" s="231">
        <v>908.01666666666677</v>
      </c>
      <c r="F24" s="231">
        <v>895.98333333333335</v>
      </c>
      <c r="G24" s="231">
        <v>876.56666666666672</v>
      </c>
      <c r="H24" s="231">
        <v>939.46666666666681</v>
      </c>
      <c r="I24" s="231">
        <v>958.88333333333333</v>
      </c>
      <c r="J24" s="231">
        <v>970.91666666666686</v>
      </c>
      <c r="K24" s="230">
        <v>946.85</v>
      </c>
      <c r="L24" s="230">
        <v>915.4</v>
      </c>
      <c r="M24" s="230">
        <v>5.0758200000000002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987.8</v>
      </c>
      <c r="D25" s="231">
        <v>998</v>
      </c>
      <c r="E25" s="231">
        <v>974.8</v>
      </c>
      <c r="F25" s="231">
        <v>961.8</v>
      </c>
      <c r="G25" s="231">
        <v>938.59999999999991</v>
      </c>
      <c r="H25" s="231">
        <v>1011</v>
      </c>
      <c r="I25" s="231">
        <v>1034.2</v>
      </c>
      <c r="J25" s="231">
        <v>1047.2</v>
      </c>
      <c r="K25" s="230">
        <v>1021.2</v>
      </c>
      <c r="L25" s="230">
        <v>985</v>
      </c>
      <c r="M25" s="230">
        <v>5.2883100000000001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403.45</v>
      </c>
      <c r="D26" s="231">
        <v>404.2833333333333</v>
      </c>
      <c r="E26" s="231">
        <v>400.16666666666663</v>
      </c>
      <c r="F26" s="231">
        <v>396.88333333333333</v>
      </c>
      <c r="G26" s="231">
        <v>392.76666666666665</v>
      </c>
      <c r="H26" s="231">
        <v>407.56666666666661</v>
      </c>
      <c r="I26" s="231">
        <v>411.68333333333328</v>
      </c>
      <c r="J26" s="231">
        <v>414.96666666666658</v>
      </c>
      <c r="K26" s="230">
        <v>408.4</v>
      </c>
      <c r="L26" s="230">
        <v>401</v>
      </c>
      <c r="M26" s="230">
        <v>13.015969999999999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161.9</v>
      </c>
      <c r="D27" s="231">
        <v>161.4</v>
      </c>
      <c r="E27" s="231">
        <v>160.15</v>
      </c>
      <c r="F27" s="231">
        <v>158.4</v>
      </c>
      <c r="G27" s="231">
        <v>157.15</v>
      </c>
      <c r="H27" s="231">
        <v>163.15</v>
      </c>
      <c r="I27" s="231">
        <v>164.4</v>
      </c>
      <c r="J27" s="231">
        <v>166.15</v>
      </c>
      <c r="K27" s="230">
        <v>162.65</v>
      </c>
      <c r="L27" s="230">
        <v>159.65</v>
      </c>
      <c r="M27" s="230">
        <v>20.235810000000001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218.55</v>
      </c>
      <c r="D28" s="231">
        <v>218.98333333333335</v>
      </c>
      <c r="E28" s="231">
        <v>216.91666666666669</v>
      </c>
      <c r="F28" s="231">
        <v>215.28333333333333</v>
      </c>
      <c r="G28" s="231">
        <v>213.21666666666667</v>
      </c>
      <c r="H28" s="231">
        <v>220.6166666666667</v>
      </c>
      <c r="I28" s="231">
        <v>222.68333333333337</v>
      </c>
      <c r="J28" s="231">
        <v>224.31666666666672</v>
      </c>
      <c r="K28" s="230">
        <v>221.05</v>
      </c>
      <c r="L28" s="230">
        <v>217.35</v>
      </c>
      <c r="M28" s="230">
        <v>12.03694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3426.85</v>
      </c>
      <c r="D29" s="231">
        <v>3421.8833333333337</v>
      </c>
      <c r="E29" s="231">
        <v>3405.7666666666673</v>
      </c>
      <c r="F29" s="231">
        <v>3384.6833333333338</v>
      </c>
      <c r="G29" s="231">
        <v>3368.5666666666675</v>
      </c>
      <c r="H29" s="231">
        <v>3442.9666666666672</v>
      </c>
      <c r="I29" s="231">
        <v>3459.083333333333</v>
      </c>
      <c r="J29" s="231">
        <v>3480.166666666667</v>
      </c>
      <c r="K29" s="230">
        <v>3438</v>
      </c>
      <c r="L29" s="230">
        <v>3400.8</v>
      </c>
      <c r="M29" s="230">
        <v>0.48165999999999998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386.45</v>
      </c>
      <c r="D30" s="231">
        <v>385.5333333333333</v>
      </c>
      <c r="E30" s="231">
        <v>381.06666666666661</v>
      </c>
      <c r="F30" s="231">
        <v>375.68333333333328</v>
      </c>
      <c r="G30" s="231">
        <v>371.21666666666658</v>
      </c>
      <c r="H30" s="231">
        <v>390.91666666666663</v>
      </c>
      <c r="I30" s="231">
        <v>395.38333333333333</v>
      </c>
      <c r="J30" s="231">
        <v>400.76666666666665</v>
      </c>
      <c r="K30" s="230">
        <v>390</v>
      </c>
      <c r="L30" s="230">
        <v>380.15</v>
      </c>
      <c r="M30" s="230">
        <v>43.697119999999998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4410.3999999999996</v>
      </c>
      <c r="D31" s="231">
        <v>4433.3666666666659</v>
      </c>
      <c r="E31" s="231">
        <v>4378.0333333333319</v>
      </c>
      <c r="F31" s="231">
        <v>4345.6666666666661</v>
      </c>
      <c r="G31" s="231">
        <v>4290.3333333333321</v>
      </c>
      <c r="H31" s="231">
        <v>4465.7333333333318</v>
      </c>
      <c r="I31" s="231">
        <v>4521.0666666666657</v>
      </c>
      <c r="J31" s="231">
        <v>4553.4333333333316</v>
      </c>
      <c r="K31" s="230">
        <v>4488.7</v>
      </c>
      <c r="L31" s="230">
        <v>4401</v>
      </c>
      <c r="M31" s="230">
        <v>4.3848599999999998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141</v>
      </c>
      <c r="D32" s="231">
        <v>140.66666666666666</v>
      </c>
      <c r="E32" s="231">
        <v>139.83333333333331</v>
      </c>
      <c r="F32" s="231">
        <v>138.66666666666666</v>
      </c>
      <c r="G32" s="231">
        <v>137.83333333333331</v>
      </c>
      <c r="H32" s="231">
        <v>141.83333333333331</v>
      </c>
      <c r="I32" s="231">
        <v>142.66666666666663</v>
      </c>
      <c r="J32" s="231">
        <v>143.83333333333331</v>
      </c>
      <c r="K32" s="230">
        <v>141.5</v>
      </c>
      <c r="L32" s="230">
        <v>139.5</v>
      </c>
      <c r="M32" s="230">
        <v>76.819969999999998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2910</v>
      </c>
      <c r="D33" s="231">
        <v>2904.8333333333335</v>
      </c>
      <c r="E33" s="231">
        <v>2893.2166666666672</v>
      </c>
      <c r="F33" s="231">
        <v>2876.4333333333338</v>
      </c>
      <c r="G33" s="231">
        <v>2864.8166666666675</v>
      </c>
      <c r="H33" s="231">
        <v>2921.6166666666668</v>
      </c>
      <c r="I33" s="231">
        <v>2933.2333333333327</v>
      </c>
      <c r="J33" s="231">
        <v>2950.0166666666664</v>
      </c>
      <c r="K33" s="230">
        <v>2916.45</v>
      </c>
      <c r="L33" s="230">
        <v>2888.05</v>
      </c>
      <c r="M33" s="230">
        <v>5.6922100000000002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1390.65</v>
      </c>
      <c r="D34" s="231">
        <v>1391.5</v>
      </c>
      <c r="E34" s="231">
        <v>1382.7</v>
      </c>
      <c r="F34" s="231">
        <v>1374.75</v>
      </c>
      <c r="G34" s="231">
        <v>1365.95</v>
      </c>
      <c r="H34" s="231">
        <v>1399.45</v>
      </c>
      <c r="I34" s="231">
        <v>1408.2500000000002</v>
      </c>
      <c r="J34" s="231">
        <v>1416.2</v>
      </c>
      <c r="K34" s="230">
        <v>1400.3</v>
      </c>
      <c r="L34" s="230">
        <v>1383.55</v>
      </c>
      <c r="M34" s="230">
        <v>1.9761500000000001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613.45000000000005</v>
      </c>
      <c r="D35" s="231">
        <v>609.2833333333333</v>
      </c>
      <c r="E35" s="231">
        <v>602.81666666666661</v>
      </c>
      <c r="F35" s="231">
        <v>592.18333333333328</v>
      </c>
      <c r="G35" s="231">
        <v>585.71666666666658</v>
      </c>
      <c r="H35" s="231">
        <v>619.91666666666663</v>
      </c>
      <c r="I35" s="231">
        <v>626.38333333333333</v>
      </c>
      <c r="J35" s="231">
        <v>637.01666666666665</v>
      </c>
      <c r="K35" s="230">
        <v>615.75</v>
      </c>
      <c r="L35" s="230">
        <v>598.65</v>
      </c>
      <c r="M35" s="230">
        <v>33.917020000000001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3461.6</v>
      </c>
      <c r="D36" s="231">
        <v>3461.5833333333335</v>
      </c>
      <c r="E36" s="231">
        <v>3447.0166666666669</v>
      </c>
      <c r="F36" s="231">
        <v>3432.4333333333334</v>
      </c>
      <c r="G36" s="231">
        <v>3417.8666666666668</v>
      </c>
      <c r="H36" s="231">
        <v>3476.166666666667</v>
      </c>
      <c r="I36" s="231">
        <v>3490.7333333333336</v>
      </c>
      <c r="J36" s="231">
        <v>3505.3166666666671</v>
      </c>
      <c r="K36" s="230">
        <v>3476.15</v>
      </c>
      <c r="L36" s="230">
        <v>3447</v>
      </c>
      <c r="M36" s="230">
        <v>3.0004499999999998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887.65</v>
      </c>
      <c r="D37" s="231">
        <v>884.1</v>
      </c>
      <c r="E37" s="231">
        <v>878.75</v>
      </c>
      <c r="F37" s="231">
        <v>869.85</v>
      </c>
      <c r="G37" s="231">
        <v>864.5</v>
      </c>
      <c r="H37" s="231">
        <v>893</v>
      </c>
      <c r="I37" s="231">
        <v>898.35000000000014</v>
      </c>
      <c r="J37" s="231">
        <v>907.25</v>
      </c>
      <c r="K37" s="230">
        <v>889.45</v>
      </c>
      <c r="L37" s="230">
        <v>875.2</v>
      </c>
      <c r="M37" s="230">
        <v>194.68723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4299</v>
      </c>
      <c r="D38" s="231">
        <v>4314.2166666666662</v>
      </c>
      <c r="E38" s="231">
        <v>4265.7833333333328</v>
      </c>
      <c r="F38" s="231">
        <v>4232.5666666666666</v>
      </c>
      <c r="G38" s="231">
        <v>4184.1333333333332</v>
      </c>
      <c r="H38" s="231">
        <v>4347.4333333333325</v>
      </c>
      <c r="I38" s="231">
        <v>4395.866666666665</v>
      </c>
      <c r="J38" s="231">
        <v>4429.0833333333321</v>
      </c>
      <c r="K38" s="230">
        <v>4362.6499999999996</v>
      </c>
      <c r="L38" s="230">
        <v>4281</v>
      </c>
      <c r="M38" s="230">
        <v>9.6405100000000008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6055.95</v>
      </c>
      <c r="D39" s="231">
        <v>6063.0166666666664</v>
      </c>
      <c r="E39" s="231">
        <v>6006.2333333333327</v>
      </c>
      <c r="F39" s="231">
        <v>5956.5166666666664</v>
      </c>
      <c r="G39" s="231">
        <v>5899.7333333333327</v>
      </c>
      <c r="H39" s="231">
        <v>6112.7333333333327</v>
      </c>
      <c r="I39" s="231">
        <v>6169.5166666666655</v>
      </c>
      <c r="J39" s="231">
        <v>6219.2333333333327</v>
      </c>
      <c r="K39" s="230">
        <v>6119.8</v>
      </c>
      <c r="L39" s="230">
        <v>6013.3</v>
      </c>
      <c r="M39" s="230">
        <v>9.7400699999999993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1334.7</v>
      </c>
      <c r="D40" s="231">
        <v>1337.6166666666666</v>
      </c>
      <c r="E40" s="231">
        <v>1325.7333333333331</v>
      </c>
      <c r="F40" s="231">
        <v>1316.7666666666667</v>
      </c>
      <c r="G40" s="231">
        <v>1304.8833333333332</v>
      </c>
      <c r="H40" s="231">
        <v>1346.583333333333</v>
      </c>
      <c r="I40" s="231">
        <v>1358.4666666666667</v>
      </c>
      <c r="J40" s="231">
        <v>1367.4333333333329</v>
      </c>
      <c r="K40" s="230">
        <v>1349.5</v>
      </c>
      <c r="L40" s="230">
        <v>1328.65</v>
      </c>
      <c r="M40" s="230">
        <v>8.8909199999999995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6537.6</v>
      </c>
      <c r="D41" s="231">
        <v>6534.2166666666672</v>
      </c>
      <c r="E41" s="231">
        <v>6493.4333333333343</v>
      </c>
      <c r="F41" s="231">
        <v>6449.2666666666673</v>
      </c>
      <c r="G41" s="231">
        <v>6408.4833333333345</v>
      </c>
      <c r="H41" s="231">
        <v>6578.3833333333341</v>
      </c>
      <c r="I41" s="231">
        <v>6619.166666666667</v>
      </c>
      <c r="J41" s="231">
        <v>6663.3333333333339</v>
      </c>
      <c r="K41" s="230">
        <v>6575</v>
      </c>
      <c r="L41" s="230">
        <v>6490.05</v>
      </c>
      <c r="M41" s="230">
        <v>0.26571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2061.9499999999998</v>
      </c>
      <c r="D42" s="231">
        <v>2055.7833333333333</v>
      </c>
      <c r="E42" s="231">
        <v>2035.6166666666668</v>
      </c>
      <c r="F42" s="231">
        <v>2009.2833333333335</v>
      </c>
      <c r="G42" s="231">
        <v>1989.116666666667</v>
      </c>
      <c r="H42" s="231">
        <v>2082.1166666666668</v>
      </c>
      <c r="I42" s="231">
        <v>2102.2833333333338</v>
      </c>
      <c r="J42" s="231">
        <v>2128.6166666666663</v>
      </c>
      <c r="K42" s="230">
        <v>2075.9499999999998</v>
      </c>
      <c r="L42" s="230">
        <v>2029.45</v>
      </c>
      <c r="M42" s="230">
        <v>1.6633599999999999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223.8</v>
      </c>
      <c r="D43" s="231">
        <v>223.16666666666666</v>
      </c>
      <c r="E43" s="231">
        <v>221.83333333333331</v>
      </c>
      <c r="F43" s="231">
        <v>219.86666666666665</v>
      </c>
      <c r="G43" s="231">
        <v>218.5333333333333</v>
      </c>
      <c r="H43" s="231">
        <v>225.13333333333333</v>
      </c>
      <c r="I43" s="231">
        <v>226.46666666666664</v>
      </c>
      <c r="J43" s="231">
        <v>228.43333333333334</v>
      </c>
      <c r="K43" s="230">
        <v>224.5</v>
      </c>
      <c r="L43" s="230">
        <v>221.2</v>
      </c>
      <c r="M43" s="230">
        <v>61.56561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183.55</v>
      </c>
      <c r="D44" s="231">
        <v>183.2166666666667</v>
      </c>
      <c r="E44" s="231">
        <v>182.13333333333338</v>
      </c>
      <c r="F44" s="231">
        <v>180.7166666666667</v>
      </c>
      <c r="G44" s="231">
        <v>179.63333333333338</v>
      </c>
      <c r="H44" s="231">
        <v>184.63333333333338</v>
      </c>
      <c r="I44" s="231">
        <v>185.7166666666667</v>
      </c>
      <c r="J44" s="231">
        <v>187.13333333333338</v>
      </c>
      <c r="K44" s="230">
        <v>184.3</v>
      </c>
      <c r="L44" s="230">
        <v>181.8</v>
      </c>
      <c r="M44" s="230">
        <v>142.02887000000001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79.95</v>
      </c>
      <c r="D45" s="231">
        <v>79.916666666666671</v>
      </c>
      <c r="E45" s="231">
        <v>79.083333333333343</v>
      </c>
      <c r="F45" s="231">
        <v>78.216666666666669</v>
      </c>
      <c r="G45" s="231">
        <v>77.38333333333334</v>
      </c>
      <c r="H45" s="231">
        <v>80.783333333333346</v>
      </c>
      <c r="I45" s="231">
        <v>81.616666666666688</v>
      </c>
      <c r="J45" s="231">
        <v>82.483333333333348</v>
      </c>
      <c r="K45" s="230">
        <v>80.75</v>
      </c>
      <c r="L45" s="230">
        <v>79.05</v>
      </c>
      <c r="M45" s="230">
        <v>79.904619999999994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1473.8</v>
      </c>
      <c r="D46" s="231">
        <v>1470.8166666666666</v>
      </c>
      <c r="E46" s="231">
        <v>1465.7833333333333</v>
      </c>
      <c r="F46" s="231">
        <v>1457.7666666666667</v>
      </c>
      <c r="G46" s="231">
        <v>1452.7333333333333</v>
      </c>
      <c r="H46" s="231">
        <v>1478.8333333333333</v>
      </c>
      <c r="I46" s="231">
        <v>1483.8666666666666</v>
      </c>
      <c r="J46" s="231">
        <v>1491.8833333333332</v>
      </c>
      <c r="K46" s="230">
        <v>1475.85</v>
      </c>
      <c r="L46" s="230">
        <v>1462.8</v>
      </c>
      <c r="M46" s="230">
        <v>2.10033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604.75</v>
      </c>
      <c r="D47" s="231">
        <v>601.88333333333333</v>
      </c>
      <c r="E47" s="231">
        <v>596.9666666666667</v>
      </c>
      <c r="F47" s="231">
        <v>589.18333333333339</v>
      </c>
      <c r="G47" s="231">
        <v>584.26666666666677</v>
      </c>
      <c r="H47" s="231">
        <v>609.66666666666663</v>
      </c>
      <c r="I47" s="231">
        <v>614.58333333333337</v>
      </c>
      <c r="J47" s="231">
        <v>622.36666666666656</v>
      </c>
      <c r="K47" s="230">
        <v>606.79999999999995</v>
      </c>
      <c r="L47" s="230">
        <v>594.1</v>
      </c>
      <c r="M47" s="230">
        <v>6.6904599999999999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101.65</v>
      </c>
      <c r="D48" s="231">
        <v>101.31666666666668</v>
      </c>
      <c r="E48" s="231">
        <v>100.73333333333335</v>
      </c>
      <c r="F48" s="231">
        <v>99.816666666666677</v>
      </c>
      <c r="G48" s="231">
        <v>99.233333333333348</v>
      </c>
      <c r="H48" s="231">
        <v>102.23333333333335</v>
      </c>
      <c r="I48" s="231">
        <v>102.81666666666669</v>
      </c>
      <c r="J48" s="231">
        <v>103.73333333333335</v>
      </c>
      <c r="K48" s="230">
        <v>101.9</v>
      </c>
      <c r="L48" s="230">
        <v>100.4</v>
      </c>
      <c r="M48" s="230">
        <v>45.76455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792.05</v>
      </c>
      <c r="D49" s="231">
        <v>788.75</v>
      </c>
      <c r="E49" s="231">
        <v>784</v>
      </c>
      <c r="F49" s="231">
        <v>775.95</v>
      </c>
      <c r="G49" s="231">
        <v>771.2</v>
      </c>
      <c r="H49" s="231">
        <v>796.8</v>
      </c>
      <c r="I49" s="231">
        <v>801.55</v>
      </c>
      <c r="J49" s="231">
        <v>809.59999999999991</v>
      </c>
      <c r="K49" s="230">
        <v>793.5</v>
      </c>
      <c r="L49" s="230">
        <v>780.7</v>
      </c>
      <c r="M49" s="230">
        <v>6.4359900000000003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77.5</v>
      </c>
      <c r="D50" s="231">
        <v>77.45</v>
      </c>
      <c r="E50" s="231">
        <v>76.650000000000006</v>
      </c>
      <c r="F50" s="231">
        <v>75.8</v>
      </c>
      <c r="G50" s="231">
        <v>75</v>
      </c>
      <c r="H50" s="231">
        <v>78.300000000000011</v>
      </c>
      <c r="I50" s="231">
        <v>79.099999999999994</v>
      </c>
      <c r="J50" s="231">
        <v>79.950000000000017</v>
      </c>
      <c r="K50" s="230">
        <v>78.25</v>
      </c>
      <c r="L50" s="230">
        <v>76.599999999999994</v>
      </c>
      <c r="M50" s="230">
        <v>157.74821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349</v>
      </c>
      <c r="D51" s="231">
        <v>347.86666666666662</v>
      </c>
      <c r="E51" s="231">
        <v>346.23333333333323</v>
      </c>
      <c r="F51" s="231">
        <v>343.46666666666664</v>
      </c>
      <c r="G51" s="231">
        <v>341.83333333333326</v>
      </c>
      <c r="H51" s="231">
        <v>350.63333333333321</v>
      </c>
      <c r="I51" s="231">
        <v>352.26666666666654</v>
      </c>
      <c r="J51" s="231">
        <v>355.03333333333319</v>
      </c>
      <c r="K51" s="230">
        <v>349.5</v>
      </c>
      <c r="L51" s="230">
        <v>345.1</v>
      </c>
      <c r="M51" s="230">
        <v>13.198969999999999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773.45</v>
      </c>
      <c r="D52" s="231">
        <v>773.48333333333323</v>
      </c>
      <c r="E52" s="231">
        <v>767.06666666666649</v>
      </c>
      <c r="F52" s="231">
        <v>760.68333333333328</v>
      </c>
      <c r="G52" s="231">
        <v>754.26666666666654</v>
      </c>
      <c r="H52" s="231">
        <v>779.86666666666645</v>
      </c>
      <c r="I52" s="231">
        <v>786.28333333333319</v>
      </c>
      <c r="J52" s="231">
        <v>792.6666666666664</v>
      </c>
      <c r="K52" s="230">
        <v>779.9</v>
      </c>
      <c r="L52" s="230">
        <v>767.1</v>
      </c>
      <c r="M52" s="230">
        <v>50.573520000000002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230.8</v>
      </c>
      <c r="D53" s="231">
        <v>231.51666666666668</v>
      </c>
      <c r="E53" s="231">
        <v>228.88333333333335</v>
      </c>
      <c r="F53" s="231">
        <v>226.96666666666667</v>
      </c>
      <c r="G53" s="231">
        <v>224.33333333333334</v>
      </c>
      <c r="H53" s="231">
        <v>233.43333333333337</v>
      </c>
      <c r="I53" s="231">
        <v>236.06666666666669</v>
      </c>
      <c r="J53" s="231">
        <v>237.98333333333338</v>
      </c>
      <c r="K53" s="230">
        <v>234.15</v>
      </c>
      <c r="L53" s="230">
        <v>229.6</v>
      </c>
      <c r="M53" s="230">
        <v>35.975749999999998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18961.099999999999</v>
      </c>
      <c r="D54" s="231">
        <v>18893</v>
      </c>
      <c r="E54" s="231">
        <v>18748.25</v>
      </c>
      <c r="F54" s="231">
        <v>18535.400000000001</v>
      </c>
      <c r="G54" s="231">
        <v>18390.650000000001</v>
      </c>
      <c r="H54" s="231">
        <v>19105.849999999999</v>
      </c>
      <c r="I54" s="231">
        <v>19250.599999999999</v>
      </c>
      <c r="J54" s="231">
        <v>19463.449999999997</v>
      </c>
      <c r="K54" s="230">
        <v>19037.75</v>
      </c>
      <c r="L54" s="230">
        <v>18680.150000000001</v>
      </c>
      <c r="M54" s="230">
        <v>0.1767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4405</v>
      </c>
      <c r="D55" s="231">
        <v>4399.55</v>
      </c>
      <c r="E55" s="231">
        <v>4376.25</v>
      </c>
      <c r="F55" s="231">
        <v>4347.5</v>
      </c>
      <c r="G55" s="231">
        <v>4324.2</v>
      </c>
      <c r="H55" s="231">
        <v>4428.3</v>
      </c>
      <c r="I55" s="231">
        <v>4451.6000000000013</v>
      </c>
      <c r="J55" s="231">
        <v>4480.3500000000004</v>
      </c>
      <c r="K55" s="230">
        <v>4422.8500000000004</v>
      </c>
      <c r="L55" s="230">
        <v>4370.8</v>
      </c>
      <c r="M55" s="230">
        <v>3.0603699999999998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309.64999999999998</v>
      </c>
      <c r="D56" s="231">
        <v>308.34999999999997</v>
      </c>
      <c r="E56" s="231">
        <v>306.49999999999994</v>
      </c>
      <c r="F56" s="231">
        <v>303.34999999999997</v>
      </c>
      <c r="G56" s="231">
        <v>301.49999999999994</v>
      </c>
      <c r="H56" s="231">
        <v>311.49999999999994</v>
      </c>
      <c r="I56" s="231">
        <v>313.34999999999997</v>
      </c>
      <c r="J56" s="231">
        <v>316.49999999999994</v>
      </c>
      <c r="K56" s="230">
        <v>310.2</v>
      </c>
      <c r="L56" s="230">
        <v>305.2</v>
      </c>
      <c r="M56" s="230">
        <v>42.410739999999997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838.3</v>
      </c>
      <c r="D57" s="231">
        <v>839.43333333333339</v>
      </c>
      <c r="E57" s="231">
        <v>833.86666666666679</v>
      </c>
      <c r="F57" s="231">
        <v>829.43333333333339</v>
      </c>
      <c r="G57" s="231">
        <v>823.86666666666679</v>
      </c>
      <c r="H57" s="231">
        <v>843.86666666666679</v>
      </c>
      <c r="I57" s="231">
        <v>849.43333333333339</v>
      </c>
      <c r="J57" s="231">
        <v>853.86666666666679</v>
      </c>
      <c r="K57" s="230">
        <v>845</v>
      </c>
      <c r="L57" s="230">
        <v>835</v>
      </c>
      <c r="M57" s="230">
        <v>4.5806699999999996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911.1</v>
      </c>
      <c r="D58" s="231">
        <v>908.45000000000016</v>
      </c>
      <c r="E58" s="231">
        <v>902.70000000000027</v>
      </c>
      <c r="F58" s="231">
        <v>894.30000000000007</v>
      </c>
      <c r="G58" s="231">
        <v>888.55000000000018</v>
      </c>
      <c r="H58" s="231">
        <v>916.85000000000036</v>
      </c>
      <c r="I58" s="231">
        <v>922.60000000000014</v>
      </c>
      <c r="J58" s="231">
        <v>931.00000000000045</v>
      </c>
      <c r="K58" s="230">
        <v>914.2</v>
      </c>
      <c r="L58" s="230">
        <v>900.05</v>
      </c>
      <c r="M58" s="230">
        <v>14.007960000000001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1404.6</v>
      </c>
      <c r="D59" s="231">
        <v>1412.2</v>
      </c>
      <c r="E59" s="231">
        <v>1392.4</v>
      </c>
      <c r="F59" s="231">
        <v>1380.2</v>
      </c>
      <c r="G59" s="231">
        <v>1360.4</v>
      </c>
      <c r="H59" s="231">
        <v>1424.4</v>
      </c>
      <c r="I59" s="231">
        <v>1444.1999999999998</v>
      </c>
      <c r="J59" s="231">
        <v>1456.4</v>
      </c>
      <c r="K59" s="230">
        <v>1432</v>
      </c>
      <c r="L59" s="230">
        <v>1400</v>
      </c>
      <c r="M59" s="230">
        <v>0.40708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229.75</v>
      </c>
      <c r="D60" s="231">
        <v>229.46666666666667</v>
      </c>
      <c r="E60" s="231">
        <v>228.28333333333333</v>
      </c>
      <c r="F60" s="231">
        <v>226.81666666666666</v>
      </c>
      <c r="G60" s="231">
        <v>225.63333333333333</v>
      </c>
      <c r="H60" s="231">
        <v>230.93333333333334</v>
      </c>
      <c r="I60" s="231">
        <v>232.11666666666667</v>
      </c>
      <c r="J60" s="231">
        <v>233.58333333333334</v>
      </c>
      <c r="K60" s="230">
        <v>230.65</v>
      </c>
      <c r="L60" s="230">
        <v>228</v>
      </c>
      <c r="M60" s="230">
        <v>34.394869999999997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3943.7</v>
      </c>
      <c r="D61" s="231">
        <v>3942.2999999999997</v>
      </c>
      <c r="E61" s="231">
        <v>3886.5999999999995</v>
      </c>
      <c r="F61" s="231">
        <v>3829.4999999999995</v>
      </c>
      <c r="G61" s="231">
        <v>3773.7999999999993</v>
      </c>
      <c r="H61" s="231">
        <v>3999.3999999999996</v>
      </c>
      <c r="I61" s="231">
        <v>4055.0999999999995</v>
      </c>
      <c r="J61" s="231">
        <v>4112.2</v>
      </c>
      <c r="K61" s="230">
        <v>3998</v>
      </c>
      <c r="L61" s="230">
        <v>3885.2</v>
      </c>
      <c r="M61" s="230">
        <v>4.1567600000000002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1574.6</v>
      </c>
      <c r="D62" s="231">
        <v>1572.2666666666667</v>
      </c>
      <c r="E62" s="231">
        <v>1563.5833333333333</v>
      </c>
      <c r="F62" s="231">
        <v>1552.5666666666666</v>
      </c>
      <c r="G62" s="231">
        <v>1543.8833333333332</v>
      </c>
      <c r="H62" s="231">
        <v>1583.2833333333333</v>
      </c>
      <c r="I62" s="231">
        <v>1591.9666666666667</v>
      </c>
      <c r="J62" s="231">
        <v>1602.9833333333333</v>
      </c>
      <c r="K62" s="230">
        <v>1580.95</v>
      </c>
      <c r="L62" s="230">
        <v>1561.25</v>
      </c>
      <c r="M62" s="230">
        <v>2.6597499999999998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610.6</v>
      </c>
      <c r="D63" s="231">
        <v>607.19999999999993</v>
      </c>
      <c r="E63" s="231">
        <v>602.39999999999986</v>
      </c>
      <c r="F63" s="231">
        <v>594.19999999999993</v>
      </c>
      <c r="G63" s="231">
        <v>589.39999999999986</v>
      </c>
      <c r="H63" s="231">
        <v>615.39999999999986</v>
      </c>
      <c r="I63" s="231">
        <v>620.19999999999982</v>
      </c>
      <c r="J63" s="231">
        <v>628.39999999999986</v>
      </c>
      <c r="K63" s="230">
        <v>612</v>
      </c>
      <c r="L63" s="230">
        <v>599</v>
      </c>
      <c r="M63" s="230">
        <v>9.3846799999999995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939.2</v>
      </c>
      <c r="D64" s="231">
        <v>937.9666666666667</v>
      </c>
      <c r="E64" s="231">
        <v>932.43333333333339</v>
      </c>
      <c r="F64" s="231">
        <v>925.66666666666674</v>
      </c>
      <c r="G64" s="231">
        <v>920.13333333333344</v>
      </c>
      <c r="H64" s="231">
        <v>944.73333333333335</v>
      </c>
      <c r="I64" s="231">
        <v>950.26666666666665</v>
      </c>
      <c r="J64" s="231">
        <v>957.0333333333333</v>
      </c>
      <c r="K64" s="230">
        <v>943.5</v>
      </c>
      <c r="L64" s="230">
        <v>931.2</v>
      </c>
      <c r="M64" s="230">
        <v>2.0697199999999998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252.55</v>
      </c>
      <c r="D65" s="231">
        <v>255.51666666666665</v>
      </c>
      <c r="E65" s="231">
        <v>248.0333333333333</v>
      </c>
      <c r="F65" s="231">
        <v>243.51666666666665</v>
      </c>
      <c r="G65" s="231">
        <v>236.0333333333333</v>
      </c>
      <c r="H65" s="231">
        <v>260.0333333333333</v>
      </c>
      <c r="I65" s="231">
        <v>267.51666666666665</v>
      </c>
      <c r="J65" s="231">
        <v>272.0333333333333</v>
      </c>
      <c r="K65" s="230">
        <v>263</v>
      </c>
      <c r="L65" s="230">
        <v>251</v>
      </c>
      <c r="M65" s="230">
        <v>133.26199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1565.5</v>
      </c>
      <c r="D66" s="231">
        <v>1559.5333333333335</v>
      </c>
      <c r="E66" s="231">
        <v>1551.9666666666672</v>
      </c>
      <c r="F66" s="231">
        <v>1538.4333333333336</v>
      </c>
      <c r="G66" s="231">
        <v>1530.8666666666672</v>
      </c>
      <c r="H66" s="231">
        <v>1573.0666666666671</v>
      </c>
      <c r="I66" s="231">
        <v>1580.6333333333332</v>
      </c>
      <c r="J66" s="231">
        <v>1594.166666666667</v>
      </c>
      <c r="K66" s="230">
        <v>1567.1</v>
      </c>
      <c r="L66" s="230">
        <v>1546</v>
      </c>
      <c r="M66" s="230">
        <v>2.5665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416.6</v>
      </c>
      <c r="D67" s="231">
        <v>414.64999999999992</v>
      </c>
      <c r="E67" s="231">
        <v>411.59999999999985</v>
      </c>
      <c r="F67" s="231">
        <v>406.59999999999991</v>
      </c>
      <c r="G67" s="231">
        <v>403.54999999999984</v>
      </c>
      <c r="H67" s="231">
        <v>419.64999999999986</v>
      </c>
      <c r="I67" s="231">
        <v>422.69999999999993</v>
      </c>
      <c r="J67" s="231">
        <v>427.69999999999987</v>
      </c>
      <c r="K67" s="230">
        <v>417.7</v>
      </c>
      <c r="L67" s="230">
        <v>409.65</v>
      </c>
      <c r="M67" s="230">
        <v>41.222850000000001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533.65</v>
      </c>
      <c r="D68" s="231">
        <v>531.5333333333333</v>
      </c>
      <c r="E68" s="231">
        <v>528.11666666666656</v>
      </c>
      <c r="F68" s="231">
        <v>522.58333333333326</v>
      </c>
      <c r="G68" s="231">
        <v>519.16666666666652</v>
      </c>
      <c r="H68" s="231">
        <v>537.06666666666661</v>
      </c>
      <c r="I68" s="231">
        <v>540.48333333333335</v>
      </c>
      <c r="J68" s="231">
        <v>546.01666666666665</v>
      </c>
      <c r="K68" s="230">
        <v>534.95000000000005</v>
      </c>
      <c r="L68" s="230">
        <v>526</v>
      </c>
      <c r="M68" s="230">
        <v>25.5276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1934.05</v>
      </c>
      <c r="D69" s="231">
        <v>1929.8166666666666</v>
      </c>
      <c r="E69" s="231">
        <v>1905.7333333333331</v>
      </c>
      <c r="F69" s="231">
        <v>1877.4166666666665</v>
      </c>
      <c r="G69" s="231">
        <v>1853.333333333333</v>
      </c>
      <c r="H69" s="231">
        <v>1958.1333333333332</v>
      </c>
      <c r="I69" s="231">
        <v>1982.2166666666667</v>
      </c>
      <c r="J69" s="231">
        <v>2010.5333333333333</v>
      </c>
      <c r="K69" s="230">
        <v>1953.9</v>
      </c>
      <c r="L69" s="230">
        <v>1901.5</v>
      </c>
      <c r="M69" s="230">
        <v>6.7922099999999999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1858.05</v>
      </c>
      <c r="D70" s="231">
        <v>1859.9833333333333</v>
      </c>
      <c r="E70" s="231">
        <v>1848.6166666666668</v>
      </c>
      <c r="F70" s="231">
        <v>1839.1833333333334</v>
      </c>
      <c r="G70" s="231">
        <v>1827.8166666666668</v>
      </c>
      <c r="H70" s="231">
        <v>1869.4166666666667</v>
      </c>
      <c r="I70" s="231">
        <v>1880.7833333333331</v>
      </c>
      <c r="J70" s="231">
        <v>1890.2166666666667</v>
      </c>
      <c r="K70" s="230">
        <v>1871.35</v>
      </c>
      <c r="L70" s="230">
        <v>1850.55</v>
      </c>
      <c r="M70" s="230">
        <v>1.7522599999999999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370.45</v>
      </c>
      <c r="D71" s="231">
        <v>369.01666666666665</v>
      </c>
      <c r="E71" s="231">
        <v>362.58333333333331</v>
      </c>
      <c r="F71" s="231">
        <v>354.71666666666664</v>
      </c>
      <c r="G71" s="231">
        <v>348.2833333333333</v>
      </c>
      <c r="H71" s="231">
        <v>376.88333333333333</v>
      </c>
      <c r="I71" s="231">
        <v>383.31666666666672</v>
      </c>
      <c r="J71" s="231">
        <v>391.18333333333334</v>
      </c>
      <c r="K71" s="230">
        <v>375.45</v>
      </c>
      <c r="L71" s="230">
        <v>361.15</v>
      </c>
      <c r="M71" s="230">
        <v>27.308520000000001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3220</v>
      </c>
      <c r="D72" s="231">
        <v>3219.7666666666664</v>
      </c>
      <c r="E72" s="231">
        <v>3195.7833333333328</v>
      </c>
      <c r="F72" s="231">
        <v>3171.5666666666666</v>
      </c>
      <c r="G72" s="231">
        <v>3147.583333333333</v>
      </c>
      <c r="H72" s="231">
        <v>3243.9833333333327</v>
      </c>
      <c r="I72" s="231">
        <v>3267.9666666666662</v>
      </c>
      <c r="J72" s="231">
        <v>3292.1833333333325</v>
      </c>
      <c r="K72" s="230">
        <v>3243.75</v>
      </c>
      <c r="L72" s="230">
        <v>3195.55</v>
      </c>
      <c r="M72" s="230">
        <v>2.7981699999999998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2832.6</v>
      </c>
      <c r="D73" s="231">
        <v>2843.2999999999997</v>
      </c>
      <c r="E73" s="231">
        <v>2809.2999999999993</v>
      </c>
      <c r="F73" s="231">
        <v>2785.9999999999995</v>
      </c>
      <c r="G73" s="231">
        <v>2751.9999999999991</v>
      </c>
      <c r="H73" s="231">
        <v>2866.5999999999995</v>
      </c>
      <c r="I73" s="231">
        <v>2900.6000000000004</v>
      </c>
      <c r="J73" s="231">
        <v>2923.8999999999996</v>
      </c>
      <c r="K73" s="230">
        <v>2877.3</v>
      </c>
      <c r="L73" s="230">
        <v>2820</v>
      </c>
      <c r="M73" s="230">
        <v>1.90726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1930.2</v>
      </c>
      <c r="D74" s="231">
        <v>1926.0999999999997</v>
      </c>
      <c r="E74" s="231">
        <v>1915.1999999999994</v>
      </c>
      <c r="F74" s="231">
        <v>1900.1999999999996</v>
      </c>
      <c r="G74" s="231">
        <v>1889.2999999999993</v>
      </c>
      <c r="H74" s="231">
        <v>1941.0999999999995</v>
      </c>
      <c r="I74" s="231">
        <v>1951.9999999999995</v>
      </c>
      <c r="J74" s="231">
        <v>1966.9999999999995</v>
      </c>
      <c r="K74" s="230">
        <v>1937</v>
      </c>
      <c r="L74" s="230">
        <v>1911.1</v>
      </c>
      <c r="M74" s="230">
        <v>2.1515399999999998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4845.1000000000004</v>
      </c>
      <c r="D75" s="231">
        <v>4843.1166666666668</v>
      </c>
      <c r="E75" s="231">
        <v>4811.9833333333336</v>
      </c>
      <c r="F75" s="231">
        <v>4778.8666666666668</v>
      </c>
      <c r="G75" s="231">
        <v>4747.7333333333336</v>
      </c>
      <c r="H75" s="231">
        <v>4876.2333333333336</v>
      </c>
      <c r="I75" s="231">
        <v>4907.3666666666668</v>
      </c>
      <c r="J75" s="231">
        <v>4940.4833333333336</v>
      </c>
      <c r="K75" s="230">
        <v>4874.25</v>
      </c>
      <c r="L75" s="230">
        <v>4810</v>
      </c>
      <c r="M75" s="230">
        <v>2.0415299999999998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3248.35</v>
      </c>
      <c r="D76" s="231">
        <v>3251.3000000000006</v>
      </c>
      <c r="E76" s="231">
        <v>3222.6000000000013</v>
      </c>
      <c r="F76" s="231">
        <v>3196.8500000000008</v>
      </c>
      <c r="G76" s="231">
        <v>3168.1500000000015</v>
      </c>
      <c r="H76" s="231">
        <v>3277.0500000000011</v>
      </c>
      <c r="I76" s="231">
        <v>3305.7500000000009</v>
      </c>
      <c r="J76" s="231">
        <v>3331.5000000000009</v>
      </c>
      <c r="K76" s="230">
        <v>3280</v>
      </c>
      <c r="L76" s="230">
        <v>3225.55</v>
      </c>
      <c r="M76" s="230">
        <v>8.8168399999999991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364.7</v>
      </c>
      <c r="D77" s="231">
        <v>363.76666666666665</v>
      </c>
      <c r="E77" s="231">
        <v>361.43333333333328</v>
      </c>
      <c r="F77" s="231">
        <v>358.16666666666663</v>
      </c>
      <c r="G77" s="231">
        <v>355.83333333333326</v>
      </c>
      <c r="H77" s="231">
        <v>367.0333333333333</v>
      </c>
      <c r="I77" s="231">
        <v>369.36666666666667</v>
      </c>
      <c r="J77" s="231">
        <v>372.63333333333333</v>
      </c>
      <c r="K77" s="230">
        <v>366.1</v>
      </c>
      <c r="L77" s="230">
        <v>360.5</v>
      </c>
      <c r="M77" s="230">
        <v>2.1786699999999999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1968.45</v>
      </c>
      <c r="D78" s="231">
        <v>1965.9333333333334</v>
      </c>
      <c r="E78" s="231">
        <v>1948.0666666666668</v>
      </c>
      <c r="F78" s="231">
        <v>1927.6833333333334</v>
      </c>
      <c r="G78" s="231">
        <v>1909.8166666666668</v>
      </c>
      <c r="H78" s="231">
        <v>1986.3166666666668</v>
      </c>
      <c r="I78" s="231">
        <v>2004.1833333333336</v>
      </c>
      <c r="J78" s="231">
        <v>2024.5666666666668</v>
      </c>
      <c r="K78" s="230">
        <v>1983.8</v>
      </c>
      <c r="L78" s="230">
        <v>1945.55</v>
      </c>
      <c r="M78" s="230">
        <v>3.8658299999999999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116.95</v>
      </c>
      <c r="D79" s="231">
        <v>116.95</v>
      </c>
      <c r="E79" s="231">
        <v>114.25</v>
      </c>
      <c r="F79" s="231">
        <v>111.55</v>
      </c>
      <c r="G79" s="231">
        <v>108.85</v>
      </c>
      <c r="H79" s="231">
        <v>119.65</v>
      </c>
      <c r="I79" s="231">
        <v>122.35000000000002</v>
      </c>
      <c r="J79" s="231">
        <v>125.05000000000001</v>
      </c>
      <c r="K79" s="230">
        <v>119.65</v>
      </c>
      <c r="L79" s="230">
        <v>114.25</v>
      </c>
      <c r="M79" s="230">
        <v>122.75006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135</v>
      </c>
      <c r="D80" s="231">
        <v>134.26666666666668</v>
      </c>
      <c r="E80" s="231">
        <v>133.28333333333336</v>
      </c>
      <c r="F80" s="231">
        <v>131.56666666666669</v>
      </c>
      <c r="G80" s="231">
        <v>130.58333333333337</v>
      </c>
      <c r="H80" s="231">
        <v>135.98333333333335</v>
      </c>
      <c r="I80" s="231">
        <v>136.96666666666664</v>
      </c>
      <c r="J80" s="231">
        <v>138.68333333333334</v>
      </c>
      <c r="K80" s="230">
        <v>135.25</v>
      </c>
      <c r="L80" s="230">
        <v>132.55000000000001</v>
      </c>
      <c r="M80" s="230">
        <v>85.753240000000005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258.7</v>
      </c>
      <c r="D81" s="231">
        <v>260.93333333333334</v>
      </c>
      <c r="E81" s="231">
        <v>255.41666666666669</v>
      </c>
      <c r="F81" s="231">
        <v>252.13333333333333</v>
      </c>
      <c r="G81" s="231">
        <v>246.61666666666667</v>
      </c>
      <c r="H81" s="231">
        <v>264.2166666666667</v>
      </c>
      <c r="I81" s="231">
        <v>269.73333333333335</v>
      </c>
      <c r="J81" s="231">
        <v>273.01666666666671</v>
      </c>
      <c r="K81" s="230">
        <v>266.45</v>
      </c>
      <c r="L81" s="230">
        <v>257.64999999999998</v>
      </c>
      <c r="M81" s="230">
        <v>6.0649899999999999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110.2</v>
      </c>
      <c r="D82" s="231">
        <v>109.76666666666665</v>
      </c>
      <c r="E82" s="231">
        <v>109.0333333333333</v>
      </c>
      <c r="F82" s="231">
        <v>107.86666666666665</v>
      </c>
      <c r="G82" s="231">
        <v>107.1333333333333</v>
      </c>
      <c r="H82" s="231">
        <v>110.93333333333331</v>
      </c>
      <c r="I82" s="231">
        <v>111.66666666666666</v>
      </c>
      <c r="J82" s="231">
        <v>112.83333333333331</v>
      </c>
      <c r="K82" s="230">
        <v>110.5</v>
      </c>
      <c r="L82" s="230">
        <v>108.6</v>
      </c>
      <c r="M82" s="230">
        <v>73.058250000000001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1379.2</v>
      </c>
      <c r="D83" s="231">
        <v>1368.5166666666664</v>
      </c>
      <c r="E83" s="231">
        <v>1343.0333333333328</v>
      </c>
      <c r="F83" s="231">
        <v>1306.8666666666663</v>
      </c>
      <c r="G83" s="231">
        <v>1281.3833333333328</v>
      </c>
      <c r="H83" s="231">
        <v>1404.6833333333329</v>
      </c>
      <c r="I83" s="231">
        <v>1430.1666666666665</v>
      </c>
      <c r="J83" s="231">
        <v>1466.333333333333</v>
      </c>
      <c r="K83" s="230">
        <v>1394</v>
      </c>
      <c r="L83" s="230">
        <v>1332.35</v>
      </c>
      <c r="M83" s="230">
        <v>11.423970000000001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976.15</v>
      </c>
      <c r="D84" s="231">
        <v>971.76666666666677</v>
      </c>
      <c r="E84" s="231">
        <v>964.43333333333351</v>
      </c>
      <c r="F84" s="231">
        <v>952.7166666666667</v>
      </c>
      <c r="G84" s="231">
        <v>945.38333333333344</v>
      </c>
      <c r="H84" s="231">
        <v>983.48333333333358</v>
      </c>
      <c r="I84" s="231">
        <v>990.81666666666683</v>
      </c>
      <c r="J84" s="231">
        <v>1002.5333333333336</v>
      </c>
      <c r="K84" s="230">
        <v>979.1</v>
      </c>
      <c r="L84" s="230">
        <v>960.05</v>
      </c>
      <c r="M84" s="230">
        <v>10.481579999999999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1295.6500000000001</v>
      </c>
      <c r="D85" s="231">
        <v>1295.7833333333335</v>
      </c>
      <c r="E85" s="231">
        <v>1283.866666666667</v>
      </c>
      <c r="F85" s="231">
        <v>1272.0833333333335</v>
      </c>
      <c r="G85" s="231">
        <v>1260.166666666667</v>
      </c>
      <c r="H85" s="231">
        <v>1307.5666666666671</v>
      </c>
      <c r="I85" s="231">
        <v>1319.4833333333336</v>
      </c>
      <c r="J85" s="231">
        <v>1331.2666666666671</v>
      </c>
      <c r="K85" s="230">
        <v>1307.7</v>
      </c>
      <c r="L85" s="230">
        <v>1284</v>
      </c>
      <c r="M85" s="230">
        <v>3.4357199999999999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1699.15</v>
      </c>
      <c r="D86" s="231">
        <v>1692.4166666666667</v>
      </c>
      <c r="E86" s="231">
        <v>1679.8333333333335</v>
      </c>
      <c r="F86" s="231">
        <v>1660.5166666666667</v>
      </c>
      <c r="G86" s="231">
        <v>1647.9333333333334</v>
      </c>
      <c r="H86" s="231">
        <v>1711.7333333333336</v>
      </c>
      <c r="I86" s="231">
        <v>1724.3166666666671</v>
      </c>
      <c r="J86" s="231">
        <v>1743.6333333333337</v>
      </c>
      <c r="K86" s="230">
        <v>1705</v>
      </c>
      <c r="L86" s="230">
        <v>1673.1</v>
      </c>
      <c r="M86" s="230">
        <v>6.8070599999999999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463.4</v>
      </c>
      <c r="D87" s="231">
        <v>461.48333333333335</v>
      </c>
      <c r="E87" s="231">
        <v>458.16666666666669</v>
      </c>
      <c r="F87" s="231">
        <v>452.93333333333334</v>
      </c>
      <c r="G87" s="231">
        <v>449.61666666666667</v>
      </c>
      <c r="H87" s="231">
        <v>466.7166666666667</v>
      </c>
      <c r="I87" s="231">
        <v>470.0333333333333</v>
      </c>
      <c r="J87" s="231">
        <v>475.26666666666671</v>
      </c>
      <c r="K87" s="230">
        <v>464.8</v>
      </c>
      <c r="L87" s="230">
        <v>456.25</v>
      </c>
      <c r="M87" s="230">
        <v>23.967559999999999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284.60000000000002</v>
      </c>
      <c r="D88" s="231">
        <v>282.9666666666667</v>
      </c>
      <c r="E88" s="231">
        <v>272.63333333333338</v>
      </c>
      <c r="F88" s="231">
        <v>260.66666666666669</v>
      </c>
      <c r="G88" s="231">
        <v>250.33333333333337</v>
      </c>
      <c r="H88" s="231">
        <v>294.93333333333339</v>
      </c>
      <c r="I88" s="231">
        <v>305.26666666666665</v>
      </c>
      <c r="J88" s="231">
        <v>317.23333333333341</v>
      </c>
      <c r="K88" s="230">
        <v>293.3</v>
      </c>
      <c r="L88" s="230">
        <v>271</v>
      </c>
      <c r="M88" s="230">
        <v>81.500900000000001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1065.55</v>
      </c>
      <c r="D89" s="231">
        <v>1060.1833333333334</v>
      </c>
      <c r="E89" s="231">
        <v>1053.3666666666668</v>
      </c>
      <c r="F89" s="231">
        <v>1041.1833333333334</v>
      </c>
      <c r="G89" s="231">
        <v>1034.3666666666668</v>
      </c>
      <c r="H89" s="231">
        <v>1072.3666666666668</v>
      </c>
      <c r="I89" s="231">
        <v>1079.1833333333334</v>
      </c>
      <c r="J89" s="231">
        <v>1091.3666666666668</v>
      </c>
      <c r="K89" s="230">
        <v>1067</v>
      </c>
      <c r="L89" s="230">
        <v>1048</v>
      </c>
      <c r="M89" s="230">
        <v>16.47101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1741.5</v>
      </c>
      <c r="D90" s="231">
        <v>1747.9166666666667</v>
      </c>
      <c r="E90" s="231">
        <v>1725.2833333333335</v>
      </c>
      <c r="F90" s="231">
        <v>1709.0666666666668</v>
      </c>
      <c r="G90" s="231">
        <v>1686.4333333333336</v>
      </c>
      <c r="H90" s="231">
        <v>1764.1333333333334</v>
      </c>
      <c r="I90" s="231">
        <v>1786.7666666666667</v>
      </c>
      <c r="J90" s="231">
        <v>1802.9833333333333</v>
      </c>
      <c r="K90" s="230">
        <v>1770.55</v>
      </c>
      <c r="L90" s="230">
        <v>1731.7</v>
      </c>
      <c r="M90" s="230">
        <v>4.1035000000000004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1671.8</v>
      </c>
      <c r="D91" s="231">
        <v>1667.2666666666667</v>
      </c>
      <c r="E91" s="231">
        <v>1659.5333333333333</v>
      </c>
      <c r="F91" s="231">
        <v>1647.2666666666667</v>
      </c>
      <c r="G91" s="231">
        <v>1639.5333333333333</v>
      </c>
      <c r="H91" s="231">
        <v>1679.5333333333333</v>
      </c>
      <c r="I91" s="231">
        <v>1687.2666666666664</v>
      </c>
      <c r="J91" s="231">
        <v>1699.5333333333333</v>
      </c>
      <c r="K91" s="230">
        <v>1675</v>
      </c>
      <c r="L91" s="230">
        <v>1655</v>
      </c>
      <c r="M91" s="230">
        <v>136.96375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531.6</v>
      </c>
      <c r="D92" s="231">
        <v>532.36666666666667</v>
      </c>
      <c r="E92" s="231">
        <v>527.83333333333337</v>
      </c>
      <c r="F92" s="231">
        <v>524.06666666666672</v>
      </c>
      <c r="G92" s="231">
        <v>519.53333333333342</v>
      </c>
      <c r="H92" s="231">
        <v>536.13333333333333</v>
      </c>
      <c r="I92" s="231">
        <v>540.66666666666663</v>
      </c>
      <c r="J92" s="231">
        <v>544.43333333333328</v>
      </c>
      <c r="K92" s="230">
        <v>536.9</v>
      </c>
      <c r="L92" s="230">
        <v>528.6</v>
      </c>
      <c r="M92" s="230">
        <v>41.657609999999998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1219.9000000000001</v>
      </c>
      <c r="D93" s="231">
        <v>1220.5333333333335</v>
      </c>
      <c r="E93" s="231">
        <v>1211.416666666667</v>
      </c>
      <c r="F93" s="231">
        <v>1202.9333333333334</v>
      </c>
      <c r="G93" s="231">
        <v>1193.8166666666668</v>
      </c>
      <c r="H93" s="231">
        <v>1229.0166666666671</v>
      </c>
      <c r="I93" s="231">
        <v>1238.1333333333334</v>
      </c>
      <c r="J93" s="231">
        <v>1246.6166666666672</v>
      </c>
      <c r="K93" s="230">
        <v>1229.6500000000001</v>
      </c>
      <c r="L93" s="230">
        <v>1212.05</v>
      </c>
      <c r="M93" s="230">
        <v>6.9241900000000003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2505.15</v>
      </c>
      <c r="D94" s="231">
        <v>2507.0666666666666</v>
      </c>
      <c r="E94" s="231">
        <v>2490.1333333333332</v>
      </c>
      <c r="F94" s="231">
        <v>2475.1166666666668</v>
      </c>
      <c r="G94" s="231">
        <v>2458.1833333333334</v>
      </c>
      <c r="H94" s="231">
        <v>2522.083333333333</v>
      </c>
      <c r="I94" s="231">
        <v>2539.0166666666664</v>
      </c>
      <c r="J94" s="231">
        <v>2554.0333333333328</v>
      </c>
      <c r="K94" s="230">
        <v>2524</v>
      </c>
      <c r="L94" s="230">
        <v>2492.0500000000002</v>
      </c>
      <c r="M94" s="230">
        <v>5.6028000000000002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424.8</v>
      </c>
      <c r="D95" s="231">
        <v>424.63333333333338</v>
      </c>
      <c r="E95" s="231">
        <v>422.26666666666677</v>
      </c>
      <c r="F95" s="231">
        <v>419.73333333333341</v>
      </c>
      <c r="G95" s="231">
        <v>417.36666666666679</v>
      </c>
      <c r="H95" s="231">
        <v>427.16666666666674</v>
      </c>
      <c r="I95" s="231">
        <v>429.53333333333342</v>
      </c>
      <c r="J95" s="231">
        <v>432.06666666666672</v>
      </c>
      <c r="K95" s="230">
        <v>427</v>
      </c>
      <c r="L95" s="230">
        <v>422.1</v>
      </c>
      <c r="M95" s="230">
        <v>51.849730000000001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2841</v>
      </c>
      <c r="D96" s="231">
        <v>2842.4</v>
      </c>
      <c r="E96" s="231">
        <v>2816.9500000000003</v>
      </c>
      <c r="F96" s="231">
        <v>2792.9</v>
      </c>
      <c r="G96" s="231">
        <v>2767.4500000000003</v>
      </c>
      <c r="H96" s="231">
        <v>2866.4500000000003</v>
      </c>
      <c r="I96" s="231">
        <v>2891.9</v>
      </c>
      <c r="J96" s="231">
        <v>2915.9500000000003</v>
      </c>
      <c r="K96" s="230">
        <v>2867.85</v>
      </c>
      <c r="L96" s="230">
        <v>2818.35</v>
      </c>
      <c r="M96" s="230">
        <v>7.33772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247.25</v>
      </c>
      <c r="D97" s="231">
        <v>247.05000000000004</v>
      </c>
      <c r="E97" s="231">
        <v>245.50000000000009</v>
      </c>
      <c r="F97" s="231">
        <v>243.75000000000006</v>
      </c>
      <c r="G97" s="231">
        <v>242.2000000000001</v>
      </c>
      <c r="H97" s="231">
        <v>248.80000000000007</v>
      </c>
      <c r="I97" s="231">
        <v>250.35000000000002</v>
      </c>
      <c r="J97" s="231">
        <v>252.10000000000005</v>
      </c>
      <c r="K97" s="230">
        <v>248.6</v>
      </c>
      <c r="L97" s="230">
        <v>245.3</v>
      </c>
      <c r="M97" s="230">
        <v>15.14254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2510.8000000000002</v>
      </c>
      <c r="D98" s="231">
        <v>2503.6666666666665</v>
      </c>
      <c r="E98" s="231">
        <v>2489.333333333333</v>
      </c>
      <c r="F98" s="231">
        <v>2467.8666666666663</v>
      </c>
      <c r="G98" s="231">
        <v>2453.5333333333328</v>
      </c>
      <c r="H98" s="231">
        <v>2525.1333333333332</v>
      </c>
      <c r="I98" s="231">
        <v>2539.4666666666662</v>
      </c>
      <c r="J98" s="231">
        <v>2560.9333333333334</v>
      </c>
      <c r="K98" s="230">
        <v>2518</v>
      </c>
      <c r="L98" s="230">
        <v>2482.1999999999998</v>
      </c>
      <c r="M98" s="230">
        <v>12.45903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313.2</v>
      </c>
      <c r="D99" s="231">
        <v>314.01666666666665</v>
      </c>
      <c r="E99" s="231">
        <v>311.73333333333329</v>
      </c>
      <c r="F99" s="231">
        <v>310.26666666666665</v>
      </c>
      <c r="G99" s="231">
        <v>307.98333333333329</v>
      </c>
      <c r="H99" s="231">
        <v>315.48333333333329</v>
      </c>
      <c r="I99" s="231">
        <v>317.76666666666659</v>
      </c>
      <c r="J99" s="231">
        <v>319.23333333333329</v>
      </c>
      <c r="K99" s="230">
        <v>316.3</v>
      </c>
      <c r="L99" s="230">
        <v>312.55</v>
      </c>
      <c r="M99" s="230">
        <v>4.0160400000000003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35648.699999999997</v>
      </c>
      <c r="D100" s="231">
        <v>35349.283333333333</v>
      </c>
      <c r="E100" s="231">
        <v>34948.566666666666</v>
      </c>
      <c r="F100" s="231">
        <v>34248.433333333334</v>
      </c>
      <c r="G100" s="231">
        <v>33847.716666666667</v>
      </c>
      <c r="H100" s="231">
        <v>36049.416666666664</v>
      </c>
      <c r="I100" s="231">
        <v>36450.133333333324</v>
      </c>
      <c r="J100" s="231">
        <v>37150.266666666663</v>
      </c>
      <c r="K100" s="230">
        <v>35750</v>
      </c>
      <c r="L100" s="230">
        <v>34649.15</v>
      </c>
      <c r="M100" s="230">
        <v>6.6489999999999994E-2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2761.45</v>
      </c>
      <c r="D101" s="231">
        <v>2756.5833333333335</v>
      </c>
      <c r="E101" s="231">
        <v>2745.8666666666668</v>
      </c>
      <c r="F101" s="231">
        <v>2730.2833333333333</v>
      </c>
      <c r="G101" s="231">
        <v>2719.5666666666666</v>
      </c>
      <c r="H101" s="231">
        <v>2772.166666666667</v>
      </c>
      <c r="I101" s="231">
        <v>2782.8833333333332</v>
      </c>
      <c r="J101" s="231">
        <v>2798.4666666666672</v>
      </c>
      <c r="K101" s="230">
        <v>2767.3</v>
      </c>
      <c r="L101" s="230">
        <v>2741</v>
      </c>
      <c r="M101" s="230">
        <v>22.47289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914.95</v>
      </c>
      <c r="D102" s="231">
        <v>912.55000000000007</v>
      </c>
      <c r="E102" s="231">
        <v>908.15000000000009</v>
      </c>
      <c r="F102" s="231">
        <v>901.35</v>
      </c>
      <c r="G102" s="231">
        <v>896.95</v>
      </c>
      <c r="H102" s="231">
        <v>919.35000000000014</v>
      </c>
      <c r="I102" s="231">
        <v>923.75</v>
      </c>
      <c r="J102" s="231">
        <v>930.55000000000018</v>
      </c>
      <c r="K102" s="230">
        <v>916.95</v>
      </c>
      <c r="L102" s="230">
        <v>905.75</v>
      </c>
      <c r="M102" s="230">
        <v>303.71555000000001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1070.8</v>
      </c>
      <c r="D103" s="231">
        <v>1068.2666666666667</v>
      </c>
      <c r="E103" s="231">
        <v>1063.5333333333333</v>
      </c>
      <c r="F103" s="231">
        <v>1056.2666666666667</v>
      </c>
      <c r="G103" s="231">
        <v>1051.5333333333333</v>
      </c>
      <c r="H103" s="231">
        <v>1075.5333333333333</v>
      </c>
      <c r="I103" s="231">
        <v>1080.2666666666664</v>
      </c>
      <c r="J103" s="231">
        <v>1087.5333333333333</v>
      </c>
      <c r="K103" s="230">
        <v>1073</v>
      </c>
      <c r="L103" s="230">
        <v>1061</v>
      </c>
      <c r="M103" s="230">
        <v>4.9425999999999997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428.8</v>
      </c>
      <c r="D104" s="231">
        <v>430.2</v>
      </c>
      <c r="E104" s="231">
        <v>423.9</v>
      </c>
      <c r="F104" s="231">
        <v>419</v>
      </c>
      <c r="G104" s="231">
        <v>412.7</v>
      </c>
      <c r="H104" s="231">
        <v>435.09999999999997</v>
      </c>
      <c r="I104" s="231">
        <v>441.40000000000003</v>
      </c>
      <c r="J104" s="231">
        <v>446.29999999999995</v>
      </c>
      <c r="K104" s="230">
        <v>436.5</v>
      </c>
      <c r="L104" s="230">
        <v>425.3</v>
      </c>
      <c r="M104" s="230">
        <v>22.023240000000001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434.7</v>
      </c>
      <c r="D105" s="231">
        <v>435.41666666666669</v>
      </c>
      <c r="E105" s="231">
        <v>431.93333333333339</v>
      </c>
      <c r="F105" s="231">
        <v>429.16666666666669</v>
      </c>
      <c r="G105" s="231">
        <v>425.68333333333339</v>
      </c>
      <c r="H105" s="231">
        <v>438.18333333333339</v>
      </c>
      <c r="I105" s="231">
        <v>441.66666666666663</v>
      </c>
      <c r="J105" s="231">
        <v>444.43333333333339</v>
      </c>
      <c r="K105" s="230">
        <v>438.9</v>
      </c>
      <c r="L105" s="230">
        <v>432.65</v>
      </c>
      <c r="M105" s="230">
        <v>0.86946000000000001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58.9</v>
      </c>
      <c r="D106" s="231">
        <v>58.733333333333327</v>
      </c>
      <c r="E106" s="231">
        <v>58.316666666666656</v>
      </c>
      <c r="F106" s="231">
        <v>57.733333333333327</v>
      </c>
      <c r="G106" s="231">
        <v>57.316666666666656</v>
      </c>
      <c r="H106" s="231">
        <v>59.316666666666656</v>
      </c>
      <c r="I106" s="231">
        <v>59.733333333333327</v>
      </c>
      <c r="J106" s="231">
        <v>60.316666666666656</v>
      </c>
      <c r="K106" s="230">
        <v>59.15</v>
      </c>
      <c r="L106" s="230">
        <v>58.15</v>
      </c>
      <c r="M106" s="230">
        <v>214.79661999999999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412.25</v>
      </c>
      <c r="D107" s="231">
        <v>411.43333333333334</v>
      </c>
      <c r="E107" s="231">
        <v>409.86666666666667</v>
      </c>
      <c r="F107" s="231">
        <v>407.48333333333335</v>
      </c>
      <c r="G107" s="231">
        <v>405.91666666666669</v>
      </c>
      <c r="H107" s="231">
        <v>413.81666666666666</v>
      </c>
      <c r="I107" s="231">
        <v>415.38333333333338</v>
      </c>
      <c r="J107" s="231">
        <v>417.76666666666665</v>
      </c>
      <c r="K107" s="230">
        <v>413</v>
      </c>
      <c r="L107" s="230">
        <v>409.05</v>
      </c>
      <c r="M107" s="230">
        <v>76.207229999999996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5274.15</v>
      </c>
      <c r="D108" s="231">
        <v>5291.7</v>
      </c>
      <c r="E108" s="231">
        <v>5222.7999999999993</v>
      </c>
      <c r="F108" s="231">
        <v>5171.45</v>
      </c>
      <c r="G108" s="231">
        <v>5102.5499999999993</v>
      </c>
      <c r="H108" s="231">
        <v>5343.0499999999993</v>
      </c>
      <c r="I108" s="231">
        <v>5411.9499999999989</v>
      </c>
      <c r="J108" s="231">
        <v>5463.2999999999993</v>
      </c>
      <c r="K108" s="230">
        <v>5360.6</v>
      </c>
      <c r="L108" s="230">
        <v>5240.3500000000004</v>
      </c>
      <c r="M108" s="230">
        <v>1.12208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319.2</v>
      </c>
      <c r="D109" s="231">
        <v>317.55</v>
      </c>
      <c r="E109" s="231">
        <v>314</v>
      </c>
      <c r="F109" s="231">
        <v>308.8</v>
      </c>
      <c r="G109" s="231">
        <v>305.25</v>
      </c>
      <c r="H109" s="231">
        <v>322.75</v>
      </c>
      <c r="I109" s="231">
        <v>326.30000000000007</v>
      </c>
      <c r="J109" s="231">
        <v>331.5</v>
      </c>
      <c r="K109" s="230">
        <v>321.10000000000002</v>
      </c>
      <c r="L109" s="230">
        <v>312.35000000000002</v>
      </c>
      <c r="M109" s="230">
        <v>13.83629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152.19999999999999</v>
      </c>
      <c r="D110" s="231">
        <v>152.14999999999998</v>
      </c>
      <c r="E110" s="231">
        <v>151.44999999999996</v>
      </c>
      <c r="F110" s="231">
        <v>150.69999999999999</v>
      </c>
      <c r="G110" s="231">
        <v>149.99999999999997</v>
      </c>
      <c r="H110" s="231">
        <v>152.89999999999995</v>
      </c>
      <c r="I110" s="231">
        <v>153.6</v>
      </c>
      <c r="J110" s="231">
        <v>154.34999999999994</v>
      </c>
      <c r="K110" s="230">
        <v>152.85</v>
      </c>
      <c r="L110" s="230">
        <v>151.4</v>
      </c>
      <c r="M110" s="230">
        <v>42.374769999999998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340.95</v>
      </c>
      <c r="D111" s="231">
        <v>342.06666666666666</v>
      </c>
      <c r="E111" s="231">
        <v>338.33333333333331</v>
      </c>
      <c r="F111" s="231">
        <v>335.71666666666664</v>
      </c>
      <c r="G111" s="231">
        <v>331.98333333333329</v>
      </c>
      <c r="H111" s="231">
        <v>344.68333333333334</v>
      </c>
      <c r="I111" s="231">
        <v>348.41666666666669</v>
      </c>
      <c r="J111" s="231">
        <v>351.03333333333336</v>
      </c>
      <c r="K111" s="230">
        <v>345.8</v>
      </c>
      <c r="L111" s="230">
        <v>339.45</v>
      </c>
      <c r="M111" s="230">
        <v>44.979280000000003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78.45</v>
      </c>
      <c r="D112" s="231">
        <v>78.483333333333334</v>
      </c>
      <c r="E112" s="231">
        <v>78.116666666666674</v>
      </c>
      <c r="F112" s="231">
        <v>77.783333333333346</v>
      </c>
      <c r="G112" s="231">
        <v>77.416666666666686</v>
      </c>
      <c r="H112" s="231">
        <v>78.816666666666663</v>
      </c>
      <c r="I112" s="231">
        <v>79.183333333333309</v>
      </c>
      <c r="J112" s="231">
        <v>79.516666666666652</v>
      </c>
      <c r="K112" s="230">
        <v>78.849999999999994</v>
      </c>
      <c r="L112" s="230">
        <v>78.150000000000006</v>
      </c>
      <c r="M112" s="230">
        <v>50.90493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608.20000000000005</v>
      </c>
      <c r="D113" s="231">
        <v>608.58333333333337</v>
      </c>
      <c r="E113" s="231">
        <v>604.16666666666674</v>
      </c>
      <c r="F113" s="231">
        <v>600.13333333333333</v>
      </c>
      <c r="G113" s="231">
        <v>595.7166666666667</v>
      </c>
      <c r="H113" s="231">
        <v>612.61666666666679</v>
      </c>
      <c r="I113" s="231">
        <v>617.03333333333353</v>
      </c>
      <c r="J113" s="231">
        <v>621.06666666666683</v>
      </c>
      <c r="K113" s="230">
        <v>613</v>
      </c>
      <c r="L113" s="230">
        <v>604.54999999999995</v>
      </c>
      <c r="M113" s="230">
        <v>10.87979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487.1</v>
      </c>
      <c r="D114" s="231">
        <v>486.7</v>
      </c>
      <c r="E114" s="231">
        <v>477.4</v>
      </c>
      <c r="F114" s="231">
        <v>467.7</v>
      </c>
      <c r="G114" s="231">
        <v>458.4</v>
      </c>
      <c r="H114" s="231">
        <v>496.4</v>
      </c>
      <c r="I114" s="231">
        <v>505.70000000000005</v>
      </c>
      <c r="J114" s="231">
        <v>515.4</v>
      </c>
      <c r="K114" s="230">
        <v>496</v>
      </c>
      <c r="L114" s="230">
        <v>477</v>
      </c>
      <c r="M114" s="230">
        <v>38.260120000000001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143</v>
      </c>
      <c r="D115" s="231">
        <v>141.5</v>
      </c>
      <c r="E115" s="231">
        <v>139.5</v>
      </c>
      <c r="F115" s="231">
        <v>136</v>
      </c>
      <c r="G115" s="231">
        <v>134</v>
      </c>
      <c r="H115" s="231">
        <v>145</v>
      </c>
      <c r="I115" s="231">
        <v>147</v>
      </c>
      <c r="J115" s="231">
        <v>150.5</v>
      </c>
      <c r="K115" s="230">
        <v>143.5</v>
      </c>
      <c r="L115" s="230">
        <v>138</v>
      </c>
      <c r="M115" s="230">
        <v>123.26822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1137.8</v>
      </c>
      <c r="D116" s="231">
        <v>1130.9166666666667</v>
      </c>
      <c r="E116" s="231">
        <v>1122.0333333333335</v>
      </c>
      <c r="F116" s="231">
        <v>1106.2666666666669</v>
      </c>
      <c r="G116" s="231">
        <v>1097.3833333333337</v>
      </c>
      <c r="H116" s="231">
        <v>1146.6833333333334</v>
      </c>
      <c r="I116" s="231">
        <v>1155.5666666666666</v>
      </c>
      <c r="J116" s="231">
        <v>1171.3333333333333</v>
      </c>
      <c r="K116" s="230">
        <v>1139.8</v>
      </c>
      <c r="L116" s="230">
        <v>1115.1500000000001</v>
      </c>
      <c r="M116" s="230">
        <v>26.883620000000001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3652.35</v>
      </c>
      <c r="D117" s="231">
        <v>3660.4666666666667</v>
      </c>
      <c r="E117" s="231">
        <v>3629.4833333333336</v>
      </c>
      <c r="F117" s="231">
        <v>3606.6166666666668</v>
      </c>
      <c r="G117" s="231">
        <v>3575.6333333333337</v>
      </c>
      <c r="H117" s="231">
        <v>3683.3333333333335</v>
      </c>
      <c r="I117" s="231">
        <v>3714.3166666666662</v>
      </c>
      <c r="J117" s="231">
        <v>3737.1833333333334</v>
      </c>
      <c r="K117" s="230">
        <v>3691.45</v>
      </c>
      <c r="L117" s="230">
        <v>3637.6</v>
      </c>
      <c r="M117" s="230">
        <v>1.0376799999999999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1227.55</v>
      </c>
      <c r="D118" s="231">
        <v>1227.0333333333335</v>
      </c>
      <c r="E118" s="231">
        <v>1221.0666666666671</v>
      </c>
      <c r="F118" s="231">
        <v>1214.5833333333335</v>
      </c>
      <c r="G118" s="231">
        <v>1208.616666666667</v>
      </c>
      <c r="H118" s="231">
        <v>1233.5166666666671</v>
      </c>
      <c r="I118" s="231">
        <v>1239.4833333333338</v>
      </c>
      <c r="J118" s="231">
        <v>1245.9666666666672</v>
      </c>
      <c r="K118" s="230">
        <v>1233</v>
      </c>
      <c r="L118" s="230">
        <v>1220.55</v>
      </c>
      <c r="M118" s="230">
        <v>56.801920000000003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2017.55</v>
      </c>
      <c r="D119" s="231">
        <v>2006.05</v>
      </c>
      <c r="E119" s="231">
        <v>1990.6499999999999</v>
      </c>
      <c r="F119" s="231">
        <v>1963.75</v>
      </c>
      <c r="G119" s="231">
        <v>1948.35</v>
      </c>
      <c r="H119" s="231">
        <v>2032.9499999999998</v>
      </c>
      <c r="I119" s="231">
        <v>2048.35</v>
      </c>
      <c r="J119" s="231">
        <v>2075.25</v>
      </c>
      <c r="K119" s="230">
        <v>2021.45</v>
      </c>
      <c r="L119" s="230">
        <v>1979.15</v>
      </c>
      <c r="M119" s="230">
        <v>4.7399899999999997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701.4</v>
      </c>
      <c r="D120" s="231">
        <v>709.4</v>
      </c>
      <c r="E120" s="231">
        <v>678.8</v>
      </c>
      <c r="F120" s="231">
        <v>656.19999999999993</v>
      </c>
      <c r="G120" s="231">
        <v>625.59999999999991</v>
      </c>
      <c r="H120" s="231">
        <v>732</v>
      </c>
      <c r="I120" s="231">
        <v>762.60000000000014</v>
      </c>
      <c r="J120" s="231">
        <v>785.2</v>
      </c>
      <c r="K120" s="230">
        <v>740</v>
      </c>
      <c r="L120" s="230">
        <v>686.8</v>
      </c>
      <c r="M120" s="230">
        <v>73.814800000000005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258.3</v>
      </c>
      <c r="D121" s="231">
        <v>259.34999999999997</v>
      </c>
      <c r="E121" s="231">
        <v>255.94999999999993</v>
      </c>
      <c r="F121" s="231">
        <v>253.59999999999997</v>
      </c>
      <c r="G121" s="231">
        <v>250.19999999999993</v>
      </c>
      <c r="H121" s="231">
        <v>261.69999999999993</v>
      </c>
      <c r="I121" s="231">
        <v>265.09999999999991</v>
      </c>
      <c r="J121" s="231">
        <v>267.44999999999993</v>
      </c>
      <c r="K121" s="230">
        <v>262.75</v>
      </c>
      <c r="L121" s="230">
        <v>257</v>
      </c>
      <c r="M121" s="230">
        <v>4.8975200000000001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723.45</v>
      </c>
      <c r="D122" s="231">
        <v>720.0333333333333</v>
      </c>
      <c r="E122" s="231">
        <v>715.41666666666663</v>
      </c>
      <c r="F122" s="231">
        <v>707.38333333333333</v>
      </c>
      <c r="G122" s="231">
        <v>702.76666666666665</v>
      </c>
      <c r="H122" s="231">
        <v>728.06666666666661</v>
      </c>
      <c r="I122" s="231">
        <v>732.68333333333339</v>
      </c>
      <c r="J122" s="231">
        <v>740.71666666666658</v>
      </c>
      <c r="K122" s="230">
        <v>724.65</v>
      </c>
      <c r="L122" s="230">
        <v>712</v>
      </c>
      <c r="M122" s="230">
        <v>12.774100000000001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570.4</v>
      </c>
      <c r="D123" s="231">
        <v>569.5</v>
      </c>
      <c r="E123" s="231">
        <v>564.1</v>
      </c>
      <c r="F123" s="231">
        <v>557.80000000000007</v>
      </c>
      <c r="G123" s="231">
        <v>552.40000000000009</v>
      </c>
      <c r="H123" s="231">
        <v>575.79999999999995</v>
      </c>
      <c r="I123" s="231">
        <v>581.20000000000005</v>
      </c>
      <c r="J123" s="231">
        <v>587.49999999999989</v>
      </c>
      <c r="K123" s="230">
        <v>574.9</v>
      </c>
      <c r="L123" s="230">
        <v>563.20000000000005</v>
      </c>
      <c r="M123" s="230">
        <v>15.351000000000001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444.25</v>
      </c>
      <c r="D124" s="231">
        <v>446.25</v>
      </c>
      <c r="E124" s="231">
        <v>440.6</v>
      </c>
      <c r="F124" s="231">
        <v>436.95000000000005</v>
      </c>
      <c r="G124" s="231">
        <v>431.30000000000007</v>
      </c>
      <c r="H124" s="231">
        <v>449.9</v>
      </c>
      <c r="I124" s="231">
        <v>455.54999999999995</v>
      </c>
      <c r="J124" s="231">
        <v>459.19999999999993</v>
      </c>
      <c r="K124" s="230">
        <v>451.9</v>
      </c>
      <c r="L124" s="230">
        <v>442.6</v>
      </c>
      <c r="M124" s="230">
        <v>12.922129999999999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1878.6</v>
      </c>
      <c r="D125" s="231">
        <v>1878.7833333333335</v>
      </c>
      <c r="E125" s="231">
        <v>1863.166666666667</v>
      </c>
      <c r="F125" s="231">
        <v>1847.7333333333333</v>
      </c>
      <c r="G125" s="231">
        <v>1832.1166666666668</v>
      </c>
      <c r="H125" s="231">
        <v>1894.2166666666672</v>
      </c>
      <c r="I125" s="231">
        <v>1909.8333333333335</v>
      </c>
      <c r="J125" s="231">
        <v>1925.2666666666673</v>
      </c>
      <c r="K125" s="230">
        <v>1894.4</v>
      </c>
      <c r="L125" s="230">
        <v>1863.35</v>
      </c>
      <c r="M125" s="230">
        <v>31.595179999999999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90.3</v>
      </c>
      <c r="D126" s="231">
        <v>90.2</v>
      </c>
      <c r="E126" s="231">
        <v>89.5</v>
      </c>
      <c r="F126" s="231">
        <v>88.7</v>
      </c>
      <c r="G126" s="231">
        <v>88</v>
      </c>
      <c r="H126" s="231">
        <v>91</v>
      </c>
      <c r="I126" s="231">
        <v>91.700000000000017</v>
      </c>
      <c r="J126" s="231">
        <v>92.5</v>
      </c>
      <c r="K126" s="230">
        <v>90.9</v>
      </c>
      <c r="L126" s="230">
        <v>89.4</v>
      </c>
      <c r="M126" s="230">
        <v>29.22269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3446.95</v>
      </c>
      <c r="D127" s="231">
        <v>3434.6833333333329</v>
      </c>
      <c r="E127" s="231">
        <v>3411.3666666666659</v>
      </c>
      <c r="F127" s="231">
        <v>3375.7833333333328</v>
      </c>
      <c r="G127" s="231">
        <v>3352.4666666666658</v>
      </c>
      <c r="H127" s="231">
        <v>3470.266666666666</v>
      </c>
      <c r="I127" s="231">
        <v>3493.5833333333326</v>
      </c>
      <c r="J127" s="231">
        <v>3529.1666666666661</v>
      </c>
      <c r="K127" s="230">
        <v>3458</v>
      </c>
      <c r="L127" s="230">
        <v>3399.1</v>
      </c>
      <c r="M127" s="230">
        <v>2.4093399999999998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340</v>
      </c>
      <c r="D128" s="231">
        <v>339.41666666666669</v>
      </c>
      <c r="E128" s="231">
        <v>336.83333333333337</v>
      </c>
      <c r="F128" s="231">
        <v>333.66666666666669</v>
      </c>
      <c r="G128" s="231">
        <v>331.08333333333337</v>
      </c>
      <c r="H128" s="231">
        <v>342.58333333333337</v>
      </c>
      <c r="I128" s="231">
        <v>345.16666666666674</v>
      </c>
      <c r="J128" s="231">
        <v>348.33333333333337</v>
      </c>
      <c r="K128" s="230">
        <v>342</v>
      </c>
      <c r="L128" s="230">
        <v>336.25</v>
      </c>
      <c r="M128" s="230">
        <v>12.50525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4160.1499999999996</v>
      </c>
      <c r="D129" s="231">
        <v>4176.75</v>
      </c>
      <c r="E129" s="231">
        <v>4136.45</v>
      </c>
      <c r="F129" s="231">
        <v>4112.75</v>
      </c>
      <c r="G129" s="231">
        <v>4072.45</v>
      </c>
      <c r="H129" s="231">
        <v>4200.45</v>
      </c>
      <c r="I129" s="231">
        <v>4240.7499999999991</v>
      </c>
      <c r="J129" s="231">
        <v>4264.45</v>
      </c>
      <c r="K129" s="230">
        <v>4217.05</v>
      </c>
      <c r="L129" s="230">
        <v>4153.05</v>
      </c>
      <c r="M129" s="230">
        <v>4.9613199999999997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2276.15</v>
      </c>
      <c r="D130" s="231">
        <v>2269.166666666667</v>
      </c>
      <c r="E130" s="231">
        <v>2251.0333333333338</v>
      </c>
      <c r="F130" s="231">
        <v>2225.916666666667</v>
      </c>
      <c r="G130" s="231">
        <v>2207.7833333333338</v>
      </c>
      <c r="H130" s="231">
        <v>2294.2833333333338</v>
      </c>
      <c r="I130" s="231">
        <v>2312.416666666667</v>
      </c>
      <c r="J130" s="231">
        <v>2337.5333333333338</v>
      </c>
      <c r="K130" s="230">
        <v>2287.3000000000002</v>
      </c>
      <c r="L130" s="230">
        <v>2244.0500000000002</v>
      </c>
      <c r="M130" s="230">
        <v>18.948119999999999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300</v>
      </c>
      <c r="D131" s="231">
        <v>298.5</v>
      </c>
      <c r="E131" s="231">
        <v>294.10000000000002</v>
      </c>
      <c r="F131" s="231">
        <v>288.20000000000005</v>
      </c>
      <c r="G131" s="231">
        <v>283.80000000000007</v>
      </c>
      <c r="H131" s="231">
        <v>304.39999999999998</v>
      </c>
      <c r="I131" s="231">
        <v>308.79999999999995</v>
      </c>
      <c r="J131" s="231">
        <v>314.69999999999993</v>
      </c>
      <c r="K131" s="230">
        <v>302.89999999999998</v>
      </c>
      <c r="L131" s="230">
        <v>292.60000000000002</v>
      </c>
      <c r="M131" s="230">
        <v>24.616070000000001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547.75</v>
      </c>
      <c r="D132" s="231">
        <v>548.38333333333333</v>
      </c>
      <c r="E132" s="231">
        <v>546.41666666666663</v>
      </c>
      <c r="F132" s="231">
        <v>545.08333333333326</v>
      </c>
      <c r="G132" s="231">
        <v>543.11666666666656</v>
      </c>
      <c r="H132" s="231">
        <v>549.7166666666667</v>
      </c>
      <c r="I132" s="231">
        <v>551.68333333333339</v>
      </c>
      <c r="J132" s="231">
        <v>553.01666666666677</v>
      </c>
      <c r="K132" s="230">
        <v>550.35</v>
      </c>
      <c r="L132" s="230">
        <v>547.04999999999995</v>
      </c>
      <c r="M132" s="230">
        <v>4.9840099999999996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3952.15</v>
      </c>
      <c r="D133" s="231">
        <v>3939.3833333333332</v>
      </c>
      <c r="E133" s="231">
        <v>3908.6666666666665</v>
      </c>
      <c r="F133" s="231">
        <v>3865.1833333333334</v>
      </c>
      <c r="G133" s="231">
        <v>3834.4666666666667</v>
      </c>
      <c r="H133" s="231">
        <v>3982.8666666666663</v>
      </c>
      <c r="I133" s="231">
        <v>4013.5833333333335</v>
      </c>
      <c r="J133" s="231">
        <v>4057.0666666666662</v>
      </c>
      <c r="K133" s="230">
        <v>3970.1</v>
      </c>
      <c r="L133" s="230">
        <v>3895.9</v>
      </c>
      <c r="M133" s="230">
        <v>0.30745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707.7</v>
      </c>
      <c r="D134" s="231">
        <v>705.66666666666663</v>
      </c>
      <c r="E134" s="231">
        <v>701.5333333333333</v>
      </c>
      <c r="F134" s="231">
        <v>695.36666666666667</v>
      </c>
      <c r="G134" s="231">
        <v>691.23333333333335</v>
      </c>
      <c r="H134" s="231">
        <v>711.83333333333326</v>
      </c>
      <c r="I134" s="231">
        <v>715.9666666666667</v>
      </c>
      <c r="J134" s="231">
        <v>722.13333333333321</v>
      </c>
      <c r="K134" s="230">
        <v>709.8</v>
      </c>
      <c r="L134" s="230">
        <v>699.5</v>
      </c>
      <c r="M134" s="230">
        <v>5.9573200000000002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87231.2</v>
      </c>
      <c r="D135" s="231">
        <v>86988.033333333326</v>
      </c>
      <c r="E135" s="231">
        <v>86643.166666666657</v>
      </c>
      <c r="F135" s="231">
        <v>86055.133333333331</v>
      </c>
      <c r="G135" s="231">
        <v>85710.266666666663</v>
      </c>
      <c r="H135" s="231">
        <v>87576.066666666651</v>
      </c>
      <c r="I135" s="231">
        <v>87920.93333333332</v>
      </c>
      <c r="J135" s="231">
        <v>88508.966666666645</v>
      </c>
      <c r="K135" s="230">
        <v>87332.9</v>
      </c>
      <c r="L135" s="230">
        <v>86400</v>
      </c>
      <c r="M135" s="230">
        <v>4.4130000000000003E-2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251.15</v>
      </c>
      <c r="D136" s="231">
        <v>251.94999999999996</v>
      </c>
      <c r="E136" s="231">
        <v>248.39999999999992</v>
      </c>
      <c r="F136" s="231">
        <v>245.64999999999995</v>
      </c>
      <c r="G136" s="231">
        <v>242.09999999999991</v>
      </c>
      <c r="H136" s="231">
        <v>254.69999999999993</v>
      </c>
      <c r="I136" s="231">
        <v>258.24999999999994</v>
      </c>
      <c r="J136" s="231">
        <v>260.99999999999994</v>
      </c>
      <c r="K136" s="230">
        <v>255.5</v>
      </c>
      <c r="L136" s="230">
        <v>249.2</v>
      </c>
      <c r="M136" s="230">
        <v>23.438500000000001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1213.55</v>
      </c>
      <c r="D137" s="231">
        <v>1212.0333333333335</v>
      </c>
      <c r="E137" s="231">
        <v>1206.8166666666671</v>
      </c>
      <c r="F137" s="231">
        <v>1200.0833333333335</v>
      </c>
      <c r="G137" s="231">
        <v>1194.866666666667</v>
      </c>
      <c r="H137" s="231">
        <v>1218.7666666666671</v>
      </c>
      <c r="I137" s="231">
        <v>1223.9833333333338</v>
      </c>
      <c r="J137" s="231">
        <v>1230.7166666666672</v>
      </c>
      <c r="K137" s="230">
        <v>1217.25</v>
      </c>
      <c r="L137" s="230">
        <v>1205.3</v>
      </c>
      <c r="M137" s="230">
        <v>17.088650000000001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496.95</v>
      </c>
      <c r="D138" s="231">
        <v>495.40000000000003</v>
      </c>
      <c r="E138" s="231">
        <v>491.30000000000007</v>
      </c>
      <c r="F138" s="231">
        <v>485.65000000000003</v>
      </c>
      <c r="G138" s="231">
        <v>481.55000000000007</v>
      </c>
      <c r="H138" s="231">
        <v>501.05000000000007</v>
      </c>
      <c r="I138" s="231">
        <v>505.15000000000009</v>
      </c>
      <c r="J138" s="231">
        <v>510.80000000000007</v>
      </c>
      <c r="K138" s="230">
        <v>499.5</v>
      </c>
      <c r="L138" s="230">
        <v>489.75</v>
      </c>
      <c r="M138" s="230">
        <v>20.98348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8506.9</v>
      </c>
      <c r="D139" s="231">
        <v>8497.2666666666682</v>
      </c>
      <c r="E139" s="231">
        <v>8444.5333333333365</v>
      </c>
      <c r="F139" s="231">
        <v>8382.1666666666679</v>
      </c>
      <c r="G139" s="231">
        <v>8329.4333333333361</v>
      </c>
      <c r="H139" s="231">
        <v>8559.6333333333369</v>
      </c>
      <c r="I139" s="231">
        <v>8612.3666666666704</v>
      </c>
      <c r="J139" s="231">
        <v>8674.7333333333372</v>
      </c>
      <c r="K139" s="230">
        <v>8550</v>
      </c>
      <c r="L139" s="230">
        <v>8434.9</v>
      </c>
      <c r="M139" s="230">
        <v>9.5905799999999992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614.75</v>
      </c>
      <c r="D140" s="231">
        <v>611.81666666666661</v>
      </c>
      <c r="E140" s="231">
        <v>602.03333333333319</v>
      </c>
      <c r="F140" s="231">
        <v>589.31666666666661</v>
      </c>
      <c r="G140" s="231">
        <v>579.53333333333319</v>
      </c>
      <c r="H140" s="231">
        <v>624.53333333333319</v>
      </c>
      <c r="I140" s="231">
        <v>634.31666666666649</v>
      </c>
      <c r="J140" s="231">
        <v>647.03333333333319</v>
      </c>
      <c r="K140" s="230">
        <v>621.6</v>
      </c>
      <c r="L140" s="230">
        <v>599.1</v>
      </c>
      <c r="M140" s="230">
        <v>13.39808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440.3</v>
      </c>
      <c r="D141" s="231">
        <v>440.85000000000008</v>
      </c>
      <c r="E141" s="231">
        <v>436.35000000000014</v>
      </c>
      <c r="F141" s="231">
        <v>432.40000000000003</v>
      </c>
      <c r="G141" s="231">
        <v>427.90000000000009</v>
      </c>
      <c r="H141" s="231">
        <v>444.80000000000018</v>
      </c>
      <c r="I141" s="231">
        <v>449.30000000000007</v>
      </c>
      <c r="J141" s="231">
        <v>453.25000000000023</v>
      </c>
      <c r="K141" s="230">
        <v>445.35</v>
      </c>
      <c r="L141" s="230">
        <v>436.9</v>
      </c>
      <c r="M141" s="230">
        <v>11.25684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52.45</v>
      </c>
      <c r="D142" s="231">
        <v>51.95000000000001</v>
      </c>
      <c r="E142" s="231">
        <v>51.050000000000018</v>
      </c>
      <c r="F142" s="231">
        <v>49.650000000000006</v>
      </c>
      <c r="G142" s="231">
        <v>48.750000000000014</v>
      </c>
      <c r="H142" s="231">
        <v>53.350000000000023</v>
      </c>
      <c r="I142" s="231">
        <v>54.250000000000014</v>
      </c>
      <c r="J142" s="231">
        <v>55.650000000000027</v>
      </c>
      <c r="K142" s="230">
        <v>52.85</v>
      </c>
      <c r="L142" s="230">
        <v>50.55</v>
      </c>
      <c r="M142" s="230">
        <v>55.293010000000002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1760</v>
      </c>
      <c r="D143" s="231">
        <v>1757.7666666666667</v>
      </c>
      <c r="E143" s="231">
        <v>1746.0333333333333</v>
      </c>
      <c r="F143" s="231">
        <v>1732.0666666666666</v>
      </c>
      <c r="G143" s="231">
        <v>1720.3333333333333</v>
      </c>
      <c r="H143" s="231">
        <v>1771.7333333333333</v>
      </c>
      <c r="I143" s="231">
        <v>1783.4666666666665</v>
      </c>
      <c r="J143" s="231">
        <v>1797.4333333333334</v>
      </c>
      <c r="K143" s="230">
        <v>1769.5</v>
      </c>
      <c r="L143" s="230">
        <v>1743.8</v>
      </c>
      <c r="M143" s="230">
        <v>4.6388400000000001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1016.9</v>
      </c>
      <c r="D144" s="231">
        <v>1017.6333333333333</v>
      </c>
      <c r="E144" s="231">
        <v>1010.2666666666667</v>
      </c>
      <c r="F144" s="231">
        <v>1003.6333333333333</v>
      </c>
      <c r="G144" s="231">
        <v>996.26666666666665</v>
      </c>
      <c r="H144" s="231">
        <v>1024.2666666666667</v>
      </c>
      <c r="I144" s="231">
        <v>1031.6333333333332</v>
      </c>
      <c r="J144" s="231">
        <v>1038.2666666666667</v>
      </c>
      <c r="K144" s="230">
        <v>1025</v>
      </c>
      <c r="L144" s="230">
        <v>1011</v>
      </c>
      <c r="M144" s="230">
        <v>7.5001899999999999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169.85</v>
      </c>
      <c r="D145" s="231">
        <v>170.35</v>
      </c>
      <c r="E145" s="231">
        <v>169</v>
      </c>
      <c r="F145" s="231">
        <v>168.15</v>
      </c>
      <c r="G145" s="231">
        <v>166.8</v>
      </c>
      <c r="H145" s="231">
        <v>171.2</v>
      </c>
      <c r="I145" s="231">
        <v>172.54999999999995</v>
      </c>
      <c r="J145" s="231">
        <v>173.39999999999998</v>
      </c>
      <c r="K145" s="230">
        <v>171.7</v>
      </c>
      <c r="L145" s="230">
        <v>169.5</v>
      </c>
      <c r="M145" s="230">
        <v>90.324160000000006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82.4</v>
      </c>
      <c r="D146" s="231">
        <v>82.066666666666677</v>
      </c>
      <c r="E146" s="231">
        <v>81.483333333333348</v>
      </c>
      <c r="F146" s="231">
        <v>80.566666666666677</v>
      </c>
      <c r="G146" s="231">
        <v>79.983333333333348</v>
      </c>
      <c r="H146" s="231">
        <v>82.983333333333348</v>
      </c>
      <c r="I146" s="231">
        <v>83.566666666666691</v>
      </c>
      <c r="J146" s="231">
        <v>84.483333333333348</v>
      </c>
      <c r="K146" s="230">
        <v>82.65</v>
      </c>
      <c r="L146" s="230">
        <v>81.150000000000006</v>
      </c>
      <c r="M146" s="230">
        <v>39.414180000000002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4683.5</v>
      </c>
      <c r="D147" s="231">
        <v>4689.583333333333</v>
      </c>
      <c r="E147" s="231">
        <v>4643.9166666666661</v>
      </c>
      <c r="F147" s="231">
        <v>4604.333333333333</v>
      </c>
      <c r="G147" s="231">
        <v>4558.6666666666661</v>
      </c>
      <c r="H147" s="231">
        <v>4729.1666666666661</v>
      </c>
      <c r="I147" s="231">
        <v>4774.8333333333321</v>
      </c>
      <c r="J147" s="231">
        <v>4814.4166666666661</v>
      </c>
      <c r="K147" s="230">
        <v>4735.25</v>
      </c>
      <c r="L147" s="230">
        <v>4650</v>
      </c>
      <c r="M147" s="230">
        <v>0.63366999999999996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21026.25</v>
      </c>
      <c r="D148" s="231">
        <v>20862.583333333332</v>
      </c>
      <c r="E148" s="231">
        <v>20636.166666666664</v>
      </c>
      <c r="F148" s="231">
        <v>20246.083333333332</v>
      </c>
      <c r="G148" s="231">
        <v>20019.666666666664</v>
      </c>
      <c r="H148" s="231">
        <v>21252.666666666664</v>
      </c>
      <c r="I148" s="231">
        <v>21479.083333333328</v>
      </c>
      <c r="J148" s="231">
        <v>21869.166666666664</v>
      </c>
      <c r="K148" s="230">
        <v>21089</v>
      </c>
      <c r="L148" s="230">
        <v>20472.5</v>
      </c>
      <c r="M148" s="230">
        <v>1.2489399999999999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236.15</v>
      </c>
      <c r="D149" s="231">
        <v>235.25</v>
      </c>
      <c r="E149" s="231">
        <v>232.95</v>
      </c>
      <c r="F149" s="231">
        <v>229.75</v>
      </c>
      <c r="G149" s="231">
        <v>227.45</v>
      </c>
      <c r="H149" s="231">
        <v>238.45</v>
      </c>
      <c r="I149" s="231">
        <v>240.75</v>
      </c>
      <c r="J149" s="231">
        <v>243.95</v>
      </c>
      <c r="K149" s="230">
        <v>237.55</v>
      </c>
      <c r="L149" s="230">
        <v>232.05</v>
      </c>
      <c r="M149" s="230">
        <v>2.8246500000000001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905.75</v>
      </c>
      <c r="D150" s="231">
        <v>903.29999999999984</v>
      </c>
      <c r="E150" s="231">
        <v>893.49999999999966</v>
      </c>
      <c r="F150" s="231">
        <v>881.24999999999977</v>
      </c>
      <c r="G150" s="231">
        <v>871.44999999999959</v>
      </c>
      <c r="H150" s="231">
        <v>915.54999999999973</v>
      </c>
      <c r="I150" s="231">
        <v>925.34999999999991</v>
      </c>
      <c r="J150" s="231">
        <v>937.5999999999998</v>
      </c>
      <c r="K150" s="230">
        <v>913.1</v>
      </c>
      <c r="L150" s="230">
        <v>891.05</v>
      </c>
      <c r="M150" s="230">
        <v>5.4883600000000001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161.15</v>
      </c>
      <c r="D151" s="231">
        <v>160.83333333333334</v>
      </c>
      <c r="E151" s="231">
        <v>160.06666666666669</v>
      </c>
      <c r="F151" s="231">
        <v>158.98333333333335</v>
      </c>
      <c r="G151" s="231">
        <v>158.2166666666667</v>
      </c>
      <c r="H151" s="231">
        <v>161.91666666666669</v>
      </c>
      <c r="I151" s="231">
        <v>162.68333333333334</v>
      </c>
      <c r="J151" s="231">
        <v>163.76666666666668</v>
      </c>
      <c r="K151" s="230">
        <v>161.6</v>
      </c>
      <c r="L151" s="230">
        <v>159.75</v>
      </c>
      <c r="M151" s="230">
        <v>91.777829999999994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259.39999999999998</v>
      </c>
      <c r="D152" s="231">
        <v>257.65000000000003</v>
      </c>
      <c r="E152" s="231">
        <v>255.30000000000007</v>
      </c>
      <c r="F152" s="231">
        <v>251.20000000000005</v>
      </c>
      <c r="G152" s="231">
        <v>248.85000000000008</v>
      </c>
      <c r="H152" s="231">
        <v>261.75000000000006</v>
      </c>
      <c r="I152" s="231">
        <v>264.10000000000008</v>
      </c>
      <c r="J152" s="231">
        <v>268.20000000000005</v>
      </c>
      <c r="K152" s="230">
        <v>260</v>
      </c>
      <c r="L152" s="230">
        <v>253.55</v>
      </c>
      <c r="M152" s="230">
        <v>12.85849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648</v>
      </c>
      <c r="D153" s="231">
        <v>648.43333333333328</v>
      </c>
      <c r="E153" s="231">
        <v>643.56666666666661</v>
      </c>
      <c r="F153" s="231">
        <v>639.13333333333333</v>
      </c>
      <c r="G153" s="231">
        <v>634.26666666666665</v>
      </c>
      <c r="H153" s="231">
        <v>652.86666666666656</v>
      </c>
      <c r="I153" s="231">
        <v>657.73333333333312</v>
      </c>
      <c r="J153" s="231">
        <v>662.16666666666652</v>
      </c>
      <c r="K153" s="230">
        <v>653.29999999999995</v>
      </c>
      <c r="L153" s="230">
        <v>644</v>
      </c>
      <c r="M153" s="230">
        <v>10.619899999999999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3467.25</v>
      </c>
      <c r="D154" s="231">
        <v>3447.75</v>
      </c>
      <c r="E154" s="231">
        <v>3420.5</v>
      </c>
      <c r="F154" s="231">
        <v>3373.75</v>
      </c>
      <c r="G154" s="231">
        <v>3346.5</v>
      </c>
      <c r="H154" s="231">
        <v>3494.5</v>
      </c>
      <c r="I154" s="231">
        <v>3521.75</v>
      </c>
      <c r="J154" s="231">
        <v>3568.5</v>
      </c>
      <c r="K154" s="230">
        <v>3475</v>
      </c>
      <c r="L154" s="230">
        <v>3401</v>
      </c>
      <c r="M154" s="230">
        <v>0.96143999999999996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578.6</v>
      </c>
      <c r="D155" s="231">
        <v>580.7833333333333</v>
      </c>
      <c r="E155" s="231">
        <v>574.81666666666661</v>
      </c>
      <c r="F155" s="231">
        <v>571.0333333333333</v>
      </c>
      <c r="G155" s="231">
        <v>565.06666666666661</v>
      </c>
      <c r="H155" s="231">
        <v>584.56666666666661</v>
      </c>
      <c r="I155" s="231">
        <v>590.5333333333333</v>
      </c>
      <c r="J155" s="231">
        <v>594.31666666666661</v>
      </c>
      <c r="K155" s="230">
        <v>586.75</v>
      </c>
      <c r="L155" s="230">
        <v>577</v>
      </c>
      <c r="M155" s="230">
        <v>3.8185899999999999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3071.05</v>
      </c>
      <c r="D156" s="231">
        <v>3068.0166666666664</v>
      </c>
      <c r="E156" s="231">
        <v>3018.0333333333328</v>
      </c>
      <c r="F156" s="231">
        <v>2965.0166666666664</v>
      </c>
      <c r="G156" s="231">
        <v>2915.0333333333328</v>
      </c>
      <c r="H156" s="231">
        <v>3121.0333333333328</v>
      </c>
      <c r="I156" s="231">
        <v>3171.0166666666664</v>
      </c>
      <c r="J156" s="231">
        <v>3224.0333333333328</v>
      </c>
      <c r="K156" s="230">
        <v>3118</v>
      </c>
      <c r="L156" s="230">
        <v>3015</v>
      </c>
      <c r="M156" s="230">
        <v>2.9378000000000002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41011.75</v>
      </c>
      <c r="D157" s="231">
        <v>40865.533333333333</v>
      </c>
      <c r="E157" s="231">
        <v>40531.066666666666</v>
      </c>
      <c r="F157" s="231">
        <v>40050.383333333331</v>
      </c>
      <c r="G157" s="231">
        <v>39715.916666666664</v>
      </c>
      <c r="H157" s="231">
        <v>41346.216666666667</v>
      </c>
      <c r="I157" s="231">
        <v>41680.683333333327</v>
      </c>
      <c r="J157" s="231">
        <v>42161.366666666669</v>
      </c>
      <c r="K157" s="230">
        <v>41200</v>
      </c>
      <c r="L157" s="230">
        <v>40384.85</v>
      </c>
      <c r="M157" s="230">
        <v>0.26329999999999998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913.6</v>
      </c>
      <c r="D158" s="231">
        <v>920.5333333333333</v>
      </c>
      <c r="E158" s="231">
        <v>903.06666666666661</v>
      </c>
      <c r="F158" s="231">
        <v>892.5333333333333</v>
      </c>
      <c r="G158" s="231">
        <v>875.06666666666661</v>
      </c>
      <c r="H158" s="231">
        <v>931.06666666666661</v>
      </c>
      <c r="I158" s="231">
        <v>948.5333333333333</v>
      </c>
      <c r="J158" s="231">
        <v>959.06666666666661</v>
      </c>
      <c r="K158" s="230">
        <v>938</v>
      </c>
      <c r="L158" s="230">
        <v>910</v>
      </c>
      <c r="M158" s="230">
        <v>2.2041900000000001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4472.2</v>
      </c>
      <c r="D159" s="231">
        <v>4456.333333333333</v>
      </c>
      <c r="E159" s="231">
        <v>4367.1666666666661</v>
      </c>
      <c r="F159" s="231">
        <v>4262.1333333333332</v>
      </c>
      <c r="G159" s="231">
        <v>4172.9666666666662</v>
      </c>
      <c r="H159" s="231">
        <v>4561.3666666666659</v>
      </c>
      <c r="I159" s="231">
        <v>4650.5333333333319</v>
      </c>
      <c r="J159" s="231">
        <v>4755.5666666666657</v>
      </c>
      <c r="K159" s="230">
        <v>4545.5</v>
      </c>
      <c r="L159" s="230">
        <v>4351.3</v>
      </c>
      <c r="M159" s="230">
        <v>5.83786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235.55</v>
      </c>
      <c r="D160" s="231">
        <v>235.65</v>
      </c>
      <c r="E160" s="231">
        <v>233.95000000000002</v>
      </c>
      <c r="F160" s="231">
        <v>232.35000000000002</v>
      </c>
      <c r="G160" s="231">
        <v>230.65000000000003</v>
      </c>
      <c r="H160" s="231">
        <v>237.25</v>
      </c>
      <c r="I160" s="231">
        <v>238.95</v>
      </c>
      <c r="J160" s="231">
        <v>240.54999999999998</v>
      </c>
      <c r="K160" s="230">
        <v>237.35</v>
      </c>
      <c r="L160" s="230">
        <v>234.05</v>
      </c>
      <c r="M160" s="230">
        <v>15.3184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2411.75</v>
      </c>
      <c r="D161" s="231">
        <v>2415.1833333333334</v>
      </c>
      <c r="E161" s="231">
        <v>2400.3666666666668</v>
      </c>
      <c r="F161" s="231">
        <v>2388.9833333333336</v>
      </c>
      <c r="G161" s="231">
        <v>2374.166666666667</v>
      </c>
      <c r="H161" s="231">
        <v>2426.5666666666666</v>
      </c>
      <c r="I161" s="231">
        <v>2441.3833333333332</v>
      </c>
      <c r="J161" s="231">
        <v>2452.7666666666664</v>
      </c>
      <c r="K161" s="230">
        <v>2430</v>
      </c>
      <c r="L161" s="230">
        <v>2403.8000000000002</v>
      </c>
      <c r="M161" s="230">
        <v>2.6125600000000002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3177.8</v>
      </c>
      <c r="D162" s="231">
        <v>3167.6333333333332</v>
      </c>
      <c r="E162" s="231">
        <v>3155.2666666666664</v>
      </c>
      <c r="F162" s="231">
        <v>3132.7333333333331</v>
      </c>
      <c r="G162" s="231">
        <v>3120.3666666666663</v>
      </c>
      <c r="H162" s="231">
        <v>3190.1666666666665</v>
      </c>
      <c r="I162" s="231">
        <v>3202.5333333333333</v>
      </c>
      <c r="J162" s="231">
        <v>3225.0666666666666</v>
      </c>
      <c r="K162" s="230">
        <v>3180</v>
      </c>
      <c r="L162" s="230">
        <v>3145.1</v>
      </c>
      <c r="M162" s="230">
        <v>1.2853399999999999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307.89999999999998</v>
      </c>
      <c r="D163" s="231">
        <v>311.98333333333335</v>
      </c>
      <c r="E163" s="231">
        <v>302.16666666666669</v>
      </c>
      <c r="F163" s="231">
        <v>296.43333333333334</v>
      </c>
      <c r="G163" s="231">
        <v>286.61666666666667</v>
      </c>
      <c r="H163" s="231">
        <v>317.7166666666667</v>
      </c>
      <c r="I163" s="231">
        <v>327.5333333333333</v>
      </c>
      <c r="J163" s="231">
        <v>333.26666666666671</v>
      </c>
      <c r="K163" s="230">
        <v>321.8</v>
      </c>
      <c r="L163" s="230">
        <v>306.25</v>
      </c>
      <c r="M163" s="230">
        <v>75.613429999999994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165.35</v>
      </c>
      <c r="D164" s="231">
        <v>164.20000000000002</v>
      </c>
      <c r="E164" s="231">
        <v>162.65000000000003</v>
      </c>
      <c r="F164" s="231">
        <v>159.95000000000002</v>
      </c>
      <c r="G164" s="231">
        <v>158.40000000000003</v>
      </c>
      <c r="H164" s="231">
        <v>166.90000000000003</v>
      </c>
      <c r="I164" s="231">
        <v>168.45000000000005</v>
      </c>
      <c r="J164" s="231">
        <v>171.15000000000003</v>
      </c>
      <c r="K164" s="230">
        <v>165.75</v>
      </c>
      <c r="L164" s="230">
        <v>161.5</v>
      </c>
      <c r="M164" s="230">
        <v>92.136330000000001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238.3</v>
      </c>
      <c r="D165" s="231">
        <v>236.6</v>
      </c>
      <c r="E165" s="231">
        <v>233.7</v>
      </c>
      <c r="F165" s="231">
        <v>229.1</v>
      </c>
      <c r="G165" s="231">
        <v>226.2</v>
      </c>
      <c r="H165" s="231">
        <v>241.2</v>
      </c>
      <c r="I165" s="231">
        <v>244.10000000000002</v>
      </c>
      <c r="J165" s="231">
        <v>248.7</v>
      </c>
      <c r="K165" s="230">
        <v>239.5</v>
      </c>
      <c r="L165" s="230">
        <v>232</v>
      </c>
      <c r="M165" s="230">
        <v>101.85764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482.05</v>
      </c>
      <c r="D166" s="231">
        <v>480.7166666666667</v>
      </c>
      <c r="E166" s="231">
        <v>472.43333333333339</v>
      </c>
      <c r="F166" s="231">
        <v>462.81666666666672</v>
      </c>
      <c r="G166" s="231">
        <v>454.53333333333342</v>
      </c>
      <c r="H166" s="231">
        <v>490.33333333333337</v>
      </c>
      <c r="I166" s="231">
        <v>498.61666666666667</v>
      </c>
      <c r="J166" s="231">
        <v>508.23333333333335</v>
      </c>
      <c r="K166" s="230">
        <v>489</v>
      </c>
      <c r="L166" s="230">
        <v>471.1</v>
      </c>
      <c r="M166" s="230">
        <v>7.6060100000000004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14079.6</v>
      </c>
      <c r="D167" s="231">
        <v>14022.233333333332</v>
      </c>
      <c r="E167" s="231">
        <v>13896.466666666664</v>
      </c>
      <c r="F167" s="231">
        <v>13713.333333333332</v>
      </c>
      <c r="G167" s="231">
        <v>13587.566666666664</v>
      </c>
      <c r="H167" s="231">
        <v>14205.366666666663</v>
      </c>
      <c r="I167" s="231">
        <v>14331.13333333333</v>
      </c>
      <c r="J167" s="231">
        <v>14514.266666666663</v>
      </c>
      <c r="K167" s="230">
        <v>14148</v>
      </c>
      <c r="L167" s="230">
        <v>13839.1</v>
      </c>
      <c r="M167" s="230">
        <v>9.4769999999999993E-2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50.25</v>
      </c>
      <c r="D168" s="231">
        <v>50.016666666666673</v>
      </c>
      <c r="E168" s="231">
        <v>49.533333333333346</v>
      </c>
      <c r="F168" s="231">
        <v>48.81666666666667</v>
      </c>
      <c r="G168" s="231">
        <v>48.333333333333343</v>
      </c>
      <c r="H168" s="231">
        <v>50.733333333333348</v>
      </c>
      <c r="I168" s="231">
        <v>51.216666666666683</v>
      </c>
      <c r="J168" s="231">
        <v>51.933333333333351</v>
      </c>
      <c r="K168" s="230">
        <v>50.5</v>
      </c>
      <c r="L168" s="230">
        <v>49.3</v>
      </c>
      <c r="M168" s="230">
        <v>300.00936000000002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125.3</v>
      </c>
      <c r="D169" s="231">
        <v>125.21666666666665</v>
      </c>
      <c r="E169" s="231">
        <v>124.43333333333331</v>
      </c>
      <c r="F169" s="231">
        <v>123.56666666666665</v>
      </c>
      <c r="G169" s="231">
        <v>122.7833333333333</v>
      </c>
      <c r="H169" s="231">
        <v>126.08333333333331</v>
      </c>
      <c r="I169" s="231">
        <v>126.86666666666665</v>
      </c>
      <c r="J169" s="231">
        <v>127.73333333333332</v>
      </c>
      <c r="K169" s="230">
        <v>126</v>
      </c>
      <c r="L169" s="230">
        <v>124.35</v>
      </c>
      <c r="M169" s="230">
        <v>41.798659999999998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2362.1</v>
      </c>
      <c r="D170" s="231">
        <v>2367.4166666666665</v>
      </c>
      <c r="E170" s="231">
        <v>2348.7333333333331</v>
      </c>
      <c r="F170" s="231">
        <v>2335.3666666666668</v>
      </c>
      <c r="G170" s="231">
        <v>2316.6833333333334</v>
      </c>
      <c r="H170" s="231">
        <v>2380.7833333333328</v>
      </c>
      <c r="I170" s="231">
        <v>2399.4666666666662</v>
      </c>
      <c r="J170" s="231">
        <v>2412.8333333333326</v>
      </c>
      <c r="K170" s="230">
        <v>2386.1</v>
      </c>
      <c r="L170" s="230">
        <v>2354.0500000000002</v>
      </c>
      <c r="M170" s="230">
        <v>39.77129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776.2</v>
      </c>
      <c r="D171" s="231">
        <v>778.4</v>
      </c>
      <c r="E171" s="231">
        <v>766.9</v>
      </c>
      <c r="F171" s="231">
        <v>757.6</v>
      </c>
      <c r="G171" s="231">
        <v>746.1</v>
      </c>
      <c r="H171" s="231">
        <v>787.69999999999993</v>
      </c>
      <c r="I171" s="231">
        <v>799.19999999999993</v>
      </c>
      <c r="J171" s="231">
        <v>808.49999999999989</v>
      </c>
      <c r="K171" s="230">
        <v>789.9</v>
      </c>
      <c r="L171" s="230">
        <v>769.1</v>
      </c>
      <c r="M171" s="230">
        <v>10.4183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1118.3</v>
      </c>
      <c r="D172" s="231">
        <v>1114.7666666666667</v>
      </c>
      <c r="E172" s="231">
        <v>1107.5333333333333</v>
      </c>
      <c r="F172" s="231">
        <v>1096.7666666666667</v>
      </c>
      <c r="G172" s="231">
        <v>1089.5333333333333</v>
      </c>
      <c r="H172" s="231">
        <v>1125.5333333333333</v>
      </c>
      <c r="I172" s="231">
        <v>1132.7666666666664</v>
      </c>
      <c r="J172" s="231">
        <v>1143.5333333333333</v>
      </c>
      <c r="K172" s="230">
        <v>1122</v>
      </c>
      <c r="L172" s="230">
        <v>1104</v>
      </c>
      <c r="M172" s="230">
        <v>9.9360700000000008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2496.6</v>
      </c>
      <c r="D173" s="231">
        <v>2489.833333333333</v>
      </c>
      <c r="E173" s="231">
        <v>2478.7166666666662</v>
      </c>
      <c r="F173" s="231">
        <v>2460.833333333333</v>
      </c>
      <c r="G173" s="231">
        <v>2449.7166666666662</v>
      </c>
      <c r="H173" s="231">
        <v>2507.7166666666662</v>
      </c>
      <c r="I173" s="231">
        <v>2518.833333333333</v>
      </c>
      <c r="J173" s="231">
        <v>2536.7166666666662</v>
      </c>
      <c r="K173" s="230">
        <v>2500.9499999999998</v>
      </c>
      <c r="L173" s="230">
        <v>2471.9499999999998</v>
      </c>
      <c r="M173" s="230">
        <v>4.12277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71.849999999999994</v>
      </c>
      <c r="D174" s="231">
        <v>71.733333333333334</v>
      </c>
      <c r="E174" s="231">
        <v>70.966666666666669</v>
      </c>
      <c r="F174" s="231">
        <v>70.083333333333329</v>
      </c>
      <c r="G174" s="231">
        <v>69.316666666666663</v>
      </c>
      <c r="H174" s="231">
        <v>72.616666666666674</v>
      </c>
      <c r="I174" s="231">
        <v>73.383333333333354</v>
      </c>
      <c r="J174" s="231">
        <v>74.26666666666668</v>
      </c>
      <c r="K174" s="230">
        <v>72.5</v>
      </c>
      <c r="L174" s="230">
        <v>70.849999999999994</v>
      </c>
      <c r="M174" s="230">
        <v>152.61991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23962.5</v>
      </c>
      <c r="D175" s="231">
        <v>23977.483333333334</v>
      </c>
      <c r="E175" s="231">
        <v>23685.016666666666</v>
      </c>
      <c r="F175" s="231">
        <v>23407.533333333333</v>
      </c>
      <c r="G175" s="231">
        <v>23115.066666666666</v>
      </c>
      <c r="H175" s="231">
        <v>24254.966666666667</v>
      </c>
      <c r="I175" s="231">
        <v>24547.433333333334</v>
      </c>
      <c r="J175" s="231">
        <v>24824.916666666668</v>
      </c>
      <c r="K175" s="230">
        <v>24269.95</v>
      </c>
      <c r="L175" s="230">
        <v>23700</v>
      </c>
      <c r="M175" s="230">
        <v>0.35697000000000001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1406.15</v>
      </c>
      <c r="D176" s="276">
        <v>1409.3333333333333</v>
      </c>
      <c r="E176" s="276">
        <v>1378.8166666666666</v>
      </c>
      <c r="F176" s="276">
        <v>1351.4833333333333</v>
      </c>
      <c r="G176" s="276">
        <v>1320.9666666666667</v>
      </c>
      <c r="H176" s="276">
        <v>1436.6666666666665</v>
      </c>
      <c r="I176" s="276">
        <v>1467.1833333333334</v>
      </c>
      <c r="J176" s="276">
        <v>1494.5166666666664</v>
      </c>
      <c r="K176" s="275">
        <v>1439.85</v>
      </c>
      <c r="L176" s="275">
        <v>1382</v>
      </c>
      <c r="M176" s="275">
        <v>9.3607700000000005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3447.65</v>
      </c>
      <c r="D177" s="231">
        <v>3413.0166666666664</v>
      </c>
      <c r="E177" s="231">
        <v>3369.6833333333329</v>
      </c>
      <c r="F177" s="231">
        <v>3291.7166666666667</v>
      </c>
      <c r="G177" s="231">
        <v>3248.3833333333332</v>
      </c>
      <c r="H177" s="231">
        <v>3490.9833333333327</v>
      </c>
      <c r="I177" s="231">
        <v>3534.3166666666666</v>
      </c>
      <c r="J177" s="231">
        <v>3612.2833333333324</v>
      </c>
      <c r="K177" s="230">
        <v>3456.35</v>
      </c>
      <c r="L177" s="230">
        <v>3335.05</v>
      </c>
      <c r="M177" s="230">
        <v>7.2263000000000002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464.95</v>
      </c>
      <c r="D178" s="231">
        <v>462.36666666666662</v>
      </c>
      <c r="E178" s="231">
        <v>458.78333333333325</v>
      </c>
      <c r="F178" s="231">
        <v>452.61666666666662</v>
      </c>
      <c r="G178" s="231">
        <v>449.03333333333325</v>
      </c>
      <c r="H178" s="231">
        <v>468.53333333333325</v>
      </c>
      <c r="I178" s="231">
        <v>472.11666666666662</v>
      </c>
      <c r="J178" s="231">
        <v>478.28333333333325</v>
      </c>
      <c r="K178" s="230">
        <v>465.95</v>
      </c>
      <c r="L178" s="230">
        <v>456.2</v>
      </c>
      <c r="M178" s="230">
        <v>8.4787999999999997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566.35</v>
      </c>
      <c r="D179" s="231">
        <v>563.26666666666665</v>
      </c>
      <c r="E179" s="231">
        <v>559.5333333333333</v>
      </c>
      <c r="F179" s="231">
        <v>552.7166666666667</v>
      </c>
      <c r="G179" s="231">
        <v>548.98333333333335</v>
      </c>
      <c r="H179" s="231">
        <v>570.08333333333326</v>
      </c>
      <c r="I179" s="231">
        <v>573.81666666666661</v>
      </c>
      <c r="J179" s="231">
        <v>580.63333333333321</v>
      </c>
      <c r="K179" s="230">
        <v>567</v>
      </c>
      <c r="L179" s="230">
        <v>556.45000000000005</v>
      </c>
      <c r="M179" s="230">
        <v>231.43881999999999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81.2</v>
      </c>
      <c r="D180" s="231">
        <v>81.283333333333331</v>
      </c>
      <c r="E180" s="231">
        <v>80.766666666666666</v>
      </c>
      <c r="F180" s="231">
        <v>80.333333333333329</v>
      </c>
      <c r="G180" s="231">
        <v>79.816666666666663</v>
      </c>
      <c r="H180" s="231">
        <v>81.716666666666669</v>
      </c>
      <c r="I180" s="231">
        <v>82.23333333333332</v>
      </c>
      <c r="J180" s="231">
        <v>82.666666666666671</v>
      </c>
      <c r="K180" s="230">
        <v>81.8</v>
      </c>
      <c r="L180" s="230">
        <v>80.849999999999994</v>
      </c>
      <c r="M180" s="230">
        <v>99.016239999999996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971.25</v>
      </c>
      <c r="D181" s="231">
        <v>970.41666666666663</v>
      </c>
      <c r="E181" s="231">
        <v>964.0333333333333</v>
      </c>
      <c r="F181" s="231">
        <v>956.81666666666672</v>
      </c>
      <c r="G181" s="231">
        <v>950.43333333333339</v>
      </c>
      <c r="H181" s="231">
        <v>977.63333333333321</v>
      </c>
      <c r="I181" s="231">
        <v>984.01666666666665</v>
      </c>
      <c r="J181" s="231">
        <v>991.23333333333312</v>
      </c>
      <c r="K181" s="230">
        <v>976.8</v>
      </c>
      <c r="L181" s="230">
        <v>963.2</v>
      </c>
      <c r="M181" s="230">
        <v>29.110279999999999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420.25</v>
      </c>
      <c r="D182" s="231">
        <v>420.26666666666671</v>
      </c>
      <c r="E182" s="231">
        <v>418.08333333333343</v>
      </c>
      <c r="F182" s="231">
        <v>415.91666666666674</v>
      </c>
      <c r="G182" s="231">
        <v>413.73333333333346</v>
      </c>
      <c r="H182" s="231">
        <v>422.43333333333339</v>
      </c>
      <c r="I182" s="231">
        <v>424.61666666666667</v>
      </c>
      <c r="J182" s="231">
        <v>426.78333333333336</v>
      </c>
      <c r="K182" s="230">
        <v>422.45</v>
      </c>
      <c r="L182" s="230">
        <v>418.1</v>
      </c>
      <c r="M182" s="230">
        <v>1.8586499999999999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624.4</v>
      </c>
      <c r="D183" s="231">
        <v>626.19999999999993</v>
      </c>
      <c r="E183" s="231">
        <v>619.69999999999982</v>
      </c>
      <c r="F183" s="231">
        <v>614.99999999999989</v>
      </c>
      <c r="G183" s="231">
        <v>608.49999999999977</v>
      </c>
      <c r="H183" s="231">
        <v>630.89999999999986</v>
      </c>
      <c r="I183" s="231">
        <v>637.40000000000009</v>
      </c>
      <c r="J183" s="231">
        <v>642.09999999999991</v>
      </c>
      <c r="K183" s="230">
        <v>632.70000000000005</v>
      </c>
      <c r="L183" s="230">
        <v>621.5</v>
      </c>
      <c r="M183" s="230">
        <v>4.47898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1125.5</v>
      </c>
      <c r="D184" s="231">
        <v>1120.2833333333335</v>
      </c>
      <c r="E184" s="231">
        <v>1111.7666666666671</v>
      </c>
      <c r="F184" s="231">
        <v>1098.0333333333335</v>
      </c>
      <c r="G184" s="231">
        <v>1089.5166666666671</v>
      </c>
      <c r="H184" s="231">
        <v>1134.0166666666671</v>
      </c>
      <c r="I184" s="231">
        <v>1142.5333333333335</v>
      </c>
      <c r="J184" s="231">
        <v>1156.2666666666671</v>
      </c>
      <c r="K184" s="230">
        <v>1128.8</v>
      </c>
      <c r="L184" s="230">
        <v>1106.55</v>
      </c>
      <c r="M184" s="230">
        <v>10.09517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931.6</v>
      </c>
      <c r="D185" s="231">
        <v>936.83333333333337</v>
      </c>
      <c r="E185" s="231">
        <v>924.76666666666677</v>
      </c>
      <c r="F185" s="231">
        <v>917.93333333333339</v>
      </c>
      <c r="G185" s="231">
        <v>905.86666666666679</v>
      </c>
      <c r="H185" s="231">
        <v>943.66666666666674</v>
      </c>
      <c r="I185" s="231">
        <v>955.73333333333335</v>
      </c>
      <c r="J185" s="231">
        <v>962.56666666666672</v>
      </c>
      <c r="K185" s="230">
        <v>948.9</v>
      </c>
      <c r="L185" s="230">
        <v>930</v>
      </c>
      <c r="M185" s="230">
        <v>10.747389999999999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1244.4000000000001</v>
      </c>
      <c r="D186" s="231">
        <v>1237.2666666666667</v>
      </c>
      <c r="E186" s="231">
        <v>1227.5333333333333</v>
      </c>
      <c r="F186" s="231">
        <v>1210.6666666666667</v>
      </c>
      <c r="G186" s="231">
        <v>1200.9333333333334</v>
      </c>
      <c r="H186" s="231">
        <v>1254.1333333333332</v>
      </c>
      <c r="I186" s="231">
        <v>1263.8666666666663</v>
      </c>
      <c r="J186" s="231">
        <v>1280.7333333333331</v>
      </c>
      <c r="K186" s="230">
        <v>1247</v>
      </c>
      <c r="L186" s="230">
        <v>1220.4000000000001</v>
      </c>
      <c r="M186" s="230">
        <v>2.8429899999999999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3198.15</v>
      </c>
      <c r="D187" s="231">
        <v>3195.85</v>
      </c>
      <c r="E187" s="231">
        <v>3183.2999999999997</v>
      </c>
      <c r="F187" s="231">
        <v>3168.45</v>
      </c>
      <c r="G187" s="231">
        <v>3155.8999999999996</v>
      </c>
      <c r="H187" s="231">
        <v>3210.7</v>
      </c>
      <c r="I187" s="231">
        <v>3223.25</v>
      </c>
      <c r="J187" s="231">
        <v>3238.1</v>
      </c>
      <c r="K187" s="230">
        <v>3208.4</v>
      </c>
      <c r="L187" s="230">
        <v>3181</v>
      </c>
      <c r="M187" s="230">
        <v>20.00029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746.7</v>
      </c>
      <c r="D188" s="231">
        <v>739.9</v>
      </c>
      <c r="E188" s="231">
        <v>730.8</v>
      </c>
      <c r="F188" s="231">
        <v>714.9</v>
      </c>
      <c r="G188" s="231">
        <v>705.8</v>
      </c>
      <c r="H188" s="231">
        <v>755.8</v>
      </c>
      <c r="I188" s="231">
        <v>764.90000000000009</v>
      </c>
      <c r="J188" s="231">
        <v>780.8</v>
      </c>
      <c r="K188" s="230">
        <v>749</v>
      </c>
      <c r="L188" s="230">
        <v>724</v>
      </c>
      <c r="M188" s="230">
        <v>37.256799999999998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6290.85</v>
      </c>
      <c r="D189" s="231">
        <v>6276.95</v>
      </c>
      <c r="E189" s="231">
        <v>6253.9</v>
      </c>
      <c r="F189" s="231">
        <v>6216.95</v>
      </c>
      <c r="G189" s="231">
        <v>6193.9</v>
      </c>
      <c r="H189" s="231">
        <v>6313.9</v>
      </c>
      <c r="I189" s="231">
        <v>6336.9500000000007</v>
      </c>
      <c r="J189" s="231">
        <v>6373.9</v>
      </c>
      <c r="K189" s="230">
        <v>6300</v>
      </c>
      <c r="L189" s="230">
        <v>6240</v>
      </c>
      <c r="M189" s="230">
        <v>0.56123000000000001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478.2</v>
      </c>
      <c r="D190" s="231">
        <v>476.76666666666671</v>
      </c>
      <c r="E190" s="231">
        <v>474.03333333333342</v>
      </c>
      <c r="F190" s="231">
        <v>469.86666666666673</v>
      </c>
      <c r="G190" s="231">
        <v>467.13333333333344</v>
      </c>
      <c r="H190" s="231">
        <v>480.93333333333339</v>
      </c>
      <c r="I190" s="231">
        <v>483.66666666666663</v>
      </c>
      <c r="J190" s="231">
        <v>487.83333333333337</v>
      </c>
      <c r="K190" s="230">
        <v>479.5</v>
      </c>
      <c r="L190" s="230">
        <v>472.6</v>
      </c>
      <c r="M190" s="230">
        <v>77.914249999999996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198.2</v>
      </c>
      <c r="D191" s="231">
        <v>197.76666666666665</v>
      </c>
      <c r="E191" s="231">
        <v>196.58333333333331</v>
      </c>
      <c r="F191" s="231">
        <v>194.96666666666667</v>
      </c>
      <c r="G191" s="231">
        <v>193.78333333333333</v>
      </c>
      <c r="H191" s="231">
        <v>199.3833333333333</v>
      </c>
      <c r="I191" s="231">
        <v>200.56666666666663</v>
      </c>
      <c r="J191" s="231">
        <v>202.18333333333328</v>
      </c>
      <c r="K191" s="230">
        <v>198.95</v>
      </c>
      <c r="L191" s="230">
        <v>196.15</v>
      </c>
      <c r="M191" s="230">
        <v>49.108370000000001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106.85</v>
      </c>
      <c r="D192" s="231">
        <v>106.58333333333333</v>
      </c>
      <c r="E192" s="231">
        <v>106.11666666666666</v>
      </c>
      <c r="F192" s="231">
        <v>105.38333333333333</v>
      </c>
      <c r="G192" s="231">
        <v>104.91666666666666</v>
      </c>
      <c r="H192" s="231">
        <v>107.31666666666666</v>
      </c>
      <c r="I192" s="231">
        <v>107.78333333333333</v>
      </c>
      <c r="J192" s="231">
        <v>108.51666666666667</v>
      </c>
      <c r="K192" s="230">
        <v>107.05</v>
      </c>
      <c r="L192" s="230">
        <v>105.85</v>
      </c>
      <c r="M192" s="230">
        <v>235.90297000000001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60.75</v>
      </c>
      <c r="D193" s="231">
        <v>61.166666666666664</v>
      </c>
      <c r="E193" s="231">
        <v>60.083333333333329</v>
      </c>
      <c r="F193" s="231">
        <v>59.416666666666664</v>
      </c>
      <c r="G193" s="231">
        <v>58.333333333333329</v>
      </c>
      <c r="H193" s="231">
        <v>61.833333333333329</v>
      </c>
      <c r="I193" s="231">
        <v>62.916666666666657</v>
      </c>
      <c r="J193" s="231">
        <v>63.583333333333329</v>
      </c>
      <c r="K193" s="230">
        <v>62.25</v>
      </c>
      <c r="L193" s="230">
        <v>60.5</v>
      </c>
      <c r="M193" s="230">
        <v>20.170870000000001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996.3</v>
      </c>
      <c r="D194" s="231">
        <v>997.16666666666663</v>
      </c>
      <c r="E194" s="231">
        <v>991.83333333333326</v>
      </c>
      <c r="F194" s="231">
        <v>987.36666666666667</v>
      </c>
      <c r="G194" s="231">
        <v>982.0333333333333</v>
      </c>
      <c r="H194" s="231">
        <v>1001.6333333333332</v>
      </c>
      <c r="I194" s="231">
        <v>1006.9666666666665</v>
      </c>
      <c r="J194" s="231">
        <v>1011.4333333333332</v>
      </c>
      <c r="K194" s="230">
        <v>1002.5</v>
      </c>
      <c r="L194" s="230">
        <v>992.7</v>
      </c>
      <c r="M194" s="230">
        <v>15.897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730.15</v>
      </c>
      <c r="D195" s="231">
        <v>727.76666666666677</v>
      </c>
      <c r="E195" s="231">
        <v>722.93333333333351</v>
      </c>
      <c r="F195" s="231">
        <v>715.7166666666667</v>
      </c>
      <c r="G195" s="231">
        <v>710.88333333333344</v>
      </c>
      <c r="H195" s="231">
        <v>734.98333333333358</v>
      </c>
      <c r="I195" s="231">
        <v>739.81666666666683</v>
      </c>
      <c r="J195" s="231">
        <v>747.03333333333364</v>
      </c>
      <c r="K195" s="230">
        <v>732.6</v>
      </c>
      <c r="L195" s="230">
        <v>720.55</v>
      </c>
      <c r="M195" s="230">
        <v>1.5146200000000001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2641</v>
      </c>
      <c r="D196" s="231">
        <v>2638.1</v>
      </c>
      <c r="E196" s="231">
        <v>2628.5499999999997</v>
      </c>
      <c r="F196" s="231">
        <v>2616.1</v>
      </c>
      <c r="G196" s="231">
        <v>2606.5499999999997</v>
      </c>
      <c r="H196" s="231">
        <v>2650.5499999999997</v>
      </c>
      <c r="I196" s="231">
        <v>2660.1</v>
      </c>
      <c r="J196" s="231">
        <v>2672.5499999999997</v>
      </c>
      <c r="K196" s="230">
        <v>2647.65</v>
      </c>
      <c r="L196" s="230">
        <v>2625.65</v>
      </c>
      <c r="M196" s="230">
        <v>6.3127899999999997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1622.15</v>
      </c>
      <c r="D197" s="231">
        <v>1632.1166666666668</v>
      </c>
      <c r="E197" s="231">
        <v>1604.2333333333336</v>
      </c>
      <c r="F197" s="231">
        <v>1586.3166666666668</v>
      </c>
      <c r="G197" s="231">
        <v>1558.4333333333336</v>
      </c>
      <c r="H197" s="231">
        <v>1650.0333333333335</v>
      </c>
      <c r="I197" s="231">
        <v>1677.9166666666667</v>
      </c>
      <c r="J197" s="231">
        <v>1695.8333333333335</v>
      </c>
      <c r="K197" s="230">
        <v>1660</v>
      </c>
      <c r="L197" s="230">
        <v>1614.2</v>
      </c>
      <c r="M197" s="230">
        <v>4.2241900000000001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540</v>
      </c>
      <c r="D198" s="231">
        <v>540.63333333333333</v>
      </c>
      <c r="E198" s="231">
        <v>536.26666666666665</v>
      </c>
      <c r="F198" s="231">
        <v>532.5333333333333</v>
      </c>
      <c r="G198" s="231">
        <v>528.16666666666663</v>
      </c>
      <c r="H198" s="231">
        <v>544.36666666666667</v>
      </c>
      <c r="I198" s="231">
        <v>548.73333333333323</v>
      </c>
      <c r="J198" s="231">
        <v>552.4666666666667</v>
      </c>
      <c r="K198" s="230">
        <v>545</v>
      </c>
      <c r="L198" s="230">
        <v>536.9</v>
      </c>
      <c r="M198" s="230">
        <v>2.5294500000000002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1373.5</v>
      </c>
      <c r="D199" s="231">
        <v>1375.8499999999997</v>
      </c>
      <c r="E199" s="231">
        <v>1362.9999999999993</v>
      </c>
      <c r="F199" s="231">
        <v>1352.4999999999995</v>
      </c>
      <c r="G199" s="231">
        <v>1339.6499999999992</v>
      </c>
      <c r="H199" s="231">
        <v>1386.3499999999995</v>
      </c>
      <c r="I199" s="231">
        <v>1399.1999999999998</v>
      </c>
      <c r="J199" s="231">
        <v>1409.6999999999996</v>
      </c>
      <c r="K199" s="230">
        <v>1388.7</v>
      </c>
      <c r="L199" s="230">
        <v>1365.35</v>
      </c>
      <c r="M199" s="230">
        <v>5.0985199999999997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30.4</v>
      </c>
      <c r="D200" s="231">
        <v>30.5</v>
      </c>
      <c r="E200" s="231">
        <v>30.2</v>
      </c>
      <c r="F200" s="231">
        <v>30</v>
      </c>
      <c r="G200" s="231">
        <v>29.7</v>
      </c>
      <c r="H200" s="231">
        <v>30.7</v>
      </c>
      <c r="I200" s="231">
        <v>30.999999999999996</v>
      </c>
      <c r="J200" s="231">
        <v>31.2</v>
      </c>
      <c r="K200" s="230">
        <v>30.8</v>
      </c>
      <c r="L200" s="230">
        <v>30.3</v>
      </c>
      <c r="M200" s="230">
        <v>34.600949999999997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2513.9</v>
      </c>
      <c r="D201" s="231">
        <v>2509.2999999999997</v>
      </c>
      <c r="E201" s="231">
        <v>2489.5999999999995</v>
      </c>
      <c r="F201" s="231">
        <v>2465.2999999999997</v>
      </c>
      <c r="G201" s="231">
        <v>2445.5999999999995</v>
      </c>
      <c r="H201" s="231">
        <v>2533.5999999999995</v>
      </c>
      <c r="I201" s="231">
        <v>2553.2999999999993</v>
      </c>
      <c r="J201" s="231">
        <v>2577.5999999999995</v>
      </c>
      <c r="K201" s="230">
        <v>2529</v>
      </c>
      <c r="L201" s="230">
        <v>2485</v>
      </c>
      <c r="M201" s="230">
        <v>2.1642700000000001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715.35</v>
      </c>
      <c r="D202" s="231">
        <v>713.2166666666667</v>
      </c>
      <c r="E202" s="231">
        <v>709.63333333333344</v>
      </c>
      <c r="F202" s="231">
        <v>703.91666666666674</v>
      </c>
      <c r="G202" s="231">
        <v>700.33333333333348</v>
      </c>
      <c r="H202" s="231">
        <v>718.93333333333339</v>
      </c>
      <c r="I202" s="231">
        <v>722.51666666666665</v>
      </c>
      <c r="J202" s="231">
        <v>728.23333333333335</v>
      </c>
      <c r="K202" s="230">
        <v>716.8</v>
      </c>
      <c r="L202" s="230">
        <v>707.5</v>
      </c>
      <c r="M202" s="230">
        <v>36.216549999999998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7456.9</v>
      </c>
      <c r="D203" s="231">
        <v>7412.3</v>
      </c>
      <c r="E203" s="231">
        <v>7344.6</v>
      </c>
      <c r="F203" s="231">
        <v>7232.3</v>
      </c>
      <c r="G203" s="231">
        <v>7164.6</v>
      </c>
      <c r="H203" s="231">
        <v>7524.6</v>
      </c>
      <c r="I203" s="231">
        <v>7592.2999999999993</v>
      </c>
      <c r="J203" s="231">
        <v>7704.6</v>
      </c>
      <c r="K203" s="230">
        <v>7480</v>
      </c>
      <c r="L203" s="230">
        <v>7300</v>
      </c>
      <c r="M203" s="230">
        <v>2.30254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74.900000000000006</v>
      </c>
      <c r="D204" s="231">
        <v>74.45</v>
      </c>
      <c r="E204" s="231">
        <v>73.7</v>
      </c>
      <c r="F204" s="231">
        <v>72.5</v>
      </c>
      <c r="G204" s="231">
        <v>71.75</v>
      </c>
      <c r="H204" s="231">
        <v>75.650000000000006</v>
      </c>
      <c r="I204" s="231">
        <v>76.400000000000006</v>
      </c>
      <c r="J204" s="231">
        <v>77.600000000000009</v>
      </c>
      <c r="K204" s="230">
        <v>75.2</v>
      </c>
      <c r="L204" s="230">
        <v>73.25</v>
      </c>
      <c r="M204" s="230">
        <v>94.941839999999999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1447.6</v>
      </c>
      <c r="D205" s="231">
        <v>1441.8166666666666</v>
      </c>
      <c r="E205" s="231">
        <v>1427.3333333333333</v>
      </c>
      <c r="F205" s="231">
        <v>1407.0666666666666</v>
      </c>
      <c r="G205" s="231">
        <v>1392.5833333333333</v>
      </c>
      <c r="H205" s="231">
        <v>1462.0833333333333</v>
      </c>
      <c r="I205" s="231">
        <v>1476.5666666666668</v>
      </c>
      <c r="J205" s="231">
        <v>1496.8333333333333</v>
      </c>
      <c r="K205" s="230">
        <v>1456.3</v>
      </c>
      <c r="L205" s="230">
        <v>1421.55</v>
      </c>
      <c r="M205" s="230">
        <v>1.5996699999999999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776.15</v>
      </c>
      <c r="D206" s="231">
        <v>773.01666666666677</v>
      </c>
      <c r="E206" s="231">
        <v>767.63333333333355</v>
      </c>
      <c r="F206" s="231">
        <v>759.11666666666679</v>
      </c>
      <c r="G206" s="231">
        <v>753.73333333333358</v>
      </c>
      <c r="H206" s="231">
        <v>781.53333333333353</v>
      </c>
      <c r="I206" s="231">
        <v>786.91666666666674</v>
      </c>
      <c r="J206" s="231">
        <v>795.43333333333351</v>
      </c>
      <c r="K206" s="230">
        <v>778.4</v>
      </c>
      <c r="L206" s="230">
        <v>764.5</v>
      </c>
      <c r="M206" s="230">
        <v>6.8814000000000002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1448.85</v>
      </c>
      <c r="D207" s="231">
        <v>1445.3</v>
      </c>
      <c r="E207" s="231">
        <v>1437.6</v>
      </c>
      <c r="F207" s="231">
        <v>1426.35</v>
      </c>
      <c r="G207" s="231">
        <v>1418.6499999999999</v>
      </c>
      <c r="H207" s="231">
        <v>1456.55</v>
      </c>
      <c r="I207" s="231">
        <v>1464.2500000000002</v>
      </c>
      <c r="J207" s="231">
        <v>1475.5</v>
      </c>
      <c r="K207" s="230">
        <v>1453</v>
      </c>
      <c r="L207" s="230">
        <v>1434.05</v>
      </c>
      <c r="M207" s="230">
        <v>14.56926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276.2</v>
      </c>
      <c r="D208" s="231">
        <v>276.45</v>
      </c>
      <c r="E208" s="231">
        <v>274.95</v>
      </c>
      <c r="F208" s="231">
        <v>273.7</v>
      </c>
      <c r="G208" s="231">
        <v>272.2</v>
      </c>
      <c r="H208" s="231">
        <v>277.7</v>
      </c>
      <c r="I208" s="231">
        <v>279.2</v>
      </c>
      <c r="J208" s="231">
        <v>280.45</v>
      </c>
      <c r="K208" s="230">
        <v>277.95</v>
      </c>
      <c r="L208" s="230">
        <v>275.2</v>
      </c>
      <c r="M208" s="230">
        <v>35.70055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6.55</v>
      </c>
      <c r="D209" s="231">
        <v>6.5166666666666666</v>
      </c>
      <c r="E209" s="231">
        <v>6.333333333333333</v>
      </c>
      <c r="F209" s="231">
        <v>6.1166666666666663</v>
      </c>
      <c r="G209" s="231">
        <v>5.9333333333333327</v>
      </c>
      <c r="H209" s="231">
        <v>6.7333333333333334</v>
      </c>
      <c r="I209" s="231">
        <v>6.916666666666667</v>
      </c>
      <c r="J209" s="231">
        <v>7.1333333333333337</v>
      </c>
      <c r="K209" s="230">
        <v>6.7</v>
      </c>
      <c r="L209" s="230">
        <v>6.3</v>
      </c>
      <c r="M209" s="230">
        <v>1691.58349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854.6</v>
      </c>
      <c r="D210" s="231">
        <v>855.4666666666667</v>
      </c>
      <c r="E210" s="231">
        <v>844.13333333333344</v>
      </c>
      <c r="F210" s="231">
        <v>833.66666666666674</v>
      </c>
      <c r="G210" s="231">
        <v>822.33333333333348</v>
      </c>
      <c r="H210" s="231">
        <v>865.93333333333339</v>
      </c>
      <c r="I210" s="231">
        <v>877.26666666666665</v>
      </c>
      <c r="J210" s="231">
        <v>887.73333333333335</v>
      </c>
      <c r="K210" s="230">
        <v>866.8</v>
      </c>
      <c r="L210" s="230">
        <v>845</v>
      </c>
      <c r="M210" s="230">
        <v>19.803989999999999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1320.7</v>
      </c>
      <c r="D211" s="231">
        <v>1324.3666666666668</v>
      </c>
      <c r="E211" s="231">
        <v>1313.5833333333335</v>
      </c>
      <c r="F211" s="231">
        <v>1306.4666666666667</v>
      </c>
      <c r="G211" s="231">
        <v>1295.6833333333334</v>
      </c>
      <c r="H211" s="231">
        <v>1331.4833333333336</v>
      </c>
      <c r="I211" s="231">
        <v>1342.2666666666669</v>
      </c>
      <c r="J211" s="231">
        <v>1349.3833333333337</v>
      </c>
      <c r="K211" s="230">
        <v>1335.15</v>
      </c>
      <c r="L211" s="230">
        <v>1317.25</v>
      </c>
      <c r="M211" s="230">
        <v>0.56733999999999996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374.55</v>
      </c>
      <c r="D212" s="231">
        <v>375.2</v>
      </c>
      <c r="E212" s="231">
        <v>372.75</v>
      </c>
      <c r="F212" s="231">
        <v>370.95</v>
      </c>
      <c r="G212" s="231">
        <v>368.5</v>
      </c>
      <c r="H212" s="231">
        <v>377</v>
      </c>
      <c r="I212" s="231">
        <v>379.44999999999993</v>
      </c>
      <c r="J212" s="231">
        <v>381.25</v>
      </c>
      <c r="K212" s="230">
        <v>377.65</v>
      </c>
      <c r="L212" s="230">
        <v>373.4</v>
      </c>
      <c r="M212" s="230">
        <v>35.040730000000003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15.5</v>
      </c>
      <c r="D213" s="231">
        <v>15.616666666666667</v>
      </c>
      <c r="E213" s="231">
        <v>15.283333333333335</v>
      </c>
      <c r="F213" s="231">
        <v>15.066666666666668</v>
      </c>
      <c r="G213" s="231">
        <v>14.733333333333336</v>
      </c>
      <c r="H213" s="231">
        <v>15.833333333333334</v>
      </c>
      <c r="I213" s="231">
        <v>16.166666666666664</v>
      </c>
      <c r="J213" s="231">
        <v>16.383333333333333</v>
      </c>
      <c r="K213" s="230">
        <v>15.95</v>
      </c>
      <c r="L213" s="230">
        <v>15.4</v>
      </c>
      <c r="M213" s="230">
        <v>1288.51297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189.4</v>
      </c>
      <c r="D214" s="231">
        <v>188.18333333333331</v>
      </c>
      <c r="E214" s="231">
        <v>184.76666666666662</v>
      </c>
      <c r="F214" s="231">
        <v>180.13333333333333</v>
      </c>
      <c r="G214" s="231">
        <v>176.71666666666664</v>
      </c>
      <c r="H214" s="231">
        <v>192.81666666666661</v>
      </c>
      <c r="I214" s="231">
        <v>196.23333333333329</v>
      </c>
      <c r="J214" s="231">
        <v>200.86666666666659</v>
      </c>
      <c r="K214" s="230">
        <v>191.6</v>
      </c>
      <c r="L214" s="230">
        <v>183.55</v>
      </c>
      <c r="M214" s="230">
        <v>114.39942000000001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58.2</v>
      </c>
      <c r="D215" s="231">
        <v>58.1</v>
      </c>
      <c r="E215" s="231">
        <v>57.2</v>
      </c>
      <c r="F215" s="231">
        <v>56.2</v>
      </c>
      <c r="G215" s="231">
        <v>55.300000000000004</v>
      </c>
      <c r="H215" s="231">
        <v>59.1</v>
      </c>
      <c r="I215" s="231">
        <v>59.999999999999993</v>
      </c>
      <c r="J215" s="231">
        <v>61</v>
      </c>
      <c r="K215" s="230">
        <v>59</v>
      </c>
      <c r="L215" s="230">
        <v>57.1</v>
      </c>
      <c r="M215" s="230">
        <v>597.65914999999995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516.70000000000005</v>
      </c>
      <c r="D216" s="231">
        <v>517.65</v>
      </c>
      <c r="E216" s="231">
        <v>514.04999999999995</v>
      </c>
      <c r="F216" s="231">
        <v>511.4</v>
      </c>
      <c r="G216" s="231">
        <v>507.79999999999995</v>
      </c>
      <c r="H216" s="231">
        <v>520.29999999999995</v>
      </c>
      <c r="I216" s="231">
        <v>523.90000000000009</v>
      </c>
      <c r="J216" s="231">
        <v>526.54999999999995</v>
      </c>
      <c r="K216" s="230">
        <v>521.25</v>
      </c>
      <c r="L216" s="230">
        <v>515</v>
      </c>
      <c r="M216" s="230">
        <v>3.8569900000000001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4" t="s">
        <v>20</v>
      </c>
      <c r="D9" s="384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3"/>
      <c r="L9" s="24"/>
      <c r="M9" s="50"/>
      <c r="N9" s="1"/>
      <c r="O9" s="1"/>
    </row>
    <row r="10" spans="1:15" ht="42.75" customHeight="1">
      <c r="A10" s="382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869</v>
      </c>
      <c r="C11" s="230">
        <v>411.05</v>
      </c>
      <c r="D11" s="231">
        <v>410.73333333333335</v>
      </c>
      <c r="E11" s="231">
        <v>403.51666666666671</v>
      </c>
      <c r="F11" s="231">
        <v>395.98333333333335</v>
      </c>
      <c r="G11" s="231">
        <v>388.76666666666671</v>
      </c>
      <c r="H11" s="231">
        <v>418.26666666666671</v>
      </c>
      <c r="I11" s="231">
        <v>425.48333333333341</v>
      </c>
      <c r="J11" s="231">
        <v>433.01666666666671</v>
      </c>
      <c r="K11" s="230">
        <v>417.95</v>
      </c>
      <c r="L11" s="230">
        <v>403.2</v>
      </c>
      <c r="M11" s="230">
        <v>1.6358299999999999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22425.7</v>
      </c>
      <c r="D12" s="231">
        <v>22411.683333333331</v>
      </c>
      <c r="E12" s="231">
        <v>22273.366666666661</v>
      </c>
      <c r="F12" s="231">
        <v>22121.033333333329</v>
      </c>
      <c r="G12" s="231">
        <v>21982.71666666666</v>
      </c>
      <c r="H12" s="231">
        <v>22564.016666666663</v>
      </c>
      <c r="I12" s="231">
        <v>22702.333333333336</v>
      </c>
      <c r="J12" s="231">
        <v>22854.666666666664</v>
      </c>
      <c r="K12" s="230">
        <v>22550</v>
      </c>
      <c r="L12" s="230">
        <v>22259.35</v>
      </c>
      <c r="M12" s="230">
        <v>3.083E-2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3400.15</v>
      </c>
      <c r="D13" s="231">
        <v>3379.0499999999997</v>
      </c>
      <c r="E13" s="231">
        <v>3351.0999999999995</v>
      </c>
      <c r="F13" s="231">
        <v>3302.0499999999997</v>
      </c>
      <c r="G13" s="231">
        <v>3274.0999999999995</v>
      </c>
      <c r="H13" s="231">
        <v>3428.0999999999995</v>
      </c>
      <c r="I13" s="231">
        <v>3456.0499999999993</v>
      </c>
      <c r="J13" s="231">
        <v>3505.0999999999995</v>
      </c>
      <c r="K13" s="230">
        <v>3407</v>
      </c>
      <c r="L13" s="230">
        <v>3330</v>
      </c>
      <c r="M13" s="230">
        <v>3.6173000000000002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1738.7</v>
      </c>
      <c r="D14" s="231">
        <v>1739.2333333333333</v>
      </c>
      <c r="E14" s="231">
        <v>1729.5166666666667</v>
      </c>
      <c r="F14" s="231">
        <v>1720.3333333333333</v>
      </c>
      <c r="G14" s="231">
        <v>1710.6166666666666</v>
      </c>
      <c r="H14" s="231">
        <v>1748.4166666666667</v>
      </c>
      <c r="I14" s="231">
        <v>1758.1333333333334</v>
      </c>
      <c r="J14" s="231">
        <v>1767.3166666666668</v>
      </c>
      <c r="K14" s="230">
        <v>1748.95</v>
      </c>
      <c r="L14" s="230">
        <v>1730.05</v>
      </c>
      <c r="M14" s="230">
        <v>2.60778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2714.95</v>
      </c>
      <c r="D15" s="231">
        <v>2713.3166666666666</v>
      </c>
      <c r="E15" s="231">
        <v>2671.6333333333332</v>
      </c>
      <c r="F15" s="231">
        <v>2628.3166666666666</v>
      </c>
      <c r="G15" s="231">
        <v>2586.6333333333332</v>
      </c>
      <c r="H15" s="231">
        <v>2756.6333333333332</v>
      </c>
      <c r="I15" s="231">
        <v>2798.3166666666666</v>
      </c>
      <c r="J15" s="231">
        <v>2841.6333333333332</v>
      </c>
      <c r="K15" s="230">
        <v>2755</v>
      </c>
      <c r="L15" s="230">
        <v>2670</v>
      </c>
      <c r="M15" s="230">
        <v>0.43496000000000001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1208.3499999999999</v>
      </c>
      <c r="D16" s="231">
        <v>1207.6333333333332</v>
      </c>
      <c r="E16" s="231">
        <v>1196.7166666666665</v>
      </c>
      <c r="F16" s="231">
        <v>1185.0833333333333</v>
      </c>
      <c r="G16" s="231">
        <v>1174.1666666666665</v>
      </c>
      <c r="H16" s="231">
        <v>1219.2666666666664</v>
      </c>
      <c r="I16" s="231">
        <v>1230.1833333333334</v>
      </c>
      <c r="J16" s="231">
        <v>1241.8166666666664</v>
      </c>
      <c r="K16" s="230">
        <v>1218.55</v>
      </c>
      <c r="L16" s="230">
        <v>1196</v>
      </c>
      <c r="M16" s="230">
        <v>3.1389200000000002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643.4</v>
      </c>
      <c r="D17" s="231">
        <v>643.08333333333337</v>
      </c>
      <c r="E17" s="231">
        <v>631.16666666666674</v>
      </c>
      <c r="F17" s="231">
        <v>618.93333333333339</v>
      </c>
      <c r="G17" s="231">
        <v>607.01666666666677</v>
      </c>
      <c r="H17" s="231">
        <v>655.31666666666672</v>
      </c>
      <c r="I17" s="231">
        <v>667.23333333333346</v>
      </c>
      <c r="J17" s="231">
        <v>679.4666666666667</v>
      </c>
      <c r="K17" s="230">
        <v>655</v>
      </c>
      <c r="L17" s="230">
        <v>630.85</v>
      </c>
      <c r="M17" s="230">
        <v>50.084389999999999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414.4</v>
      </c>
      <c r="D18" s="231">
        <v>415.7833333333333</v>
      </c>
      <c r="E18" s="231">
        <v>407.61666666666662</v>
      </c>
      <c r="F18" s="231">
        <v>400.83333333333331</v>
      </c>
      <c r="G18" s="231">
        <v>392.66666666666663</v>
      </c>
      <c r="H18" s="231">
        <v>422.56666666666661</v>
      </c>
      <c r="I18" s="231">
        <v>430.73333333333335</v>
      </c>
      <c r="J18" s="231">
        <v>437.51666666666659</v>
      </c>
      <c r="K18" s="230">
        <v>423.95</v>
      </c>
      <c r="L18" s="230">
        <v>409</v>
      </c>
      <c r="M18" s="230">
        <v>1.41974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1434.95</v>
      </c>
      <c r="D19" s="231">
        <v>1462.3166666666666</v>
      </c>
      <c r="E19" s="231">
        <v>1398.6333333333332</v>
      </c>
      <c r="F19" s="231">
        <v>1362.3166666666666</v>
      </c>
      <c r="G19" s="231">
        <v>1298.6333333333332</v>
      </c>
      <c r="H19" s="231">
        <v>1498.6333333333332</v>
      </c>
      <c r="I19" s="231">
        <v>1562.3166666666666</v>
      </c>
      <c r="J19" s="231">
        <v>1598.6333333333332</v>
      </c>
      <c r="K19" s="230">
        <v>1526</v>
      </c>
      <c r="L19" s="230">
        <v>1426</v>
      </c>
      <c r="M19" s="230">
        <v>5.0356899999999998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22310.7</v>
      </c>
      <c r="D20" s="231">
        <v>22306.116666666669</v>
      </c>
      <c r="E20" s="231">
        <v>22199.783333333336</v>
      </c>
      <c r="F20" s="231">
        <v>22088.866666666669</v>
      </c>
      <c r="G20" s="231">
        <v>21982.533333333336</v>
      </c>
      <c r="H20" s="231">
        <v>22417.033333333336</v>
      </c>
      <c r="I20" s="231">
        <v>22523.366666666665</v>
      </c>
      <c r="J20" s="231">
        <v>22634.283333333336</v>
      </c>
      <c r="K20" s="230">
        <v>22412.45</v>
      </c>
      <c r="L20" s="230">
        <v>22195.200000000001</v>
      </c>
      <c r="M20" s="230">
        <v>0.34799000000000002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1847.9</v>
      </c>
      <c r="D21" s="231">
        <v>1849.4333333333334</v>
      </c>
      <c r="E21" s="231">
        <v>1824.8666666666668</v>
      </c>
      <c r="F21" s="231">
        <v>1801.8333333333335</v>
      </c>
      <c r="G21" s="231">
        <v>1777.2666666666669</v>
      </c>
      <c r="H21" s="231">
        <v>1872.4666666666667</v>
      </c>
      <c r="I21" s="231">
        <v>1897.0333333333333</v>
      </c>
      <c r="J21" s="231">
        <v>1920.0666666666666</v>
      </c>
      <c r="K21" s="230">
        <v>1874</v>
      </c>
      <c r="L21" s="230">
        <v>1826.4</v>
      </c>
      <c r="M21" s="230">
        <v>24.22711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924.6</v>
      </c>
      <c r="D22" s="231">
        <v>932.63333333333333</v>
      </c>
      <c r="E22" s="231">
        <v>911.9666666666667</v>
      </c>
      <c r="F22" s="231">
        <v>899.33333333333337</v>
      </c>
      <c r="G22" s="231">
        <v>878.66666666666674</v>
      </c>
      <c r="H22" s="231">
        <v>945.26666666666665</v>
      </c>
      <c r="I22" s="231">
        <v>965.93333333333339</v>
      </c>
      <c r="J22" s="231">
        <v>978.56666666666661</v>
      </c>
      <c r="K22" s="230">
        <v>953.3</v>
      </c>
      <c r="L22" s="230">
        <v>920</v>
      </c>
      <c r="M22" s="230">
        <v>16.26606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664.7</v>
      </c>
      <c r="D23" s="231">
        <v>666.13333333333333</v>
      </c>
      <c r="E23" s="231">
        <v>660.66666666666663</v>
      </c>
      <c r="F23" s="231">
        <v>656.63333333333333</v>
      </c>
      <c r="G23" s="231">
        <v>651.16666666666663</v>
      </c>
      <c r="H23" s="231">
        <v>670.16666666666663</v>
      </c>
      <c r="I23" s="231">
        <v>675.63333333333333</v>
      </c>
      <c r="J23" s="231">
        <v>679.66666666666663</v>
      </c>
      <c r="K23" s="230">
        <v>671.6</v>
      </c>
      <c r="L23" s="230">
        <v>662.1</v>
      </c>
      <c r="M23" s="230">
        <v>33.733849999999997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920.05</v>
      </c>
      <c r="D24" s="231">
        <v>927.43333333333339</v>
      </c>
      <c r="E24" s="231">
        <v>908.01666666666677</v>
      </c>
      <c r="F24" s="231">
        <v>895.98333333333335</v>
      </c>
      <c r="G24" s="231">
        <v>876.56666666666672</v>
      </c>
      <c r="H24" s="231">
        <v>939.46666666666681</v>
      </c>
      <c r="I24" s="231">
        <v>958.88333333333333</v>
      </c>
      <c r="J24" s="231">
        <v>970.91666666666686</v>
      </c>
      <c r="K24" s="230">
        <v>946.85</v>
      </c>
      <c r="L24" s="230">
        <v>915.4</v>
      </c>
      <c r="M24" s="230">
        <v>5.0758200000000002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987.8</v>
      </c>
      <c r="D25" s="231">
        <v>998</v>
      </c>
      <c r="E25" s="231">
        <v>974.8</v>
      </c>
      <c r="F25" s="231">
        <v>961.8</v>
      </c>
      <c r="G25" s="231">
        <v>938.59999999999991</v>
      </c>
      <c r="H25" s="231">
        <v>1011</v>
      </c>
      <c r="I25" s="231">
        <v>1034.2</v>
      </c>
      <c r="J25" s="231">
        <v>1047.2</v>
      </c>
      <c r="K25" s="230">
        <v>1021.2</v>
      </c>
      <c r="L25" s="230">
        <v>985</v>
      </c>
      <c r="M25" s="230">
        <v>5.2883100000000001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403.45</v>
      </c>
      <c r="D26" s="231">
        <v>404.2833333333333</v>
      </c>
      <c r="E26" s="231">
        <v>400.16666666666663</v>
      </c>
      <c r="F26" s="231">
        <v>396.88333333333333</v>
      </c>
      <c r="G26" s="231">
        <v>392.76666666666665</v>
      </c>
      <c r="H26" s="231">
        <v>407.56666666666661</v>
      </c>
      <c r="I26" s="231">
        <v>411.68333333333328</v>
      </c>
      <c r="J26" s="231">
        <v>414.96666666666658</v>
      </c>
      <c r="K26" s="230">
        <v>408.4</v>
      </c>
      <c r="L26" s="230">
        <v>401</v>
      </c>
      <c r="M26" s="230">
        <v>13.015969999999999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161.9</v>
      </c>
      <c r="D27" s="231">
        <v>161.4</v>
      </c>
      <c r="E27" s="231">
        <v>160.15</v>
      </c>
      <c r="F27" s="231">
        <v>158.4</v>
      </c>
      <c r="G27" s="231">
        <v>157.15</v>
      </c>
      <c r="H27" s="231">
        <v>163.15</v>
      </c>
      <c r="I27" s="231">
        <v>164.4</v>
      </c>
      <c r="J27" s="231">
        <v>166.15</v>
      </c>
      <c r="K27" s="230">
        <v>162.65</v>
      </c>
      <c r="L27" s="230">
        <v>159.65</v>
      </c>
      <c r="M27" s="230">
        <v>20.235810000000001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218.55</v>
      </c>
      <c r="D28" s="231">
        <v>218.98333333333335</v>
      </c>
      <c r="E28" s="231">
        <v>216.91666666666669</v>
      </c>
      <c r="F28" s="231">
        <v>215.28333333333333</v>
      </c>
      <c r="G28" s="231">
        <v>213.21666666666667</v>
      </c>
      <c r="H28" s="231">
        <v>220.6166666666667</v>
      </c>
      <c r="I28" s="231">
        <v>222.68333333333337</v>
      </c>
      <c r="J28" s="231">
        <v>224.31666666666672</v>
      </c>
      <c r="K28" s="230">
        <v>221.05</v>
      </c>
      <c r="L28" s="230">
        <v>217.35</v>
      </c>
      <c r="M28" s="230">
        <v>12.03694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337.55</v>
      </c>
      <c r="D29" s="231">
        <v>338.23333333333335</v>
      </c>
      <c r="E29" s="231">
        <v>335.26666666666671</v>
      </c>
      <c r="F29" s="231">
        <v>332.98333333333335</v>
      </c>
      <c r="G29" s="231">
        <v>330.01666666666671</v>
      </c>
      <c r="H29" s="231">
        <v>340.51666666666671</v>
      </c>
      <c r="I29" s="231">
        <v>343.48333333333341</v>
      </c>
      <c r="J29" s="231">
        <v>345.76666666666671</v>
      </c>
      <c r="K29" s="230">
        <v>341.2</v>
      </c>
      <c r="L29" s="230">
        <v>335.95</v>
      </c>
      <c r="M29" s="230">
        <v>0.33424999999999999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393.1</v>
      </c>
      <c r="D30" s="231">
        <v>394.2833333333333</v>
      </c>
      <c r="E30" s="231">
        <v>389.86666666666662</v>
      </c>
      <c r="F30" s="231">
        <v>386.63333333333333</v>
      </c>
      <c r="G30" s="231">
        <v>382.21666666666664</v>
      </c>
      <c r="H30" s="231">
        <v>397.51666666666659</v>
      </c>
      <c r="I30" s="231">
        <v>401.93333333333334</v>
      </c>
      <c r="J30" s="231">
        <v>405.16666666666657</v>
      </c>
      <c r="K30" s="230">
        <v>398.7</v>
      </c>
      <c r="L30" s="230">
        <v>391.05</v>
      </c>
      <c r="M30" s="230">
        <v>2.7429700000000001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942.2</v>
      </c>
      <c r="D31" s="231">
        <v>949.35</v>
      </c>
      <c r="E31" s="231">
        <v>924.90000000000009</v>
      </c>
      <c r="F31" s="231">
        <v>907.6</v>
      </c>
      <c r="G31" s="231">
        <v>883.15000000000009</v>
      </c>
      <c r="H31" s="231">
        <v>966.65000000000009</v>
      </c>
      <c r="I31" s="231">
        <v>991.10000000000014</v>
      </c>
      <c r="J31" s="231">
        <v>1008.4000000000001</v>
      </c>
      <c r="K31" s="230">
        <v>973.8</v>
      </c>
      <c r="L31" s="230">
        <v>932.05</v>
      </c>
      <c r="M31" s="230">
        <v>0.26635999999999999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893.45</v>
      </c>
      <c r="D32" s="231">
        <v>897.4</v>
      </c>
      <c r="E32" s="231">
        <v>888.05</v>
      </c>
      <c r="F32" s="231">
        <v>882.65</v>
      </c>
      <c r="G32" s="231">
        <v>873.3</v>
      </c>
      <c r="H32" s="231">
        <v>902.8</v>
      </c>
      <c r="I32" s="231">
        <v>912.15000000000009</v>
      </c>
      <c r="J32" s="231">
        <v>917.55</v>
      </c>
      <c r="K32" s="230">
        <v>906.75</v>
      </c>
      <c r="L32" s="230">
        <v>892</v>
      </c>
      <c r="M32" s="230">
        <v>7.4875699999999998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1285.5</v>
      </c>
      <c r="D33" s="231">
        <v>1282.7833333333333</v>
      </c>
      <c r="E33" s="231">
        <v>1269.5666666666666</v>
      </c>
      <c r="F33" s="231">
        <v>1253.6333333333332</v>
      </c>
      <c r="G33" s="231">
        <v>1240.4166666666665</v>
      </c>
      <c r="H33" s="231">
        <v>1298.7166666666667</v>
      </c>
      <c r="I33" s="231">
        <v>1311.9333333333334</v>
      </c>
      <c r="J33" s="231">
        <v>1327.8666666666668</v>
      </c>
      <c r="K33" s="230">
        <v>1296</v>
      </c>
      <c r="L33" s="230">
        <v>1266.8499999999999</v>
      </c>
      <c r="M33" s="230">
        <v>0.32973000000000002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548.6</v>
      </c>
      <c r="D34" s="231">
        <v>546.75</v>
      </c>
      <c r="E34" s="231">
        <v>539.6</v>
      </c>
      <c r="F34" s="231">
        <v>530.6</v>
      </c>
      <c r="G34" s="231">
        <v>523.45000000000005</v>
      </c>
      <c r="H34" s="231">
        <v>555.75</v>
      </c>
      <c r="I34" s="231">
        <v>562.90000000000009</v>
      </c>
      <c r="J34" s="231">
        <v>571.9</v>
      </c>
      <c r="K34" s="230">
        <v>553.9</v>
      </c>
      <c r="L34" s="230">
        <v>537.75</v>
      </c>
      <c r="M34" s="230">
        <v>0.73290999999999995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3426.85</v>
      </c>
      <c r="D35" s="231">
        <v>3421.8833333333337</v>
      </c>
      <c r="E35" s="231">
        <v>3405.7666666666673</v>
      </c>
      <c r="F35" s="231">
        <v>3384.6833333333338</v>
      </c>
      <c r="G35" s="231">
        <v>3368.5666666666675</v>
      </c>
      <c r="H35" s="231">
        <v>3442.9666666666672</v>
      </c>
      <c r="I35" s="231">
        <v>3459.083333333333</v>
      </c>
      <c r="J35" s="231">
        <v>3480.166666666667</v>
      </c>
      <c r="K35" s="230">
        <v>3438</v>
      </c>
      <c r="L35" s="230">
        <v>3400.8</v>
      </c>
      <c r="M35" s="230">
        <v>0.48165999999999998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2347.85</v>
      </c>
      <c r="D36" s="231">
        <v>2350.3666666666663</v>
      </c>
      <c r="E36" s="231">
        <v>2334.6833333333325</v>
      </c>
      <c r="F36" s="231">
        <v>2321.516666666666</v>
      </c>
      <c r="G36" s="231">
        <v>2305.8333333333321</v>
      </c>
      <c r="H36" s="231">
        <v>2363.5333333333328</v>
      </c>
      <c r="I36" s="231">
        <v>2379.2166666666662</v>
      </c>
      <c r="J36" s="231">
        <v>2392.3833333333332</v>
      </c>
      <c r="K36" s="230">
        <v>2366.0500000000002</v>
      </c>
      <c r="L36" s="230">
        <v>2337.1999999999998</v>
      </c>
      <c r="M36" s="230">
        <v>0.13175000000000001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11.85</v>
      </c>
      <c r="D37" s="231">
        <v>11.85</v>
      </c>
      <c r="E37" s="231">
        <v>11.75</v>
      </c>
      <c r="F37" s="231">
        <v>11.65</v>
      </c>
      <c r="G37" s="231">
        <v>11.55</v>
      </c>
      <c r="H37" s="231">
        <v>11.95</v>
      </c>
      <c r="I37" s="231">
        <v>12.049999999999997</v>
      </c>
      <c r="J37" s="231">
        <v>12.149999999999999</v>
      </c>
      <c r="K37" s="230">
        <v>11.95</v>
      </c>
      <c r="L37" s="230">
        <v>11.75</v>
      </c>
      <c r="M37" s="230">
        <v>46.342689999999997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602</v>
      </c>
      <c r="D38" s="231">
        <v>601.65</v>
      </c>
      <c r="E38" s="231">
        <v>593.59999999999991</v>
      </c>
      <c r="F38" s="231">
        <v>585.19999999999993</v>
      </c>
      <c r="G38" s="231">
        <v>577.14999999999986</v>
      </c>
      <c r="H38" s="231">
        <v>610.04999999999995</v>
      </c>
      <c r="I38" s="231">
        <v>618.09999999999991</v>
      </c>
      <c r="J38" s="231">
        <v>626.5</v>
      </c>
      <c r="K38" s="230">
        <v>609.70000000000005</v>
      </c>
      <c r="L38" s="230">
        <v>593.25</v>
      </c>
      <c r="M38" s="230">
        <v>2.7037800000000001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1831.6</v>
      </c>
      <c r="D39" s="231">
        <v>1834.2166666666665</v>
      </c>
      <c r="E39" s="231">
        <v>1817.383333333333</v>
      </c>
      <c r="F39" s="231">
        <v>1803.1666666666665</v>
      </c>
      <c r="G39" s="231">
        <v>1786.333333333333</v>
      </c>
      <c r="H39" s="231">
        <v>1848.4333333333329</v>
      </c>
      <c r="I39" s="231">
        <v>1865.2666666666664</v>
      </c>
      <c r="J39" s="231">
        <v>1879.4833333333329</v>
      </c>
      <c r="K39" s="230">
        <v>1851.05</v>
      </c>
      <c r="L39" s="230">
        <v>1820</v>
      </c>
      <c r="M39" s="230">
        <v>0.56342000000000003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386.45</v>
      </c>
      <c r="D40" s="231">
        <v>385.5333333333333</v>
      </c>
      <c r="E40" s="231">
        <v>381.06666666666661</v>
      </c>
      <c r="F40" s="231">
        <v>375.68333333333328</v>
      </c>
      <c r="G40" s="231">
        <v>371.21666666666658</v>
      </c>
      <c r="H40" s="231">
        <v>390.91666666666663</v>
      </c>
      <c r="I40" s="231">
        <v>395.38333333333333</v>
      </c>
      <c r="J40" s="231">
        <v>400.76666666666665</v>
      </c>
      <c r="K40" s="230">
        <v>390</v>
      </c>
      <c r="L40" s="230">
        <v>380.15</v>
      </c>
      <c r="M40" s="230">
        <v>43.697119999999998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1230.0999999999999</v>
      </c>
      <c r="D41" s="231">
        <v>1226.8999999999999</v>
      </c>
      <c r="E41" s="231">
        <v>1218.1999999999998</v>
      </c>
      <c r="F41" s="231">
        <v>1206.3</v>
      </c>
      <c r="G41" s="231">
        <v>1197.5999999999999</v>
      </c>
      <c r="H41" s="231">
        <v>1238.7999999999997</v>
      </c>
      <c r="I41" s="231">
        <v>1247.5</v>
      </c>
      <c r="J41" s="231">
        <v>1259.3999999999996</v>
      </c>
      <c r="K41" s="230">
        <v>1235.5999999999999</v>
      </c>
      <c r="L41" s="230">
        <v>1215</v>
      </c>
      <c r="M41" s="230">
        <v>1.5249299999999999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1114</v>
      </c>
      <c r="D42" s="231">
        <v>1117.7166666666667</v>
      </c>
      <c r="E42" s="231">
        <v>1104.7833333333333</v>
      </c>
      <c r="F42" s="231">
        <v>1095.5666666666666</v>
      </c>
      <c r="G42" s="231">
        <v>1082.6333333333332</v>
      </c>
      <c r="H42" s="231">
        <v>1126.9333333333334</v>
      </c>
      <c r="I42" s="231">
        <v>1139.8666666666668</v>
      </c>
      <c r="J42" s="231">
        <v>1149.0833333333335</v>
      </c>
      <c r="K42" s="230">
        <v>1130.6500000000001</v>
      </c>
      <c r="L42" s="230">
        <v>1108.5</v>
      </c>
      <c r="M42" s="230">
        <v>7.0554399999999999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4410.3999999999996</v>
      </c>
      <c r="D43" s="231">
        <v>4433.3666666666659</v>
      </c>
      <c r="E43" s="231">
        <v>4378.0333333333319</v>
      </c>
      <c r="F43" s="231">
        <v>4345.6666666666661</v>
      </c>
      <c r="G43" s="231">
        <v>4290.3333333333321</v>
      </c>
      <c r="H43" s="231">
        <v>4465.7333333333318</v>
      </c>
      <c r="I43" s="231">
        <v>4521.0666666666657</v>
      </c>
      <c r="J43" s="231">
        <v>4553.4333333333316</v>
      </c>
      <c r="K43" s="230">
        <v>4488.7</v>
      </c>
      <c r="L43" s="230">
        <v>4401</v>
      </c>
      <c r="M43" s="230">
        <v>4.3848599999999998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334.85</v>
      </c>
      <c r="D44" s="231">
        <v>332.78333333333336</v>
      </c>
      <c r="E44" s="231">
        <v>330.16666666666674</v>
      </c>
      <c r="F44" s="231">
        <v>325.48333333333341</v>
      </c>
      <c r="G44" s="231">
        <v>322.86666666666679</v>
      </c>
      <c r="H44" s="231">
        <v>337.4666666666667</v>
      </c>
      <c r="I44" s="231">
        <v>340.08333333333337</v>
      </c>
      <c r="J44" s="231">
        <v>344.76666666666665</v>
      </c>
      <c r="K44" s="230">
        <v>335.4</v>
      </c>
      <c r="L44" s="230">
        <v>328.1</v>
      </c>
      <c r="M44" s="230">
        <v>19.429870000000001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240.7</v>
      </c>
      <c r="D45" s="231">
        <v>241.11666666666667</v>
      </c>
      <c r="E45" s="231">
        <v>239.58333333333334</v>
      </c>
      <c r="F45" s="231">
        <v>238.46666666666667</v>
      </c>
      <c r="G45" s="231">
        <v>236.93333333333334</v>
      </c>
      <c r="H45" s="231">
        <v>242.23333333333335</v>
      </c>
      <c r="I45" s="231">
        <v>243.76666666666665</v>
      </c>
      <c r="J45" s="231">
        <v>244.88333333333335</v>
      </c>
      <c r="K45" s="230">
        <v>242.65</v>
      </c>
      <c r="L45" s="230">
        <v>240</v>
      </c>
      <c r="M45" s="230">
        <v>1.8990499999999999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475.75</v>
      </c>
      <c r="D46" s="231">
        <v>468.38333333333338</v>
      </c>
      <c r="E46" s="231">
        <v>456.76666666666677</v>
      </c>
      <c r="F46" s="231">
        <v>437.78333333333336</v>
      </c>
      <c r="G46" s="231">
        <v>426.16666666666674</v>
      </c>
      <c r="H46" s="231">
        <v>487.36666666666679</v>
      </c>
      <c r="I46" s="231">
        <v>498.98333333333346</v>
      </c>
      <c r="J46" s="231">
        <v>517.96666666666681</v>
      </c>
      <c r="K46" s="230">
        <v>480</v>
      </c>
      <c r="L46" s="230">
        <v>449.4</v>
      </c>
      <c r="M46" s="230">
        <v>3.1970000000000001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141</v>
      </c>
      <c r="D47" s="231">
        <v>140.66666666666666</v>
      </c>
      <c r="E47" s="231">
        <v>139.83333333333331</v>
      </c>
      <c r="F47" s="231">
        <v>138.66666666666666</v>
      </c>
      <c r="G47" s="231">
        <v>137.83333333333331</v>
      </c>
      <c r="H47" s="231">
        <v>141.83333333333331</v>
      </c>
      <c r="I47" s="231">
        <v>142.66666666666663</v>
      </c>
      <c r="J47" s="231">
        <v>143.83333333333331</v>
      </c>
      <c r="K47" s="230">
        <v>141.5</v>
      </c>
      <c r="L47" s="230">
        <v>139.5</v>
      </c>
      <c r="M47" s="230">
        <v>76.819969999999998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2910</v>
      </c>
      <c r="D48" s="231">
        <v>2904.8333333333335</v>
      </c>
      <c r="E48" s="231">
        <v>2893.2166666666672</v>
      </c>
      <c r="F48" s="231">
        <v>2876.4333333333338</v>
      </c>
      <c r="G48" s="231">
        <v>2864.8166666666675</v>
      </c>
      <c r="H48" s="231">
        <v>2921.6166666666668</v>
      </c>
      <c r="I48" s="231">
        <v>2933.2333333333327</v>
      </c>
      <c r="J48" s="231">
        <v>2950.0166666666664</v>
      </c>
      <c r="K48" s="230">
        <v>2916.45</v>
      </c>
      <c r="L48" s="230">
        <v>2888.05</v>
      </c>
      <c r="M48" s="230">
        <v>5.6922100000000002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249.05</v>
      </c>
      <c r="D49" s="231">
        <v>252.91666666666666</v>
      </c>
      <c r="E49" s="231">
        <v>244.23333333333329</v>
      </c>
      <c r="F49" s="231">
        <v>239.41666666666663</v>
      </c>
      <c r="G49" s="231">
        <v>230.73333333333326</v>
      </c>
      <c r="H49" s="231">
        <v>257.73333333333335</v>
      </c>
      <c r="I49" s="231">
        <v>266.41666666666663</v>
      </c>
      <c r="J49" s="231">
        <v>271.23333333333335</v>
      </c>
      <c r="K49" s="230">
        <v>261.60000000000002</v>
      </c>
      <c r="L49" s="230">
        <v>248.1</v>
      </c>
      <c r="M49" s="230">
        <v>6.7880200000000004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3171.25</v>
      </c>
      <c r="D50" s="231">
        <v>3162.0833333333335</v>
      </c>
      <c r="E50" s="231">
        <v>3124.2166666666672</v>
      </c>
      <c r="F50" s="231">
        <v>3077.1833333333338</v>
      </c>
      <c r="G50" s="231">
        <v>3039.3166666666675</v>
      </c>
      <c r="H50" s="231">
        <v>3209.1166666666668</v>
      </c>
      <c r="I50" s="231">
        <v>3246.9833333333327</v>
      </c>
      <c r="J50" s="231">
        <v>3294.0166666666664</v>
      </c>
      <c r="K50" s="230">
        <v>3199.95</v>
      </c>
      <c r="L50" s="230">
        <v>3115.05</v>
      </c>
      <c r="M50" s="230">
        <v>2.2380000000000001E-2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1390.65</v>
      </c>
      <c r="D51" s="231">
        <v>1391.5</v>
      </c>
      <c r="E51" s="231">
        <v>1382.7</v>
      </c>
      <c r="F51" s="231">
        <v>1374.75</v>
      </c>
      <c r="G51" s="231">
        <v>1365.95</v>
      </c>
      <c r="H51" s="231">
        <v>1399.45</v>
      </c>
      <c r="I51" s="231">
        <v>1408.2500000000002</v>
      </c>
      <c r="J51" s="231">
        <v>1416.2</v>
      </c>
      <c r="K51" s="230">
        <v>1400.3</v>
      </c>
      <c r="L51" s="230">
        <v>1383.55</v>
      </c>
      <c r="M51" s="230">
        <v>1.9761500000000001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7038.75</v>
      </c>
      <c r="D52" s="231">
        <v>7017.2666666666664</v>
      </c>
      <c r="E52" s="231">
        <v>6986.1833333333325</v>
      </c>
      <c r="F52" s="231">
        <v>6933.6166666666659</v>
      </c>
      <c r="G52" s="231">
        <v>6902.5333333333319</v>
      </c>
      <c r="H52" s="231">
        <v>7069.833333333333</v>
      </c>
      <c r="I52" s="231">
        <v>7100.916666666667</v>
      </c>
      <c r="J52" s="231">
        <v>7153.4833333333336</v>
      </c>
      <c r="K52" s="230">
        <v>7048.35</v>
      </c>
      <c r="L52" s="230">
        <v>6964.7</v>
      </c>
      <c r="M52" s="230">
        <v>0.22019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613.45000000000005</v>
      </c>
      <c r="D53" s="231">
        <v>609.2833333333333</v>
      </c>
      <c r="E53" s="231">
        <v>602.81666666666661</v>
      </c>
      <c r="F53" s="231">
        <v>592.18333333333328</v>
      </c>
      <c r="G53" s="231">
        <v>585.71666666666658</v>
      </c>
      <c r="H53" s="231">
        <v>619.91666666666663</v>
      </c>
      <c r="I53" s="231">
        <v>626.38333333333333</v>
      </c>
      <c r="J53" s="231">
        <v>637.01666666666665</v>
      </c>
      <c r="K53" s="230">
        <v>615.75</v>
      </c>
      <c r="L53" s="230">
        <v>598.65</v>
      </c>
      <c r="M53" s="230">
        <v>33.917020000000001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361.85</v>
      </c>
      <c r="D54" s="231">
        <v>362.9666666666667</v>
      </c>
      <c r="E54" s="231">
        <v>358.98333333333341</v>
      </c>
      <c r="F54" s="231">
        <v>356.11666666666673</v>
      </c>
      <c r="G54" s="231">
        <v>352.13333333333344</v>
      </c>
      <c r="H54" s="231">
        <v>365.83333333333337</v>
      </c>
      <c r="I54" s="231">
        <v>369.81666666666672</v>
      </c>
      <c r="J54" s="231">
        <v>372.68333333333334</v>
      </c>
      <c r="K54" s="230">
        <v>366.95</v>
      </c>
      <c r="L54" s="230">
        <v>360.1</v>
      </c>
      <c r="M54" s="230">
        <v>0.62148999999999999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3461.6</v>
      </c>
      <c r="D55" s="231">
        <v>3461.5833333333335</v>
      </c>
      <c r="E55" s="231">
        <v>3447.0166666666669</v>
      </c>
      <c r="F55" s="231">
        <v>3432.4333333333334</v>
      </c>
      <c r="G55" s="231">
        <v>3417.8666666666668</v>
      </c>
      <c r="H55" s="231">
        <v>3476.166666666667</v>
      </c>
      <c r="I55" s="231">
        <v>3490.7333333333336</v>
      </c>
      <c r="J55" s="231">
        <v>3505.3166666666671</v>
      </c>
      <c r="K55" s="230">
        <v>3476.15</v>
      </c>
      <c r="L55" s="230">
        <v>3447</v>
      </c>
      <c r="M55" s="230">
        <v>3.0004499999999998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887.65</v>
      </c>
      <c r="D56" s="231">
        <v>884.1</v>
      </c>
      <c r="E56" s="231">
        <v>878.75</v>
      </c>
      <c r="F56" s="231">
        <v>869.85</v>
      </c>
      <c r="G56" s="231">
        <v>864.5</v>
      </c>
      <c r="H56" s="231">
        <v>893</v>
      </c>
      <c r="I56" s="231">
        <v>898.35000000000014</v>
      </c>
      <c r="J56" s="231">
        <v>907.25</v>
      </c>
      <c r="K56" s="230">
        <v>889.45</v>
      </c>
      <c r="L56" s="230">
        <v>875.2</v>
      </c>
      <c r="M56" s="230">
        <v>194.68723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2334.65</v>
      </c>
      <c r="D57" s="231">
        <v>2338.5166666666669</v>
      </c>
      <c r="E57" s="231">
        <v>2322.6333333333337</v>
      </c>
      <c r="F57" s="231">
        <v>2310.6166666666668</v>
      </c>
      <c r="G57" s="231">
        <v>2294.7333333333336</v>
      </c>
      <c r="H57" s="231">
        <v>2350.5333333333338</v>
      </c>
      <c r="I57" s="231">
        <v>2366.416666666667</v>
      </c>
      <c r="J57" s="231">
        <v>2378.4333333333338</v>
      </c>
      <c r="K57" s="230">
        <v>2354.4</v>
      </c>
      <c r="L57" s="230">
        <v>2326.5</v>
      </c>
      <c r="M57" s="230">
        <v>3.7409999999999999E-2</v>
      </c>
      <c r="N57" s="1"/>
      <c r="O57" s="1"/>
    </row>
    <row r="58" spans="1:15" ht="12.75" customHeight="1">
      <c r="A58" s="30">
        <v>48</v>
      </c>
      <c r="B58" s="216" t="s">
        <v>877</v>
      </c>
      <c r="C58" s="230">
        <v>1204.7</v>
      </c>
      <c r="D58" s="231">
        <v>1201.2666666666667</v>
      </c>
      <c r="E58" s="231">
        <v>1187.5333333333333</v>
      </c>
      <c r="F58" s="231">
        <v>1170.3666666666666</v>
      </c>
      <c r="G58" s="231">
        <v>1156.6333333333332</v>
      </c>
      <c r="H58" s="231">
        <v>1218.4333333333334</v>
      </c>
      <c r="I58" s="231">
        <v>1232.1666666666665</v>
      </c>
      <c r="J58" s="231">
        <v>1249.3333333333335</v>
      </c>
      <c r="K58" s="230">
        <v>1215</v>
      </c>
      <c r="L58" s="230">
        <v>1184.0999999999999</v>
      </c>
      <c r="M58" s="230">
        <v>0.72518000000000005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499.25</v>
      </c>
      <c r="D59" s="231">
        <v>500.73333333333335</v>
      </c>
      <c r="E59" s="231">
        <v>491.9666666666667</v>
      </c>
      <c r="F59" s="231">
        <v>484.68333333333334</v>
      </c>
      <c r="G59" s="231">
        <v>475.91666666666669</v>
      </c>
      <c r="H59" s="231">
        <v>508.01666666666671</v>
      </c>
      <c r="I59" s="231">
        <v>516.7833333333333</v>
      </c>
      <c r="J59" s="231">
        <v>524.06666666666672</v>
      </c>
      <c r="K59" s="230">
        <v>509.5</v>
      </c>
      <c r="L59" s="230">
        <v>493.45</v>
      </c>
      <c r="M59" s="230">
        <v>26.075430000000001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4299</v>
      </c>
      <c r="D60" s="231">
        <v>4314.2166666666662</v>
      </c>
      <c r="E60" s="231">
        <v>4265.7833333333328</v>
      </c>
      <c r="F60" s="231">
        <v>4232.5666666666666</v>
      </c>
      <c r="G60" s="231">
        <v>4184.1333333333332</v>
      </c>
      <c r="H60" s="231">
        <v>4347.4333333333325</v>
      </c>
      <c r="I60" s="231">
        <v>4395.866666666665</v>
      </c>
      <c r="J60" s="231">
        <v>4429.0833333333321</v>
      </c>
      <c r="K60" s="230">
        <v>4362.6499999999996</v>
      </c>
      <c r="L60" s="230">
        <v>4281</v>
      </c>
      <c r="M60" s="230">
        <v>9.6405100000000008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1101.3499999999999</v>
      </c>
      <c r="D61" s="231">
        <v>1097.4166666666667</v>
      </c>
      <c r="E61" s="231">
        <v>1083.8833333333334</v>
      </c>
      <c r="F61" s="231">
        <v>1066.4166666666667</v>
      </c>
      <c r="G61" s="231">
        <v>1052.8833333333334</v>
      </c>
      <c r="H61" s="231">
        <v>1114.8833333333334</v>
      </c>
      <c r="I61" s="231">
        <v>1128.4166666666667</v>
      </c>
      <c r="J61" s="231">
        <v>1145.8833333333334</v>
      </c>
      <c r="K61" s="230">
        <v>1110.95</v>
      </c>
      <c r="L61" s="230">
        <v>1079.95</v>
      </c>
      <c r="M61" s="230">
        <v>0.36543999999999999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6055.95</v>
      </c>
      <c r="D62" s="231">
        <v>6063.0166666666664</v>
      </c>
      <c r="E62" s="231">
        <v>6006.2333333333327</v>
      </c>
      <c r="F62" s="231">
        <v>5956.5166666666664</v>
      </c>
      <c r="G62" s="231">
        <v>5899.7333333333327</v>
      </c>
      <c r="H62" s="231">
        <v>6112.7333333333327</v>
      </c>
      <c r="I62" s="231">
        <v>6169.5166666666655</v>
      </c>
      <c r="J62" s="231">
        <v>6219.2333333333327</v>
      </c>
      <c r="K62" s="230">
        <v>6119.8</v>
      </c>
      <c r="L62" s="230">
        <v>6013.3</v>
      </c>
      <c r="M62" s="230">
        <v>9.7400699999999993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1334.7</v>
      </c>
      <c r="D63" s="231">
        <v>1337.6166666666666</v>
      </c>
      <c r="E63" s="231">
        <v>1325.7333333333331</v>
      </c>
      <c r="F63" s="231">
        <v>1316.7666666666667</v>
      </c>
      <c r="G63" s="231">
        <v>1304.8833333333332</v>
      </c>
      <c r="H63" s="231">
        <v>1346.583333333333</v>
      </c>
      <c r="I63" s="231">
        <v>1358.4666666666667</v>
      </c>
      <c r="J63" s="231">
        <v>1367.4333333333329</v>
      </c>
      <c r="K63" s="230">
        <v>1349.5</v>
      </c>
      <c r="L63" s="230">
        <v>1328.65</v>
      </c>
      <c r="M63" s="230">
        <v>8.8909199999999995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6537.6</v>
      </c>
      <c r="D64" s="231">
        <v>6534.2166666666672</v>
      </c>
      <c r="E64" s="231">
        <v>6493.4333333333343</v>
      </c>
      <c r="F64" s="231">
        <v>6449.2666666666673</v>
      </c>
      <c r="G64" s="231">
        <v>6408.4833333333345</v>
      </c>
      <c r="H64" s="231">
        <v>6578.3833333333341</v>
      </c>
      <c r="I64" s="231">
        <v>6619.166666666667</v>
      </c>
      <c r="J64" s="231">
        <v>6663.3333333333339</v>
      </c>
      <c r="K64" s="230">
        <v>6575</v>
      </c>
      <c r="L64" s="230">
        <v>6490.05</v>
      </c>
      <c r="M64" s="230">
        <v>0.26571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2097.15</v>
      </c>
      <c r="D65" s="231">
        <v>2115.6666666666665</v>
      </c>
      <c r="E65" s="231">
        <v>2066.4833333333331</v>
      </c>
      <c r="F65" s="231">
        <v>2035.8166666666666</v>
      </c>
      <c r="G65" s="231">
        <v>1986.6333333333332</v>
      </c>
      <c r="H65" s="231">
        <v>2146.333333333333</v>
      </c>
      <c r="I65" s="231">
        <v>2195.5166666666664</v>
      </c>
      <c r="J65" s="231">
        <v>2226.1833333333329</v>
      </c>
      <c r="K65" s="230">
        <v>2164.85</v>
      </c>
      <c r="L65" s="230">
        <v>2085</v>
      </c>
      <c r="M65" s="230">
        <v>1.3689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2061.9499999999998</v>
      </c>
      <c r="D66" s="231">
        <v>2055.7833333333333</v>
      </c>
      <c r="E66" s="231">
        <v>2035.6166666666668</v>
      </c>
      <c r="F66" s="231">
        <v>2009.2833333333335</v>
      </c>
      <c r="G66" s="231">
        <v>1989.116666666667</v>
      </c>
      <c r="H66" s="231">
        <v>2082.1166666666668</v>
      </c>
      <c r="I66" s="231">
        <v>2102.2833333333338</v>
      </c>
      <c r="J66" s="231">
        <v>2128.6166666666663</v>
      </c>
      <c r="K66" s="230">
        <v>2075.9499999999998</v>
      </c>
      <c r="L66" s="230">
        <v>2029.45</v>
      </c>
      <c r="M66" s="230">
        <v>1.6633599999999999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425.45</v>
      </c>
      <c r="D67" s="231">
        <v>423.7</v>
      </c>
      <c r="E67" s="231">
        <v>419.54999999999995</v>
      </c>
      <c r="F67" s="231">
        <v>413.65</v>
      </c>
      <c r="G67" s="231">
        <v>409.49999999999994</v>
      </c>
      <c r="H67" s="231">
        <v>429.59999999999997</v>
      </c>
      <c r="I67" s="231">
        <v>433.74999999999994</v>
      </c>
      <c r="J67" s="231">
        <v>439.65</v>
      </c>
      <c r="K67" s="230">
        <v>427.85</v>
      </c>
      <c r="L67" s="230">
        <v>417.8</v>
      </c>
      <c r="M67" s="230">
        <v>14.80734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223.8</v>
      </c>
      <c r="D68" s="231">
        <v>223.16666666666666</v>
      </c>
      <c r="E68" s="231">
        <v>221.83333333333331</v>
      </c>
      <c r="F68" s="231">
        <v>219.86666666666665</v>
      </c>
      <c r="G68" s="231">
        <v>218.5333333333333</v>
      </c>
      <c r="H68" s="231">
        <v>225.13333333333333</v>
      </c>
      <c r="I68" s="231">
        <v>226.46666666666664</v>
      </c>
      <c r="J68" s="231">
        <v>228.43333333333334</v>
      </c>
      <c r="K68" s="230">
        <v>224.5</v>
      </c>
      <c r="L68" s="230">
        <v>221.2</v>
      </c>
      <c r="M68" s="230">
        <v>61.56561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183.55</v>
      </c>
      <c r="D69" s="231">
        <v>183.2166666666667</v>
      </c>
      <c r="E69" s="231">
        <v>182.13333333333338</v>
      </c>
      <c r="F69" s="231">
        <v>180.7166666666667</v>
      </c>
      <c r="G69" s="231">
        <v>179.63333333333338</v>
      </c>
      <c r="H69" s="231">
        <v>184.63333333333338</v>
      </c>
      <c r="I69" s="231">
        <v>185.7166666666667</v>
      </c>
      <c r="J69" s="231">
        <v>187.13333333333338</v>
      </c>
      <c r="K69" s="230">
        <v>184.3</v>
      </c>
      <c r="L69" s="230">
        <v>181.8</v>
      </c>
      <c r="M69" s="230">
        <v>142.02887000000001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79.95</v>
      </c>
      <c r="D70" s="231">
        <v>79.916666666666671</v>
      </c>
      <c r="E70" s="231">
        <v>79.083333333333343</v>
      </c>
      <c r="F70" s="231">
        <v>78.216666666666669</v>
      </c>
      <c r="G70" s="231">
        <v>77.38333333333334</v>
      </c>
      <c r="H70" s="231">
        <v>80.783333333333346</v>
      </c>
      <c r="I70" s="231">
        <v>81.616666666666688</v>
      </c>
      <c r="J70" s="231">
        <v>82.483333333333348</v>
      </c>
      <c r="K70" s="230">
        <v>80.75</v>
      </c>
      <c r="L70" s="230">
        <v>79.05</v>
      </c>
      <c r="M70" s="230">
        <v>79.904619999999994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29.5</v>
      </c>
      <c r="D71" s="231">
        <v>29.616666666666664</v>
      </c>
      <c r="E71" s="231">
        <v>29.133333333333326</v>
      </c>
      <c r="F71" s="231">
        <v>28.766666666666662</v>
      </c>
      <c r="G71" s="231">
        <v>28.283333333333324</v>
      </c>
      <c r="H71" s="231">
        <v>29.983333333333327</v>
      </c>
      <c r="I71" s="231">
        <v>30.466666666666669</v>
      </c>
      <c r="J71" s="231">
        <v>30.833333333333329</v>
      </c>
      <c r="K71" s="230">
        <v>30.1</v>
      </c>
      <c r="L71" s="230">
        <v>29.25</v>
      </c>
      <c r="M71" s="230">
        <v>165.39565999999999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1473.8</v>
      </c>
      <c r="D72" s="231">
        <v>1470.8166666666666</v>
      </c>
      <c r="E72" s="231">
        <v>1465.7833333333333</v>
      </c>
      <c r="F72" s="231">
        <v>1457.7666666666667</v>
      </c>
      <c r="G72" s="231">
        <v>1452.7333333333333</v>
      </c>
      <c r="H72" s="231">
        <v>1478.8333333333333</v>
      </c>
      <c r="I72" s="231">
        <v>1483.8666666666666</v>
      </c>
      <c r="J72" s="231">
        <v>1491.8833333333332</v>
      </c>
      <c r="K72" s="230">
        <v>1475.85</v>
      </c>
      <c r="L72" s="230">
        <v>1462.8</v>
      </c>
      <c r="M72" s="230">
        <v>2.10033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4099.95</v>
      </c>
      <c r="D73" s="231">
        <v>4097.3166666666666</v>
      </c>
      <c r="E73" s="231">
        <v>4072.6833333333334</v>
      </c>
      <c r="F73" s="231">
        <v>4045.416666666667</v>
      </c>
      <c r="G73" s="231">
        <v>4020.7833333333338</v>
      </c>
      <c r="H73" s="231">
        <v>4124.583333333333</v>
      </c>
      <c r="I73" s="231">
        <v>4149.2166666666662</v>
      </c>
      <c r="J73" s="231">
        <v>4176.4833333333327</v>
      </c>
      <c r="K73" s="230">
        <v>4121.95</v>
      </c>
      <c r="L73" s="230">
        <v>4070.05</v>
      </c>
      <c r="M73" s="230">
        <v>2.4840000000000001E-2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604.75</v>
      </c>
      <c r="D74" s="231">
        <v>601.88333333333333</v>
      </c>
      <c r="E74" s="231">
        <v>596.9666666666667</v>
      </c>
      <c r="F74" s="231">
        <v>589.18333333333339</v>
      </c>
      <c r="G74" s="231">
        <v>584.26666666666677</v>
      </c>
      <c r="H74" s="231">
        <v>609.66666666666663</v>
      </c>
      <c r="I74" s="231">
        <v>614.58333333333337</v>
      </c>
      <c r="J74" s="231">
        <v>622.36666666666656</v>
      </c>
      <c r="K74" s="230">
        <v>606.79999999999995</v>
      </c>
      <c r="L74" s="230">
        <v>594.1</v>
      </c>
      <c r="M74" s="230">
        <v>6.6904599999999999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992.35</v>
      </c>
      <c r="D75" s="231">
        <v>995.7833333333333</v>
      </c>
      <c r="E75" s="231">
        <v>986.56666666666661</v>
      </c>
      <c r="F75" s="231">
        <v>980.7833333333333</v>
      </c>
      <c r="G75" s="231">
        <v>971.56666666666661</v>
      </c>
      <c r="H75" s="231">
        <v>1001.5666666666666</v>
      </c>
      <c r="I75" s="231">
        <v>1010.7833333333333</v>
      </c>
      <c r="J75" s="231">
        <v>1016.5666666666666</v>
      </c>
      <c r="K75" s="230">
        <v>1005</v>
      </c>
      <c r="L75" s="230">
        <v>990</v>
      </c>
      <c r="M75" s="230">
        <v>3.66797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101.65</v>
      </c>
      <c r="D76" s="231">
        <v>101.31666666666668</v>
      </c>
      <c r="E76" s="231">
        <v>100.73333333333335</v>
      </c>
      <c r="F76" s="231">
        <v>99.816666666666677</v>
      </c>
      <c r="G76" s="231">
        <v>99.233333333333348</v>
      </c>
      <c r="H76" s="231">
        <v>102.23333333333335</v>
      </c>
      <c r="I76" s="231">
        <v>102.81666666666669</v>
      </c>
      <c r="J76" s="231">
        <v>103.73333333333335</v>
      </c>
      <c r="K76" s="230">
        <v>101.9</v>
      </c>
      <c r="L76" s="230">
        <v>100.4</v>
      </c>
      <c r="M76" s="230">
        <v>45.76455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792.05</v>
      </c>
      <c r="D77" s="231">
        <v>788.75</v>
      </c>
      <c r="E77" s="231">
        <v>784</v>
      </c>
      <c r="F77" s="231">
        <v>775.95</v>
      </c>
      <c r="G77" s="231">
        <v>771.2</v>
      </c>
      <c r="H77" s="231">
        <v>796.8</v>
      </c>
      <c r="I77" s="231">
        <v>801.55</v>
      </c>
      <c r="J77" s="231">
        <v>809.59999999999991</v>
      </c>
      <c r="K77" s="230">
        <v>793.5</v>
      </c>
      <c r="L77" s="230">
        <v>780.7</v>
      </c>
      <c r="M77" s="230">
        <v>6.4359900000000003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77.5</v>
      </c>
      <c r="D78" s="231">
        <v>77.45</v>
      </c>
      <c r="E78" s="231">
        <v>76.650000000000006</v>
      </c>
      <c r="F78" s="231">
        <v>75.8</v>
      </c>
      <c r="G78" s="231">
        <v>75</v>
      </c>
      <c r="H78" s="231">
        <v>78.300000000000011</v>
      </c>
      <c r="I78" s="231">
        <v>79.099999999999994</v>
      </c>
      <c r="J78" s="231">
        <v>79.950000000000017</v>
      </c>
      <c r="K78" s="230">
        <v>78.25</v>
      </c>
      <c r="L78" s="230">
        <v>76.599999999999994</v>
      </c>
      <c r="M78" s="230">
        <v>157.74821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349</v>
      </c>
      <c r="D79" s="231">
        <v>347.86666666666662</v>
      </c>
      <c r="E79" s="231">
        <v>346.23333333333323</v>
      </c>
      <c r="F79" s="231">
        <v>343.46666666666664</v>
      </c>
      <c r="G79" s="231">
        <v>341.83333333333326</v>
      </c>
      <c r="H79" s="231">
        <v>350.63333333333321</v>
      </c>
      <c r="I79" s="231">
        <v>352.26666666666654</v>
      </c>
      <c r="J79" s="231">
        <v>355.03333333333319</v>
      </c>
      <c r="K79" s="230">
        <v>349.5</v>
      </c>
      <c r="L79" s="230">
        <v>345.1</v>
      </c>
      <c r="M79" s="230">
        <v>13.198969999999999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9680.35</v>
      </c>
      <c r="D80" s="231">
        <v>9669.35</v>
      </c>
      <c r="E80" s="231">
        <v>9568.7000000000007</v>
      </c>
      <c r="F80" s="231">
        <v>9457.0500000000011</v>
      </c>
      <c r="G80" s="231">
        <v>9356.4000000000015</v>
      </c>
      <c r="H80" s="231">
        <v>9781</v>
      </c>
      <c r="I80" s="231">
        <v>9881.6499999999978</v>
      </c>
      <c r="J80" s="231">
        <v>9993.2999999999993</v>
      </c>
      <c r="K80" s="230">
        <v>9770</v>
      </c>
      <c r="L80" s="230">
        <v>9557.7000000000007</v>
      </c>
      <c r="M80" s="230">
        <v>8.6899999999999998E-3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773.45</v>
      </c>
      <c r="D81" s="231">
        <v>773.48333333333323</v>
      </c>
      <c r="E81" s="231">
        <v>767.06666666666649</v>
      </c>
      <c r="F81" s="231">
        <v>760.68333333333328</v>
      </c>
      <c r="G81" s="231">
        <v>754.26666666666654</v>
      </c>
      <c r="H81" s="231">
        <v>779.86666666666645</v>
      </c>
      <c r="I81" s="231">
        <v>786.28333333333319</v>
      </c>
      <c r="J81" s="231">
        <v>792.6666666666664</v>
      </c>
      <c r="K81" s="230">
        <v>779.9</v>
      </c>
      <c r="L81" s="230">
        <v>767.1</v>
      </c>
      <c r="M81" s="230">
        <v>50.573520000000002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230.8</v>
      </c>
      <c r="D82" s="231">
        <v>231.51666666666668</v>
      </c>
      <c r="E82" s="231">
        <v>228.88333333333335</v>
      </c>
      <c r="F82" s="231">
        <v>226.96666666666667</v>
      </c>
      <c r="G82" s="231">
        <v>224.33333333333334</v>
      </c>
      <c r="H82" s="231">
        <v>233.43333333333337</v>
      </c>
      <c r="I82" s="231">
        <v>236.06666666666669</v>
      </c>
      <c r="J82" s="231">
        <v>237.98333333333338</v>
      </c>
      <c r="K82" s="230">
        <v>234.15</v>
      </c>
      <c r="L82" s="230">
        <v>229.6</v>
      </c>
      <c r="M82" s="230">
        <v>35.975749999999998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917.6</v>
      </c>
      <c r="D83" s="231">
        <v>915.19999999999993</v>
      </c>
      <c r="E83" s="231">
        <v>909.39999999999986</v>
      </c>
      <c r="F83" s="231">
        <v>901.19999999999993</v>
      </c>
      <c r="G83" s="231">
        <v>895.39999999999986</v>
      </c>
      <c r="H83" s="231">
        <v>923.39999999999986</v>
      </c>
      <c r="I83" s="231">
        <v>929.19999999999982</v>
      </c>
      <c r="J83" s="231">
        <v>937.39999999999986</v>
      </c>
      <c r="K83" s="230">
        <v>921</v>
      </c>
      <c r="L83" s="230">
        <v>907</v>
      </c>
      <c r="M83" s="230">
        <v>0.20971000000000001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267.45</v>
      </c>
      <c r="D84" s="231">
        <v>266.65000000000003</v>
      </c>
      <c r="E84" s="231">
        <v>264.80000000000007</v>
      </c>
      <c r="F84" s="231">
        <v>262.15000000000003</v>
      </c>
      <c r="G84" s="231">
        <v>260.30000000000007</v>
      </c>
      <c r="H84" s="231">
        <v>269.30000000000007</v>
      </c>
      <c r="I84" s="231">
        <v>271.15000000000009</v>
      </c>
      <c r="J84" s="231">
        <v>273.80000000000007</v>
      </c>
      <c r="K84" s="230">
        <v>268.5</v>
      </c>
      <c r="L84" s="230">
        <v>264</v>
      </c>
      <c r="M84" s="230">
        <v>8.4538600000000006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6017.95</v>
      </c>
      <c r="D85" s="231">
        <v>6005.9833333333336</v>
      </c>
      <c r="E85" s="231">
        <v>5981.9666666666672</v>
      </c>
      <c r="F85" s="231">
        <v>5945.9833333333336</v>
      </c>
      <c r="G85" s="231">
        <v>5921.9666666666672</v>
      </c>
      <c r="H85" s="231">
        <v>6041.9666666666672</v>
      </c>
      <c r="I85" s="231">
        <v>6065.9833333333336</v>
      </c>
      <c r="J85" s="231">
        <v>6101.9666666666672</v>
      </c>
      <c r="K85" s="230">
        <v>6030</v>
      </c>
      <c r="L85" s="230">
        <v>5970</v>
      </c>
      <c r="M85" s="230">
        <v>0.14921000000000001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1478</v>
      </c>
      <c r="D86" s="231">
        <v>1482.3499999999997</v>
      </c>
      <c r="E86" s="231">
        <v>1470.7499999999993</v>
      </c>
      <c r="F86" s="231">
        <v>1463.4999999999995</v>
      </c>
      <c r="G86" s="231">
        <v>1451.8999999999992</v>
      </c>
      <c r="H86" s="231">
        <v>1489.5999999999995</v>
      </c>
      <c r="I86" s="231">
        <v>1501.1999999999998</v>
      </c>
      <c r="J86" s="231">
        <v>1508.4499999999996</v>
      </c>
      <c r="K86" s="230">
        <v>1493.95</v>
      </c>
      <c r="L86" s="230">
        <v>1475.1</v>
      </c>
      <c r="M86" s="230">
        <v>0.56415000000000004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1008.8</v>
      </c>
      <c r="D87" s="231">
        <v>993.6</v>
      </c>
      <c r="E87" s="231">
        <v>967.2</v>
      </c>
      <c r="F87" s="231">
        <v>925.6</v>
      </c>
      <c r="G87" s="231">
        <v>899.2</v>
      </c>
      <c r="H87" s="231">
        <v>1035.2</v>
      </c>
      <c r="I87" s="231">
        <v>1061.5999999999999</v>
      </c>
      <c r="J87" s="231">
        <v>1103.2</v>
      </c>
      <c r="K87" s="230">
        <v>1020</v>
      </c>
      <c r="L87" s="230">
        <v>952</v>
      </c>
      <c r="M87" s="230">
        <v>2.4587599999999998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508.55</v>
      </c>
      <c r="D88" s="231">
        <v>510.7833333333333</v>
      </c>
      <c r="E88" s="231">
        <v>502.76666666666665</v>
      </c>
      <c r="F88" s="231">
        <v>496.98333333333335</v>
      </c>
      <c r="G88" s="231">
        <v>488.9666666666667</v>
      </c>
      <c r="H88" s="231">
        <v>516.56666666666661</v>
      </c>
      <c r="I88" s="231">
        <v>524.58333333333326</v>
      </c>
      <c r="J88" s="231">
        <v>530.36666666666656</v>
      </c>
      <c r="K88" s="230">
        <v>518.79999999999995</v>
      </c>
      <c r="L88" s="230">
        <v>505</v>
      </c>
      <c r="M88" s="230">
        <v>3.86544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18961.099999999999</v>
      </c>
      <c r="D89" s="231">
        <v>18893</v>
      </c>
      <c r="E89" s="231">
        <v>18748.25</v>
      </c>
      <c r="F89" s="231">
        <v>18535.400000000001</v>
      </c>
      <c r="G89" s="231">
        <v>18390.650000000001</v>
      </c>
      <c r="H89" s="231">
        <v>19105.849999999999</v>
      </c>
      <c r="I89" s="231">
        <v>19250.599999999999</v>
      </c>
      <c r="J89" s="231">
        <v>19463.449999999997</v>
      </c>
      <c r="K89" s="230">
        <v>19037.75</v>
      </c>
      <c r="L89" s="230">
        <v>18680.150000000001</v>
      </c>
      <c r="M89" s="230">
        <v>0.1767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497.7</v>
      </c>
      <c r="D90" s="231">
        <v>494.75</v>
      </c>
      <c r="E90" s="231">
        <v>490.5</v>
      </c>
      <c r="F90" s="231">
        <v>483.3</v>
      </c>
      <c r="G90" s="231">
        <v>479.05</v>
      </c>
      <c r="H90" s="231">
        <v>501.95</v>
      </c>
      <c r="I90" s="231">
        <v>506.2</v>
      </c>
      <c r="J90" s="231">
        <v>513.4</v>
      </c>
      <c r="K90" s="230">
        <v>499</v>
      </c>
      <c r="L90" s="230">
        <v>487.55</v>
      </c>
      <c r="M90" s="230">
        <v>1.27824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10.35</v>
      </c>
      <c r="D91" s="231">
        <v>10.35</v>
      </c>
      <c r="E91" s="231">
        <v>10.35</v>
      </c>
      <c r="F91" s="231">
        <v>10.35</v>
      </c>
      <c r="G91" s="231">
        <v>10.35</v>
      </c>
      <c r="H91" s="231">
        <v>10.35</v>
      </c>
      <c r="I91" s="231">
        <v>10.35</v>
      </c>
      <c r="J91" s="231">
        <v>10.35</v>
      </c>
      <c r="K91" s="230">
        <v>10.35</v>
      </c>
      <c r="L91" s="230">
        <v>10.35</v>
      </c>
      <c r="M91" s="230">
        <v>20.442730000000001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4405</v>
      </c>
      <c r="D92" s="231">
        <v>4399.55</v>
      </c>
      <c r="E92" s="231">
        <v>4376.25</v>
      </c>
      <c r="F92" s="231">
        <v>4347.5</v>
      </c>
      <c r="G92" s="231">
        <v>4324.2</v>
      </c>
      <c r="H92" s="231">
        <v>4428.3</v>
      </c>
      <c r="I92" s="231">
        <v>4451.6000000000013</v>
      </c>
      <c r="J92" s="231">
        <v>4480.3500000000004</v>
      </c>
      <c r="K92" s="230">
        <v>4422.8500000000004</v>
      </c>
      <c r="L92" s="230">
        <v>4370.8</v>
      </c>
      <c r="M92" s="230">
        <v>3.0603699999999998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1000.05</v>
      </c>
      <c r="D93" s="231">
        <v>1001.3666666666667</v>
      </c>
      <c r="E93" s="231">
        <v>993.73333333333335</v>
      </c>
      <c r="F93" s="231">
        <v>987.41666666666663</v>
      </c>
      <c r="G93" s="231">
        <v>979.7833333333333</v>
      </c>
      <c r="H93" s="231">
        <v>1007.6833333333334</v>
      </c>
      <c r="I93" s="231">
        <v>1015.3166666666668</v>
      </c>
      <c r="J93" s="231">
        <v>1021.6333333333334</v>
      </c>
      <c r="K93" s="230">
        <v>1009</v>
      </c>
      <c r="L93" s="230">
        <v>995.05</v>
      </c>
      <c r="M93" s="230">
        <v>4.1340300000000001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590.15</v>
      </c>
      <c r="D94" s="231">
        <v>587.7166666666667</v>
      </c>
      <c r="E94" s="231">
        <v>571.03333333333342</v>
      </c>
      <c r="F94" s="231">
        <v>551.91666666666674</v>
      </c>
      <c r="G94" s="231">
        <v>535.23333333333346</v>
      </c>
      <c r="H94" s="231">
        <v>606.83333333333337</v>
      </c>
      <c r="I94" s="231">
        <v>623.51666666666677</v>
      </c>
      <c r="J94" s="231">
        <v>642.63333333333333</v>
      </c>
      <c r="K94" s="230">
        <v>604.4</v>
      </c>
      <c r="L94" s="230">
        <v>568.6</v>
      </c>
      <c r="M94" s="230">
        <v>11.905150000000001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69.900000000000006</v>
      </c>
      <c r="D95" s="231">
        <v>69.599999999999994</v>
      </c>
      <c r="E95" s="231">
        <v>68.899999999999991</v>
      </c>
      <c r="F95" s="231">
        <v>67.899999999999991</v>
      </c>
      <c r="G95" s="231">
        <v>67.199999999999989</v>
      </c>
      <c r="H95" s="231">
        <v>70.599999999999994</v>
      </c>
      <c r="I95" s="231">
        <v>71.299999999999983</v>
      </c>
      <c r="J95" s="231">
        <v>72.3</v>
      </c>
      <c r="K95" s="230">
        <v>70.3</v>
      </c>
      <c r="L95" s="230">
        <v>68.599999999999994</v>
      </c>
      <c r="M95" s="230">
        <v>15.0844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308.75</v>
      </c>
      <c r="D96" s="231">
        <v>307.41666666666669</v>
      </c>
      <c r="E96" s="231">
        <v>304.03333333333336</v>
      </c>
      <c r="F96" s="231">
        <v>299.31666666666666</v>
      </c>
      <c r="G96" s="231">
        <v>295.93333333333334</v>
      </c>
      <c r="H96" s="231">
        <v>312.13333333333338</v>
      </c>
      <c r="I96" s="231">
        <v>315.51666666666671</v>
      </c>
      <c r="J96" s="231">
        <v>320.23333333333341</v>
      </c>
      <c r="K96" s="230">
        <v>310.8</v>
      </c>
      <c r="L96" s="230">
        <v>302.7</v>
      </c>
      <c r="M96" s="230">
        <v>22.388829999999999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3471.55</v>
      </c>
      <c r="D97" s="231">
        <v>3446.85</v>
      </c>
      <c r="E97" s="231">
        <v>3409.7</v>
      </c>
      <c r="F97" s="231">
        <v>3347.85</v>
      </c>
      <c r="G97" s="231">
        <v>3310.7</v>
      </c>
      <c r="H97" s="231">
        <v>3508.7</v>
      </c>
      <c r="I97" s="231">
        <v>3545.8500000000004</v>
      </c>
      <c r="J97" s="231">
        <v>3607.7</v>
      </c>
      <c r="K97" s="230">
        <v>3484</v>
      </c>
      <c r="L97" s="230">
        <v>3385</v>
      </c>
      <c r="M97" s="230">
        <v>0.31857000000000002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292.14999999999998</v>
      </c>
      <c r="D98" s="231">
        <v>289.56666666666666</v>
      </c>
      <c r="E98" s="231">
        <v>284.13333333333333</v>
      </c>
      <c r="F98" s="231">
        <v>276.11666666666667</v>
      </c>
      <c r="G98" s="231">
        <v>270.68333333333334</v>
      </c>
      <c r="H98" s="231">
        <v>297.58333333333331</v>
      </c>
      <c r="I98" s="231">
        <v>303.01666666666659</v>
      </c>
      <c r="J98" s="231">
        <v>311.0333333333333</v>
      </c>
      <c r="K98" s="230">
        <v>295</v>
      </c>
      <c r="L98" s="230">
        <v>281.55</v>
      </c>
      <c r="M98" s="230">
        <v>11.283810000000001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356.95</v>
      </c>
      <c r="D99" s="231">
        <v>355.68333333333334</v>
      </c>
      <c r="E99" s="231">
        <v>353.26666666666665</v>
      </c>
      <c r="F99" s="231">
        <v>349.58333333333331</v>
      </c>
      <c r="G99" s="231">
        <v>347.16666666666663</v>
      </c>
      <c r="H99" s="231">
        <v>359.36666666666667</v>
      </c>
      <c r="I99" s="231">
        <v>361.7833333333333</v>
      </c>
      <c r="J99" s="231">
        <v>365.4666666666667</v>
      </c>
      <c r="K99" s="230">
        <v>358.1</v>
      </c>
      <c r="L99" s="230">
        <v>352</v>
      </c>
      <c r="M99" s="230">
        <v>1.69668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585.15</v>
      </c>
      <c r="D100" s="231">
        <v>585.16666666666663</v>
      </c>
      <c r="E100" s="231">
        <v>578.18333333333328</v>
      </c>
      <c r="F100" s="231">
        <v>571.2166666666667</v>
      </c>
      <c r="G100" s="231">
        <v>564.23333333333335</v>
      </c>
      <c r="H100" s="231">
        <v>592.13333333333321</v>
      </c>
      <c r="I100" s="231">
        <v>599.11666666666656</v>
      </c>
      <c r="J100" s="231">
        <v>606.08333333333314</v>
      </c>
      <c r="K100" s="230">
        <v>592.15</v>
      </c>
      <c r="L100" s="230">
        <v>578.20000000000005</v>
      </c>
      <c r="M100" s="230">
        <v>7.24986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309.64999999999998</v>
      </c>
      <c r="D101" s="231">
        <v>308.34999999999997</v>
      </c>
      <c r="E101" s="231">
        <v>306.49999999999994</v>
      </c>
      <c r="F101" s="231">
        <v>303.34999999999997</v>
      </c>
      <c r="G101" s="231">
        <v>301.49999999999994</v>
      </c>
      <c r="H101" s="231">
        <v>311.49999999999994</v>
      </c>
      <c r="I101" s="231">
        <v>313.34999999999997</v>
      </c>
      <c r="J101" s="231">
        <v>316.49999999999994</v>
      </c>
      <c r="K101" s="230">
        <v>310.2</v>
      </c>
      <c r="L101" s="230">
        <v>305.2</v>
      </c>
      <c r="M101" s="230">
        <v>42.410739999999997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654.5</v>
      </c>
      <c r="D102" s="231">
        <v>653.76666666666665</v>
      </c>
      <c r="E102" s="231">
        <v>647.5333333333333</v>
      </c>
      <c r="F102" s="231">
        <v>640.56666666666661</v>
      </c>
      <c r="G102" s="231">
        <v>634.33333333333326</v>
      </c>
      <c r="H102" s="231">
        <v>660.73333333333335</v>
      </c>
      <c r="I102" s="231">
        <v>666.9666666666667</v>
      </c>
      <c r="J102" s="231">
        <v>673.93333333333339</v>
      </c>
      <c r="K102" s="230">
        <v>660</v>
      </c>
      <c r="L102" s="230">
        <v>646.79999999999995</v>
      </c>
      <c r="M102" s="230">
        <v>0.38251000000000002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649.75</v>
      </c>
      <c r="D103" s="231">
        <v>650.7833333333333</v>
      </c>
      <c r="E103" s="231">
        <v>641.56666666666661</v>
      </c>
      <c r="F103" s="231">
        <v>633.38333333333333</v>
      </c>
      <c r="G103" s="231">
        <v>624.16666666666663</v>
      </c>
      <c r="H103" s="231">
        <v>658.96666666666658</v>
      </c>
      <c r="I103" s="231">
        <v>668.18333333333328</v>
      </c>
      <c r="J103" s="231">
        <v>676.36666666666656</v>
      </c>
      <c r="K103" s="230">
        <v>660</v>
      </c>
      <c r="L103" s="230">
        <v>642.6</v>
      </c>
      <c r="M103" s="230">
        <v>2.32952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1066.75</v>
      </c>
      <c r="D104" s="231">
        <v>1062.8833333333334</v>
      </c>
      <c r="E104" s="231">
        <v>1052.6166666666668</v>
      </c>
      <c r="F104" s="231">
        <v>1038.4833333333333</v>
      </c>
      <c r="G104" s="231">
        <v>1028.2166666666667</v>
      </c>
      <c r="H104" s="231">
        <v>1077.0166666666669</v>
      </c>
      <c r="I104" s="231">
        <v>1087.2833333333338</v>
      </c>
      <c r="J104" s="231">
        <v>1101.416666666667</v>
      </c>
      <c r="K104" s="230">
        <v>1073.1500000000001</v>
      </c>
      <c r="L104" s="230">
        <v>1048.75</v>
      </c>
      <c r="M104" s="230">
        <v>1.0503899999999999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117.75</v>
      </c>
      <c r="D105" s="231">
        <v>117.45</v>
      </c>
      <c r="E105" s="231">
        <v>116.9</v>
      </c>
      <c r="F105" s="231">
        <v>116.05</v>
      </c>
      <c r="G105" s="231">
        <v>115.5</v>
      </c>
      <c r="H105" s="231">
        <v>118.30000000000001</v>
      </c>
      <c r="I105" s="231">
        <v>118.85</v>
      </c>
      <c r="J105" s="231">
        <v>119.70000000000002</v>
      </c>
      <c r="K105" s="230">
        <v>118</v>
      </c>
      <c r="L105" s="230">
        <v>116.6</v>
      </c>
      <c r="M105" s="230">
        <v>4.6797700000000004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1394.75</v>
      </c>
      <c r="D106" s="231">
        <v>1401.7166666666665</v>
      </c>
      <c r="E106" s="231">
        <v>1384.0333333333328</v>
      </c>
      <c r="F106" s="231">
        <v>1373.3166666666664</v>
      </c>
      <c r="G106" s="231">
        <v>1355.6333333333328</v>
      </c>
      <c r="H106" s="231">
        <v>1412.4333333333329</v>
      </c>
      <c r="I106" s="231">
        <v>1430.1166666666668</v>
      </c>
      <c r="J106" s="231">
        <v>1440.833333333333</v>
      </c>
      <c r="K106" s="230">
        <v>1419.4</v>
      </c>
      <c r="L106" s="230">
        <v>1391</v>
      </c>
      <c r="M106" s="230">
        <v>0.58076000000000005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27.7</v>
      </c>
      <c r="D107" s="231">
        <v>27.566666666666663</v>
      </c>
      <c r="E107" s="231">
        <v>27.233333333333327</v>
      </c>
      <c r="F107" s="231">
        <v>26.766666666666666</v>
      </c>
      <c r="G107" s="231">
        <v>26.43333333333333</v>
      </c>
      <c r="H107" s="231">
        <v>28.033333333333324</v>
      </c>
      <c r="I107" s="231">
        <v>28.36666666666666</v>
      </c>
      <c r="J107" s="231">
        <v>28.833333333333321</v>
      </c>
      <c r="K107" s="230">
        <v>27.9</v>
      </c>
      <c r="L107" s="230">
        <v>27.1</v>
      </c>
      <c r="M107" s="230">
        <v>70.4773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996.1</v>
      </c>
      <c r="D108" s="231">
        <v>995.20000000000016</v>
      </c>
      <c r="E108" s="231">
        <v>988.95000000000027</v>
      </c>
      <c r="F108" s="231">
        <v>981.80000000000007</v>
      </c>
      <c r="G108" s="231">
        <v>975.55000000000018</v>
      </c>
      <c r="H108" s="231">
        <v>1002.3500000000004</v>
      </c>
      <c r="I108" s="231">
        <v>1008.6000000000001</v>
      </c>
      <c r="J108" s="231">
        <v>1015.7500000000005</v>
      </c>
      <c r="K108" s="230">
        <v>1001.45</v>
      </c>
      <c r="L108" s="230">
        <v>988.05</v>
      </c>
      <c r="M108" s="230">
        <v>3.1803499999999998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511</v>
      </c>
      <c r="D109" s="231">
        <v>512</v>
      </c>
      <c r="E109" s="231">
        <v>509</v>
      </c>
      <c r="F109" s="231">
        <v>507</v>
      </c>
      <c r="G109" s="231">
        <v>504</v>
      </c>
      <c r="H109" s="231">
        <v>514</v>
      </c>
      <c r="I109" s="231">
        <v>517</v>
      </c>
      <c r="J109" s="231">
        <v>519</v>
      </c>
      <c r="K109" s="230">
        <v>515</v>
      </c>
      <c r="L109" s="230">
        <v>510</v>
      </c>
      <c r="M109" s="230">
        <v>0.28076000000000001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665.05</v>
      </c>
      <c r="D110" s="231">
        <v>660.88333333333333</v>
      </c>
      <c r="E110" s="231">
        <v>654.2166666666667</v>
      </c>
      <c r="F110" s="231">
        <v>643.38333333333333</v>
      </c>
      <c r="G110" s="231">
        <v>636.7166666666667</v>
      </c>
      <c r="H110" s="231">
        <v>671.7166666666667</v>
      </c>
      <c r="I110" s="231">
        <v>678.38333333333344</v>
      </c>
      <c r="J110" s="231">
        <v>689.2166666666667</v>
      </c>
      <c r="K110" s="230">
        <v>667.55</v>
      </c>
      <c r="L110" s="230">
        <v>650.04999999999995</v>
      </c>
      <c r="M110" s="230">
        <v>1.6931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6060.2</v>
      </c>
      <c r="D111" s="231">
        <v>6109.5333333333328</v>
      </c>
      <c r="E111" s="231">
        <v>5980.6666666666661</v>
      </c>
      <c r="F111" s="231">
        <v>5901.1333333333332</v>
      </c>
      <c r="G111" s="231">
        <v>5772.2666666666664</v>
      </c>
      <c r="H111" s="231">
        <v>6189.0666666666657</v>
      </c>
      <c r="I111" s="231">
        <v>6317.9333333333325</v>
      </c>
      <c r="J111" s="231">
        <v>6397.4666666666653</v>
      </c>
      <c r="K111" s="230">
        <v>6238.4</v>
      </c>
      <c r="L111" s="230">
        <v>6030</v>
      </c>
      <c r="M111" s="230">
        <v>0.23164000000000001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372.95</v>
      </c>
      <c r="D112" s="231">
        <v>375.56666666666666</v>
      </c>
      <c r="E112" s="231">
        <v>369.13333333333333</v>
      </c>
      <c r="F112" s="231">
        <v>365.31666666666666</v>
      </c>
      <c r="G112" s="231">
        <v>358.88333333333333</v>
      </c>
      <c r="H112" s="231">
        <v>379.38333333333333</v>
      </c>
      <c r="I112" s="231">
        <v>385.81666666666661</v>
      </c>
      <c r="J112" s="231">
        <v>389.63333333333333</v>
      </c>
      <c r="K112" s="230">
        <v>382</v>
      </c>
      <c r="L112" s="230">
        <v>371.75</v>
      </c>
      <c r="M112" s="230">
        <v>1.6471100000000001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283.2</v>
      </c>
      <c r="D113" s="231">
        <v>281.16666666666663</v>
      </c>
      <c r="E113" s="231">
        <v>276.93333333333328</v>
      </c>
      <c r="F113" s="231">
        <v>270.66666666666663</v>
      </c>
      <c r="G113" s="231">
        <v>266.43333333333328</v>
      </c>
      <c r="H113" s="231">
        <v>287.43333333333328</v>
      </c>
      <c r="I113" s="231">
        <v>291.66666666666663</v>
      </c>
      <c r="J113" s="231">
        <v>297.93333333333328</v>
      </c>
      <c r="K113" s="230">
        <v>285.39999999999998</v>
      </c>
      <c r="L113" s="230">
        <v>274.89999999999998</v>
      </c>
      <c r="M113" s="230">
        <v>30.808029999999999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436.85</v>
      </c>
      <c r="D114" s="231">
        <v>434.43333333333334</v>
      </c>
      <c r="E114" s="231">
        <v>429.41666666666669</v>
      </c>
      <c r="F114" s="231">
        <v>421.98333333333335</v>
      </c>
      <c r="G114" s="231">
        <v>416.9666666666667</v>
      </c>
      <c r="H114" s="231">
        <v>441.86666666666667</v>
      </c>
      <c r="I114" s="231">
        <v>446.88333333333333</v>
      </c>
      <c r="J114" s="231">
        <v>454.31666666666666</v>
      </c>
      <c r="K114" s="230">
        <v>439.45</v>
      </c>
      <c r="L114" s="230">
        <v>427</v>
      </c>
      <c r="M114" s="230">
        <v>2.3239100000000001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591.1</v>
      </c>
      <c r="D115" s="231">
        <v>586.88333333333333</v>
      </c>
      <c r="E115" s="231">
        <v>579.9666666666667</v>
      </c>
      <c r="F115" s="231">
        <v>568.83333333333337</v>
      </c>
      <c r="G115" s="231">
        <v>561.91666666666674</v>
      </c>
      <c r="H115" s="231">
        <v>598.01666666666665</v>
      </c>
      <c r="I115" s="231">
        <v>604.93333333333339</v>
      </c>
      <c r="J115" s="231">
        <v>616.06666666666661</v>
      </c>
      <c r="K115" s="230">
        <v>593.79999999999995</v>
      </c>
      <c r="L115" s="230">
        <v>575.75</v>
      </c>
      <c r="M115" s="230">
        <v>0.33246999999999999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838.3</v>
      </c>
      <c r="D116" s="231">
        <v>839.43333333333339</v>
      </c>
      <c r="E116" s="231">
        <v>833.86666666666679</v>
      </c>
      <c r="F116" s="231">
        <v>829.43333333333339</v>
      </c>
      <c r="G116" s="231">
        <v>823.86666666666679</v>
      </c>
      <c r="H116" s="231">
        <v>843.86666666666679</v>
      </c>
      <c r="I116" s="231">
        <v>849.43333333333339</v>
      </c>
      <c r="J116" s="231">
        <v>853.86666666666679</v>
      </c>
      <c r="K116" s="230">
        <v>845</v>
      </c>
      <c r="L116" s="230">
        <v>835</v>
      </c>
      <c r="M116" s="230">
        <v>4.5806699999999996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911.1</v>
      </c>
      <c r="D117" s="231">
        <v>908.45000000000016</v>
      </c>
      <c r="E117" s="231">
        <v>902.70000000000027</v>
      </c>
      <c r="F117" s="231">
        <v>894.30000000000007</v>
      </c>
      <c r="G117" s="231">
        <v>888.55000000000018</v>
      </c>
      <c r="H117" s="231">
        <v>916.85000000000036</v>
      </c>
      <c r="I117" s="231">
        <v>922.60000000000014</v>
      </c>
      <c r="J117" s="231">
        <v>931.00000000000045</v>
      </c>
      <c r="K117" s="230">
        <v>914.2</v>
      </c>
      <c r="L117" s="230">
        <v>900.05</v>
      </c>
      <c r="M117" s="230">
        <v>14.007960000000001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133.19999999999999</v>
      </c>
      <c r="D118" s="231">
        <v>132.78333333333333</v>
      </c>
      <c r="E118" s="231">
        <v>131.06666666666666</v>
      </c>
      <c r="F118" s="231">
        <v>128.93333333333334</v>
      </c>
      <c r="G118" s="231">
        <v>127.21666666666667</v>
      </c>
      <c r="H118" s="231">
        <v>134.91666666666666</v>
      </c>
      <c r="I118" s="231">
        <v>136.6333333333333</v>
      </c>
      <c r="J118" s="231">
        <v>138.76666666666665</v>
      </c>
      <c r="K118" s="230">
        <v>134.5</v>
      </c>
      <c r="L118" s="230">
        <v>130.65</v>
      </c>
      <c r="M118" s="230">
        <v>30.095479999999998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1404.6</v>
      </c>
      <c r="D119" s="231">
        <v>1412.2</v>
      </c>
      <c r="E119" s="231">
        <v>1392.4</v>
      </c>
      <c r="F119" s="231">
        <v>1380.2</v>
      </c>
      <c r="G119" s="231">
        <v>1360.4</v>
      </c>
      <c r="H119" s="231">
        <v>1424.4</v>
      </c>
      <c r="I119" s="231">
        <v>1444.1999999999998</v>
      </c>
      <c r="J119" s="231">
        <v>1456.4</v>
      </c>
      <c r="K119" s="230">
        <v>1432</v>
      </c>
      <c r="L119" s="230">
        <v>1400</v>
      </c>
      <c r="M119" s="230">
        <v>0.40708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229.75</v>
      </c>
      <c r="D120" s="231">
        <v>229.46666666666667</v>
      </c>
      <c r="E120" s="231">
        <v>228.28333333333333</v>
      </c>
      <c r="F120" s="231">
        <v>226.81666666666666</v>
      </c>
      <c r="G120" s="231">
        <v>225.63333333333333</v>
      </c>
      <c r="H120" s="231">
        <v>230.93333333333334</v>
      </c>
      <c r="I120" s="231">
        <v>232.11666666666667</v>
      </c>
      <c r="J120" s="231">
        <v>233.58333333333334</v>
      </c>
      <c r="K120" s="230">
        <v>230.65</v>
      </c>
      <c r="L120" s="230">
        <v>228</v>
      </c>
      <c r="M120" s="230">
        <v>34.394869999999997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499</v>
      </c>
      <c r="D121" s="231">
        <v>500.3</v>
      </c>
      <c r="E121" s="231">
        <v>494.6</v>
      </c>
      <c r="F121" s="231">
        <v>490.2</v>
      </c>
      <c r="G121" s="231">
        <v>484.5</v>
      </c>
      <c r="H121" s="231">
        <v>504.70000000000005</v>
      </c>
      <c r="I121" s="231">
        <v>510.4</v>
      </c>
      <c r="J121" s="231">
        <v>514.80000000000007</v>
      </c>
      <c r="K121" s="230">
        <v>506</v>
      </c>
      <c r="L121" s="230">
        <v>495.9</v>
      </c>
      <c r="M121" s="230">
        <v>3.7892199999999998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3943.7</v>
      </c>
      <c r="D122" s="231">
        <v>3942.2999999999997</v>
      </c>
      <c r="E122" s="231">
        <v>3886.5999999999995</v>
      </c>
      <c r="F122" s="231">
        <v>3829.4999999999995</v>
      </c>
      <c r="G122" s="231">
        <v>3773.7999999999993</v>
      </c>
      <c r="H122" s="231">
        <v>3999.3999999999996</v>
      </c>
      <c r="I122" s="231">
        <v>4055.0999999999995</v>
      </c>
      <c r="J122" s="231">
        <v>4112.2</v>
      </c>
      <c r="K122" s="230">
        <v>3998</v>
      </c>
      <c r="L122" s="230">
        <v>3885.2</v>
      </c>
      <c r="M122" s="230">
        <v>4.1567600000000002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1574.6</v>
      </c>
      <c r="D123" s="231">
        <v>1572.2666666666667</v>
      </c>
      <c r="E123" s="231">
        <v>1563.5833333333333</v>
      </c>
      <c r="F123" s="231">
        <v>1552.5666666666666</v>
      </c>
      <c r="G123" s="231">
        <v>1543.8833333333332</v>
      </c>
      <c r="H123" s="231">
        <v>1583.2833333333333</v>
      </c>
      <c r="I123" s="231">
        <v>1591.9666666666667</v>
      </c>
      <c r="J123" s="231">
        <v>1602.9833333333333</v>
      </c>
      <c r="K123" s="230">
        <v>1580.95</v>
      </c>
      <c r="L123" s="230">
        <v>1561.25</v>
      </c>
      <c r="M123" s="230">
        <v>2.6597499999999998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2058.15</v>
      </c>
      <c r="D124" s="231">
        <v>2062.75</v>
      </c>
      <c r="E124" s="231">
        <v>2045.5</v>
      </c>
      <c r="F124" s="231">
        <v>2032.85</v>
      </c>
      <c r="G124" s="231">
        <v>2015.6</v>
      </c>
      <c r="H124" s="231">
        <v>2075.4</v>
      </c>
      <c r="I124" s="231">
        <v>2092.65</v>
      </c>
      <c r="J124" s="231">
        <v>2105.3000000000002</v>
      </c>
      <c r="K124" s="230">
        <v>2080</v>
      </c>
      <c r="L124" s="230">
        <v>2050.1</v>
      </c>
      <c r="M124" s="230">
        <v>0.47805999999999998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610.6</v>
      </c>
      <c r="D125" s="231">
        <v>607.19999999999993</v>
      </c>
      <c r="E125" s="231">
        <v>602.39999999999986</v>
      </c>
      <c r="F125" s="231">
        <v>594.19999999999993</v>
      </c>
      <c r="G125" s="231">
        <v>589.39999999999986</v>
      </c>
      <c r="H125" s="231">
        <v>615.39999999999986</v>
      </c>
      <c r="I125" s="231">
        <v>620.19999999999982</v>
      </c>
      <c r="J125" s="231">
        <v>628.39999999999986</v>
      </c>
      <c r="K125" s="230">
        <v>612</v>
      </c>
      <c r="L125" s="230">
        <v>599</v>
      </c>
      <c r="M125" s="230">
        <v>9.3846799999999995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939.2</v>
      </c>
      <c r="D126" s="231">
        <v>937.9666666666667</v>
      </c>
      <c r="E126" s="231">
        <v>932.43333333333339</v>
      </c>
      <c r="F126" s="231">
        <v>925.66666666666674</v>
      </c>
      <c r="G126" s="231">
        <v>920.13333333333344</v>
      </c>
      <c r="H126" s="231">
        <v>944.73333333333335</v>
      </c>
      <c r="I126" s="231">
        <v>950.26666666666665</v>
      </c>
      <c r="J126" s="231">
        <v>957.0333333333333</v>
      </c>
      <c r="K126" s="230">
        <v>943.5</v>
      </c>
      <c r="L126" s="230">
        <v>931.2</v>
      </c>
      <c r="M126" s="230">
        <v>2.0697199999999998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968.8</v>
      </c>
      <c r="D127" s="231">
        <v>971.33333333333337</v>
      </c>
      <c r="E127" s="231">
        <v>963.01666666666677</v>
      </c>
      <c r="F127" s="231">
        <v>957.23333333333335</v>
      </c>
      <c r="G127" s="231">
        <v>948.91666666666674</v>
      </c>
      <c r="H127" s="231">
        <v>977.11666666666679</v>
      </c>
      <c r="I127" s="231">
        <v>985.43333333333339</v>
      </c>
      <c r="J127" s="231">
        <v>991.21666666666681</v>
      </c>
      <c r="K127" s="230">
        <v>979.65</v>
      </c>
      <c r="L127" s="230">
        <v>965.55</v>
      </c>
      <c r="M127" s="230">
        <v>0.37894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252.55</v>
      </c>
      <c r="D128" s="231">
        <v>255.51666666666665</v>
      </c>
      <c r="E128" s="231">
        <v>248.0333333333333</v>
      </c>
      <c r="F128" s="231">
        <v>243.51666666666665</v>
      </c>
      <c r="G128" s="231">
        <v>236.0333333333333</v>
      </c>
      <c r="H128" s="231">
        <v>260.0333333333333</v>
      </c>
      <c r="I128" s="231">
        <v>267.51666666666665</v>
      </c>
      <c r="J128" s="231">
        <v>272.0333333333333</v>
      </c>
      <c r="K128" s="230">
        <v>263</v>
      </c>
      <c r="L128" s="230">
        <v>251</v>
      </c>
      <c r="M128" s="230">
        <v>133.26199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1565.5</v>
      </c>
      <c r="D129" s="231">
        <v>1559.5333333333335</v>
      </c>
      <c r="E129" s="231">
        <v>1551.9666666666672</v>
      </c>
      <c r="F129" s="231">
        <v>1538.4333333333336</v>
      </c>
      <c r="G129" s="231">
        <v>1530.8666666666672</v>
      </c>
      <c r="H129" s="231">
        <v>1573.0666666666671</v>
      </c>
      <c r="I129" s="231">
        <v>1580.6333333333332</v>
      </c>
      <c r="J129" s="231">
        <v>1594.166666666667</v>
      </c>
      <c r="K129" s="230">
        <v>1567.1</v>
      </c>
      <c r="L129" s="230">
        <v>1546</v>
      </c>
      <c r="M129" s="230">
        <v>2.5665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1164.8499999999999</v>
      </c>
      <c r="D130" s="231">
        <v>1166.2833333333333</v>
      </c>
      <c r="E130" s="231">
        <v>1148.5666666666666</v>
      </c>
      <c r="F130" s="231">
        <v>1132.2833333333333</v>
      </c>
      <c r="G130" s="231">
        <v>1114.5666666666666</v>
      </c>
      <c r="H130" s="231">
        <v>1182.5666666666666</v>
      </c>
      <c r="I130" s="231">
        <v>1200.2833333333333</v>
      </c>
      <c r="J130" s="231">
        <v>1216.5666666666666</v>
      </c>
      <c r="K130" s="230">
        <v>1184</v>
      </c>
      <c r="L130" s="230">
        <v>1150</v>
      </c>
      <c r="M130" s="230">
        <v>8.3140800000000006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821.45</v>
      </c>
      <c r="D131" s="231">
        <v>822.65</v>
      </c>
      <c r="E131" s="231">
        <v>811.34999999999991</v>
      </c>
      <c r="F131" s="231">
        <v>801.24999999999989</v>
      </c>
      <c r="G131" s="231">
        <v>789.94999999999982</v>
      </c>
      <c r="H131" s="231">
        <v>832.75</v>
      </c>
      <c r="I131" s="231">
        <v>844.05</v>
      </c>
      <c r="J131" s="231">
        <v>854.15000000000009</v>
      </c>
      <c r="K131" s="230">
        <v>833.95</v>
      </c>
      <c r="L131" s="230">
        <v>812.55</v>
      </c>
      <c r="M131" s="230">
        <v>0.49948999999999999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416.6</v>
      </c>
      <c r="D132" s="231">
        <v>414.64999999999992</v>
      </c>
      <c r="E132" s="231">
        <v>411.59999999999985</v>
      </c>
      <c r="F132" s="231">
        <v>406.59999999999991</v>
      </c>
      <c r="G132" s="231">
        <v>403.54999999999984</v>
      </c>
      <c r="H132" s="231">
        <v>419.64999999999986</v>
      </c>
      <c r="I132" s="231">
        <v>422.69999999999993</v>
      </c>
      <c r="J132" s="231">
        <v>427.69999999999987</v>
      </c>
      <c r="K132" s="230">
        <v>417.7</v>
      </c>
      <c r="L132" s="230">
        <v>409.65</v>
      </c>
      <c r="M132" s="230">
        <v>41.222850000000001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533.65</v>
      </c>
      <c r="D133" s="231">
        <v>531.5333333333333</v>
      </c>
      <c r="E133" s="231">
        <v>528.11666666666656</v>
      </c>
      <c r="F133" s="231">
        <v>522.58333333333326</v>
      </c>
      <c r="G133" s="231">
        <v>519.16666666666652</v>
      </c>
      <c r="H133" s="231">
        <v>537.06666666666661</v>
      </c>
      <c r="I133" s="231">
        <v>540.48333333333335</v>
      </c>
      <c r="J133" s="231">
        <v>546.01666666666665</v>
      </c>
      <c r="K133" s="230">
        <v>534.95000000000005</v>
      </c>
      <c r="L133" s="230">
        <v>526</v>
      </c>
      <c r="M133" s="230">
        <v>25.5276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1934.05</v>
      </c>
      <c r="D134" s="231">
        <v>1929.8166666666666</v>
      </c>
      <c r="E134" s="231">
        <v>1905.7333333333331</v>
      </c>
      <c r="F134" s="231">
        <v>1877.4166666666665</v>
      </c>
      <c r="G134" s="231">
        <v>1853.333333333333</v>
      </c>
      <c r="H134" s="231">
        <v>1958.1333333333332</v>
      </c>
      <c r="I134" s="231">
        <v>1982.2166666666667</v>
      </c>
      <c r="J134" s="231">
        <v>2010.5333333333333</v>
      </c>
      <c r="K134" s="230">
        <v>1953.9</v>
      </c>
      <c r="L134" s="230">
        <v>1901.5</v>
      </c>
      <c r="M134" s="230">
        <v>6.7922099999999999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604.54999999999995</v>
      </c>
      <c r="D135" s="231">
        <v>607.41666666666663</v>
      </c>
      <c r="E135" s="231">
        <v>599.83333333333326</v>
      </c>
      <c r="F135" s="231">
        <v>595.11666666666667</v>
      </c>
      <c r="G135" s="231">
        <v>587.5333333333333</v>
      </c>
      <c r="H135" s="231">
        <v>612.13333333333321</v>
      </c>
      <c r="I135" s="231">
        <v>619.71666666666647</v>
      </c>
      <c r="J135" s="231">
        <v>624.43333333333317</v>
      </c>
      <c r="K135" s="230">
        <v>615</v>
      </c>
      <c r="L135" s="230">
        <v>602.70000000000005</v>
      </c>
      <c r="M135" s="230">
        <v>3.36714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1858.05</v>
      </c>
      <c r="D136" s="231">
        <v>1859.9833333333333</v>
      </c>
      <c r="E136" s="231">
        <v>1848.6166666666668</v>
      </c>
      <c r="F136" s="231">
        <v>1839.1833333333334</v>
      </c>
      <c r="G136" s="231">
        <v>1827.8166666666668</v>
      </c>
      <c r="H136" s="231">
        <v>1869.4166666666667</v>
      </c>
      <c r="I136" s="231">
        <v>1880.7833333333331</v>
      </c>
      <c r="J136" s="231">
        <v>1890.2166666666667</v>
      </c>
      <c r="K136" s="230">
        <v>1871.35</v>
      </c>
      <c r="L136" s="230">
        <v>1850.55</v>
      </c>
      <c r="M136" s="230">
        <v>1.7522599999999999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370.45</v>
      </c>
      <c r="D137" s="231">
        <v>369.01666666666665</v>
      </c>
      <c r="E137" s="231">
        <v>362.58333333333331</v>
      </c>
      <c r="F137" s="231">
        <v>354.71666666666664</v>
      </c>
      <c r="G137" s="231">
        <v>348.2833333333333</v>
      </c>
      <c r="H137" s="231">
        <v>376.88333333333333</v>
      </c>
      <c r="I137" s="231">
        <v>383.31666666666672</v>
      </c>
      <c r="J137" s="231">
        <v>391.18333333333334</v>
      </c>
      <c r="K137" s="230">
        <v>375.45</v>
      </c>
      <c r="L137" s="230">
        <v>361.15</v>
      </c>
      <c r="M137" s="230">
        <v>27.308520000000001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199.8</v>
      </c>
      <c r="D138" s="231">
        <v>199.73333333333335</v>
      </c>
      <c r="E138" s="231">
        <v>198.26666666666671</v>
      </c>
      <c r="F138" s="231">
        <v>196.73333333333335</v>
      </c>
      <c r="G138" s="231">
        <v>195.26666666666671</v>
      </c>
      <c r="H138" s="231">
        <v>201.26666666666671</v>
      </c>
      <c r="I138" s="231">
        <v>202.73333333333335</v>
      </c>
      <c r="J138" s="231">
        <v>204.26666666666671</v>
      </c>
      <c r="K138" s="230">
        <v>201.2</v>
      </c>
      <c r="L138" s="230">
        <v>198.2</v>
      </c>
      <c r="M138" s="230">
        <v>16.205400000000001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160.1</v>
      </c>
      <c r="D139" s="231">
        <v>160.58333333333331</v>
      </c>
      <c r="E139" s="231">
        <v>158.71666666666664</v>
      </c>
      <c r="F139" s="231">
        <v>157.33333333333331</v>
      </c>
      <c r="G139" s="231">
        <v>155.46666666666664</v>
      </c>
      <c r="H139" s="231">
        <v>161.96666666666664</v>
      </c>
      <c r="I139" s="231">
        <v>163.83333333333331</v>
      </c>
      <c r="J139" s="231">
        <v>165.21666666666664</v>
      </c>
      <c r="K139" s="230">
        <v>162.44999999999999</v>
      </c>
      <c r="L139" s="230">
        <v>159.19999999999999</v>
      </c>
      <c r="M139" s="230">
        <v>7.6513600000000004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36.9</v>
      </c>
      <c r="D140" s="231">
        <v>36.916666666666664</v>
      </c>
      <c r="E140" s="231">
        <v>36.633333333333326</v>
      </c>
      <c r="F140" s="231">
        <v>36.36666666666666</v>
      </c>
      <c r="G140" s="231">
        <v>36.083333333333321</v>
      </c>
      <c r="H140" s="231">
        <v>37.18333333333333</v>
      </c>
      <c r="I140" s="231">
        <v>37.466666666666676</v>
      </c>
      <c r="J140" s="231">
        <v>37.733333333333334</v>
      </c>
      <c r="K140" s="230">
        <v>37.200000000000003</v>
      </c>
      <c r="L140" s="230">
        <v>36.65</v>
      </c>
      <c r="M140" s="230">
        <v>10.71861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177.7</v>
      </c>
      <c r="D141" s="231">
        <v>177.93333333333331</v>
      </c>
      <c r="E141" s="231">
        <v>176.51666666666662</v>
      </c>
      <c r="F141" s="231">
        <v>175.33333333333331</v>
      </c>
      <c r="G141" s="231">
        <v>173.91666666666663</v>
      </c>
      <c r="H141" s="231">
        <v>179.11666666666662</v>
      </c>
      <c r="I141" s="231">
        <v>180.5333333333333</v>
      </c>
      <c r="J141" s="231">
        <v>181.71666666666661</v>
      </c>
      <c r="K141" s="230">
        <v>179.35</v>
      </c>
      <c r="L141" s="230">
        <v>176.75</v>
      </c>
      <c r="M141" s="230">
        <v>2.8778000000000001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3220</v>
      </c>
      <c r="D142" s="231">
        <v>3219.7666666666664</v>
      </c>
      <c r="E142" s="231">
        <v>3195.7833333333328</v>
      </c>
      <c r="F142" s="231">
        <v>3171.5666666666666</v>
      </c>
      <c r="G142" s="231">
        <v>3147.583333333333</v>
      </c>
      <c r="H142" s="231">
        <v>3243.9833333333327</v>
      </c>
      <c r="I142" s="231">
        <v>3267.9666666666662</v>
      </c>
      <c r="J142" s="231">
        <v>3292.1833333333325</v>
      </c>
      <c r="K142" s="230">
        <v>3243.75</v>
      </c>
      <c r="L142" s="230">
        <v>3195.55</v>
      </c>
      <c r="M142" s="230">
        <v>2.7981699999999998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2832.6</v>
      </c>
      <c r="D143" s="231">
        <v>2843.2999999999997</v>
      </c>
      <c r="E143" s="231">
        <v>2809.2999999999993</v>
      </c>
      <c r="F143" s="231">
        <v>2785.9999999999995</v>
      </c>
      <c r="G143" s="231">
        <v>2751.9999999999991</v>
      </c>
      <c r="H143" s="231">
        <v>2866.5999999999995</v>
      </c>
      <c r="I143" s="231">
        <v>2900.6000000000004</v>
      </c>
      <c r="J143" s="231">
        <v>2923.8999999999996</v>
      </c>
      <c r="K143" s="230">
        <v>2877.3</v>
      </c>
      <c r="L143" s="230">
        <v>2820</v>
      </c>
      <c r="M143" s="230">
        <v>1.90726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1930.2</v>
      </c>
      <c r="D144" s="231">
        <v>1926.0999999999997</v>
      </c>
      <c r="E144" s="231">
        <v>1915.1999999999994</v>
      </c>
      <c r="F144" s="231">
        <v>1900.1999999999996</v>
      </c>
      <c r="G144" s="231">
        <v>1889.2999999999993</v>
      </c>
      <c r="H144" s="231">
        <v>1941.0999999999995</v>
      </c>
      <c r="I144" s="231">
        <v>1951.9999999999995</v>
      </c>
      <c r="J144" s="231">
        <v>1966.9999999999995</v>
      </c>
      <c r="K144" s="230">
        <v>1937</v>
      </c>
      <c r="L144" s="230">
        <v>1911.1</v>
      </c>
      <c r="M144" s="230">
        <v>2.1515399999999998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4845.1000000000004</v>
      </c>
      <c r="D145" s="231">
        <v>4843.1166666666668</v>
      </c>
      <c r="E145" s="231">
        <v>4811.9833333333336</v>
      </c>
      <c r="F145" s="231">
        <v>4778.8666666666668</v>
      </c>
      <c r="G145" s="231">
        <v>4747.7333333333336</v>
      </c>
      <c r="H145" s="231">
        <v>4876.2333333333336</v>
      </c>
      <c r="I145" s="231">
        <v>4907.3666666666668</v>
      </c>
      <c r="J145" s="231">
        <v>4940.4833333333336</v>
      </c>
      <c r="K145" s="230">
        <v>4874.25</v>
      </c>
      <c r="L145" s="230">
        <v>4810</v>
      </c>
      <c r="M145" s="230">
        <v>2.0415299999999998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506.2</v>
      </c>
      <c r="D146" s="231">
        <v>504.55</v>
      </c>
      <c r="E146" s="231">
        <v>500.35</v>
      </c>
      <c r="F146" s="231">
        <v>494.5</v>
      </c>
      <c r="G146" s="231">
        <v>490.3</v>
      </c>
      <c r="H146" s="231">
        <v>510.40000000000003</v>
      </c>
      <c r="I146" s="231">
        <v>514.59999999999991</v>
      </c>
      <c r="J146" s="231">
        <v>520.45000000000005</v>
      </c>
      <c r="K146" s="230">
        <v>508.75</v>
      </c>
      <c r="L146" s="230">
        <v>498.7</v>
      </c>
      <c r="M146" s="230">
        <v>0.79298000000000002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172.2</v>
      </c>
      <c r="D147" s="231">
        <v>172.6</v>
      </c>
      <c r="E147" s="231">
        <v>169.79999999999998</v>
      </c>
      <c r="F147" s="231">
        <v>167.39999999999998</v>
      </c>
      <c r="G147" s="231">
        <v>164.59999999999997</v>
      </c>
      <c r="H147" s="231">
        <v>175</v>
      </c>
      <c r="I147" s="231">
        <v>177.8</v>
      </c>
      <c r="J147" s="231">
        <v>180.20000000000002</v>
      </c>
      <c r="K147" s="230">
        <v>175.4</v>
      </c>
      <c r="L147" s="230">
        <v>170.2</v>
      </c>
      <c r="M147" s="230">
        <v>5.9935200000000002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166</v>
      </c>
      <c r="D148" s="231">
        <v>165.83333333333334</v>
      </c>
      <c r="E148" s="231">
        <v>164.16666666666669</v>
      </c>
      <c r="F148" s="231">
        <v>162.33333333333334</v>
      </c>
      <c r="G148" s="231">
        <v>160.66666666666669</v>
      </c>
      <c r="H148" s="231">
        <v>167.66666666666669</v>
      </c>
      <c r="I148" s="231">
        <v>169.33333333333337</v>
      </c>
      <c r="J148" s="231">
        <v>171.16666666666669</v>
      </c>
      <c r="K148" s="230">
        <v>167.5</v>
      </c>
      <c r="L148" s="230">
        <v>164</v>
      </c>
      <c r="M148" s="230">
        <v>1.8234699999999999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46.05</v>
      </c>
      <c r="D149" s="231">
        <v>46.083333333333336</v>
      </c>
      <c r="E149" s="231">
        <v>44.916666666666671</v>
      </c>
      <c r="F149" s="231">
        <v>43.783333333333339</v>
      </c>
      <c r="G149" s="231">
        <v>42.616666666666674</v>
      </c>
      <c r="H149" s="231">
        <v>47.216666666666669</v>
      </c>
      <c r="I149" s="231">
        <v>48.38333333333334</v>
      </c>
      <c r="J149" s="231">
        <v>49.516666666666666</v>
      </c>
      <c r="K149" s="230">
        <v>47.25</v>
      </c>
      <c r="L149" s="230">
        <v>44.95</v>
      </c>
      <c r="M149" s="230">
        <v>94.613439999999997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58.05</v>
      </c>
      <c r="D150" s="231">
        <v>57.6</v>
      </c>
      <c r="E150" s="231">
        <v>56.95</v>
      </c>
      <c r="F150" s="231">
        <v>55.85</v>
      </c>
      <c r="G150" s="231">
        <v>55.2</v>
      </c>
      <c r="H150" s="231">
        <v>58.7</v>
      </c>
      <c r="I150" s="231">
        <v>59.349999999999994</v>
      </c>
      <c r="J150" s="231">
        <v>60.45</v>
      </c>
      <c r="K150" s="230">
        <v>58.25</v>
      </c>
      <c r="L150" s="230">
        <v>56.5</v>
      </c>
      <c r="M150" s="230">
        <v>7.3653300000000002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3248.35</v>
      </c>
      <c r="D151" s="231">
        <v>3251.3000000000006</v>
      </c>
      <c r="E151" s="231">
        <v>3222.6000000000013</v>
      </c>
      <c r="F151" s="231">
        <v>3196.8500000000008</v>
      </c>
      <c r="G151" s="231">
        <v>3168.1500000000015</v>
      </c>
      <c r="H151" s="231">
        <v>3277.0500000000011</v>
      </c>
      <c r="I151" s="231">
        <v>3305.7500000000009</v>
      </c>
      <c r="J151" s="231">
        <v>3331.5000000000009</v>
      </c>
      <c r="K151" s="230">
        <v>3280</v>
      </c>
      <c r="L151" s="230">
        <v>3225.55</v>
      </c>
      <c r="M151" s="230">
        <v>8.8168399999999991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470.55</v>
      </c>
      <c r="D152" s="231">
        <v>474.26666666666665</v>
      </c>
      <c r="E152" s="231">
        <v>464.2833333333333</v>
      </c>
      <c r="F152" s="231">
        <v>458.01666666666665</v>
      </c>
      <c r="G152" s="231">
        <v>448.0333333333333</v>
      </c>
      <c r="H152" s="231">
        <v>480.5333333333333</v>
      </c>
      <c r="I152" s="231">
        <v>490.51666666666665</v>
      </c>
      <c r="J152" s="231">
        <v>496.7833333333333</v>
      </c>
      <c r="K152" s="230">
        <v>484.25</v>
      </c>
      <c r="L152" s="230">
        <v>468</v>
      </c>
      <c r="M152" s="230">
        <v>2.2059600000000001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364.7</v>
      </c>
      <c r="D153" s="231">
        <v>363.76666666666665</v>
      </c>
      <c r="E153" s="231">
        <v>361.43333333333328</v>
      </c>
      <c r="F153" s="231">
        <v>358.16666666666663</v>
      </c>
      <c r="G153" s="231">
        <v>355.83333333333326</v>
      </c>
      <c r="H153" s="231">
        <v>367.0333333333333</v>
      </c>
      <c r="I153" s="231">
        <v>369.36666666666667</v>
      </c>
      <c r="J153" s="231">
        <v>372.63333333333333</v>
      </c>
      <c r="K153" s="230">
        <v>366.1</v>
      </c>
      <c r="L153" s="230">
        <v>360.5</v>
      </c>
      <c r="M153" s="230">
        <v>2.1786699999999999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1320.8</v>
      </c>
      <c r="D154" s="231">
        <v>1311.3</v>
      </c>
      <c r="E154" s="231">
        <v>1292.6499999999999</v>
      </c>
      <c r="F154" s="231">
        <v>1264.5</v>
      </c>
      <c r="G154" s="231">
        <v>1245.8499999999999</v>
      </c>
      <c r="H154" s="231">
        <v>1339.4499999999998</v>
      </c>
      <c r="I154" s="231">
        <v>1358.1</v>
      </c>
      <c r="J154" s="231">
        <v>1386.2499999999998</v>
      </c>
      <c r="K154" s="230">
        <v>1329.95</v>
      </c>
      <c r="L154" s="230">
        <v>1283.1500000000001</v>
      </c>
      <c r="M154" s="230">
        <v>1.2548999999999999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83.45</v>
      </c>
      <c r="D155" s="231">
        <v>83.483333333333334</v>
      </c>
      <c r="E155" s="231">
        <v>82.066666666666663</v>
      </c>
      <c r="F155" s="231">
        <v>80.683333333333323</v>
      </c>
      <c r="G155" s="231">
        <v>79.266666666666652</v>
      </c>
      <c r="H155" s="231">
        <v>84.866666666666674</v>
      </c>
      <c r="I155" s="231">
        <v>86.283333333333331</v>
      </c>
      <c r="J155" s="231">
        <v>87.666666666666686</v>
      </c>
      <c r="K155" s="230">
        <v>84.9</v>
      </c>
      <c r="L155" s="230">
        <v>82.1</v>
      </c>
      <c r="M155" s="230">
        <v>24.44134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69.400000000000006</v>
      </c>
      <c r="D156" s="231">
        <v>69.666666666666671</v>
      </c>
      <c r="E156" s="231">
        <v>68.733333333333348</v>
      </c>
      <c r="F156" s="231">
        <v>68.066666666666677</v>
      </c>
      <c r="G156" s="231">
        <v>67.133333333333354</v>
      </c>
      <c r="H156" s="231">
        <v>70.333333333333343</v>
      </c>
      <c r="I156" s="231">
        <v>71.266666666666652</v>
      </c>
      <c r="J156" s="231">
        <v>71.933333333333337</v>
      </c>
      <c r="K156" s="230">
        <v>70.599999999999994</v>
      </c>
      <c r="L156" s="230">
        <v>69</v>
      </c>
      <c r="M156" s="230">
        <v>17.839130000000001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1968.45</v>
      </c>
      <c r="D157" s="231">
        <v>1965.9333333333334</v>
      </c>
      <c r="E157" s="231">
        <v>1948.0666666666668</v>
      </c>
      <c r="F157" s="231">
        <v>1927.6833333333334</v>
      </c>
      <c r="G157" s="231">
        <v>1909.8166666666668</v>
      </c>
      <c r="H157" s="231">
        <v>1986.3166666666668</v>
      </c>
      <c r="I157" s="231">
        <v>2004.1833333333336</v>
      </c>
      <c r="J157" s="231">
        <v>2024.5666666666668</v>
      </c>
      <c r="K157" s="230">
        <v>1983.8</v>
      </c>
      <c r="L157" s="230">
        <v>1945.55</v>
      </c>
      <c r="M157" s="230">
        <v>3.8658299999999999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192.25</v>
      </c>
      <c r="D158" s="231">
        <v>192.13333333333335</v>
      </c>
      <c r="E158" s="231">
        <v>190.91666666666671</v>
      </c>
      <c r="F158" s="231">
        <v>189.58333333333337</v>
      </c>
      <c r="G158" s="231">
        <v>188.36666666666673</v>
      </c>
      <c r="H158" s="231">
        <v>193.4666666666667</v>
      </c>
      <c r="I158" s="231">
        <v>194.68333333333334</v>
      </c>
      <c r="J158" s="231">
        <v>196.01666666666668</v>
      </c>
      <c r="K158" s="230">
        <v>193.35</v>
      </c>
      <c r="L158" s="230">
        <v>190.8</v>
      </c>
      <c r="M158" s="230">
        <v>26.513649999999998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292.89999999999998</v>
      </c>
      <c r="D159" s="231">
        <v>294.21666666666664</v>
      </c>
      <c r="E159" s="231">
        <v>290.48333333333329</v>
      </c>
      <c r="F159" s="231">
        <v>288.06666666666666</v>
      </c>
      <c r="G159" s="231">
        <v>284.33333333333331</v>
      </c>
      <c r="H159" s="231">
        <v>296.63333333333327</v>
      </c>
      <c r="I159" s="231">
        <v>300.36666666666662</v>
      </c>
      <c r="J159" s="231">
        <v>302.78333333333325</v>
      </c>
      <c r="K159" s="230">
        <v>297.95</v>
      </c>
      <c r="L159" s="230">
        <v>291.8</v>
      </c>
      <c r="M159" s="230">
        <v>1.92838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116.95</v>
      </c>
      <c r="D160" s="231">
        <v>116.95</v>
      </c>
      <c r="E160" s="231">
        <v>114.25</v>
      </c>
      <c r="F160" s="231">
        <v>111.55</v>
      </c>
      <c r="G160" s="231">
        <v>108.85</v>
      </c>
      <c r="H160" s="231">
        <v>119.65</v>
      </c>
      <c r="I160" s="231">
        <v>122.35000000000002</v>
      </c>
      <c r="J160" s="231">
        <v>125.05000000000001</v>
      </c>
      <c r="K160" s="230">
        <v>119.65</v>
      </c>
      <c r="L160" s="230">
        <v>114.25</v>
      </c>
      <c r="M160" s="230">
        <v>122.75006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135</v>
      </c>
      <c r="D161" s="231">
        <v>134.26666666666668</v>
      </c>
      <c r="E161" s="231">
        <v>133.28333333333336</v>
      </c>
      <c r="F161" s="231">
        <v>131.56666666666669</v>
      </c>
      <c r="G161" s="231">
        <v>130.58333333333337</v>
      </c>
      <c r="H161" s="231">
        <v>135.98333333333335</v>
      </c>
      <c r="I161" s="231">
        <v>136.96666666666664</v>
      </c>
      <c r="J161" s="231">
        <v>138.68333333333334</v>
      </c>
      <c r="K161" s="230">
        <v>135.25</v>
      </c>
      <c r="L161" s="230">
        <v>132.55000000000001</v>
      </c>
      <c r="M161" s="230">
        <v>85.753240000000005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351.55</v>
      </c>
      <c r="D162" s="231">
        <v>353.41666666666669</v>
      </c>
      <c r="E162" s="231">
        <v>342.18333333333339</v>
      </c>
      <c r="F162" s="231">
        <v>332.81666666666672</v>
      </c>
      <c r="G162" s="231">
        <v>321.58333333333343</v>
      </c>
      <c r="H162" s="231">
        <v>362.78333333333336</v>
      </c>
      <c r="I162" s="231">
        <v>374.01666666666659</v>
      </c>
      <c r="J162" s="231">
        <v>383.38333333333333</v>
      </c>
      <c r="K162" s="230">
        <v>364.65</v>
      </c>
      <c r="L162" s="230">
        <v>344.05</v>
      </c>
      <c r="M162" s="230">
        <v>35.886000000000003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4311.1499999999996</v>
      </c>
      <c r="D163" s="231">
        <v>4320.333333333333</v>
      </c>
      <c r="E163" s="231">
        <v>4293.7166666666662</v>
      </c>
      <c r="F163" s="231">
        <v>4276.2833333333328</v>
      </c>
      <c r="G163" s="231">
        <v>4249.6666666666661</v>
      </c>
      <c r="H163" s="231">
        <v>4337.7666666666664</v>
      </c>
      <c r="I163" s="231">
        <v>4364.3833333333332</v>
      </c>
      <c r="J163" s="231">
        <v>4381.8166666666666</v>
      </c>
      <c r="K163" s="230">
        <v>4346.95</v>
      </c>
      <c r="L163" s="230">
        <v>4302.8999999999996</v>
      </c>
      <c r="M163" s="230">
        <v>0.12238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880.25</v>
      </c>
      <c r="D164" s="231">
        <v>876.7166666666667</v>
      </c>
      <c r="E164" s="231">
        <v>866.03333333333342</v>
      </c>
      <c r="F164" s="231">
        <v>851.81666666666672</v>
      </c>
      <c r="G164" s="231">
        <v>841.13333333333344</v>
      </c>
      <c r="H164" s="231">
        <v>890.93333333333339</v>
      </c>
      <c r="I164" s="231">
        <v>901.61666666666679</v>
      </c>
      <c r="J164" s="231">
        <v>915.83333333333337</v>
      </c>
      <c r="K164" s="230">
        <v>887.4</v>
      </c>
      <c r="L164" s="230">
        <v>862.5</v>
      </c>
      <c r="M164" s="230">
        <v>3.3741099999999999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163.80000000000001</v>
      </c>
      <c r="D165" s="231">
        <v>164.33333333333334</v>
      </c>
      <c r="E165" s="231">
        <v>162.4666666666667</v>
      </c>
      <c r="F165" s="231">
        <v>161.13333333333335</v>
      </c>
      <c r="G165" s="231">
        <v>159.26666666666671</v>
      </c>
      <c r="H165" s="231">
        <v>165.66666666666669</v>
      </c>
      <c r="I165" s="231">
        <v>167.5333333333333</v>
      </c>
      <c r="J165" s="231">
        <v>168.86666666666667</v>
      </c>
      <c r="K165" s="230">
        <v>166.2</v>
      </c>
      <c r="L165" s="230">
        <v>163</v>
      </c>
      <c r="M165" s="230">
        <v>1.8430200000000001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115.25</v>
      </c>
      <c r="D166" s="231">
        <v>115.46666666666665</v>
      </c>
      <c r="E166" s="231">
        <v>114.33333333333331</v>
      </c>
      <c r="F166" s="231">
        <v>113.41666666666666</v>
      </c>
      <c r="G166" s="231">
        <v>112.28333333333332</v>
      </c>
      <c r="H166" s="231">
        <v>116.38333333333331</v>
      </c>
      <c r="I166" s="231">
        <v>117.51666666666667</v>
      </c>
      <c r="J166" s="231">
        <v>118.43333333333331</v>
      </c>
      <c r="K166" s="230">
        <v>116.6</v>
      </c>
      <c r="L166" s="230">
        <v>114.55</v>
      </c>
      <c r="M166" s="230">
        <v>4.5551500000000003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258.7</v>
      </c>
      <c r="D167" s="231">
        <v>260.93333333333334</v>
      </c>
      <c r="E167" s="231">
        <v>255.41666666666669</v>
      </c>
      <c r="F167" s="231">
        <v>252.13333333333333</v>
      </c>
      <c r="G167" s="231">
        <v>246.61666666666667</v>
      </c>
      <c r="H167" s="231">
        <v>264.2166666666667</v>
      </c>
      <c r="I167" s="231">
        <v>269.73333333333335</v>
      </c>
      <c r="J167" s="231">
        <v>273.01666666666671</v>
      </c>
      <c r="K167" s="230">
        <v>266.45</v>
      </c>
      <c r="L167" s="230">
        <v>257.64999999999998</v>
      </c>
      <c r="M167" s="230">
        <v>6.0649899999999999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977.95</v>
      </c>
      <c r="D168" s="231">
        <v>978.63333333333333</v>
      </c>
      <c r="E168" s="231">
        <v>974.31666666666661</v>
      </c>
      <c r="F168" s="231">
        <v>970.68333333333328</v>
      </c>
      <c r="G168" s="231">
        <v>966.36666666666656</v>
      </c>
      <c r="H168" s="231">
        <v>982.26666666666665</v>
      </c>
      <c r="I168" s="231">
        <v>986.58333333333348</v>
      </c>
      <c r="J168" s="231">
        <v>990.2166666666667</v>
      </c>
      <c r="K168" s="230">
        <v>982.95</v>
      </c>
      <c r="L168" s="230">
        <v>975</v>
      </c>
      <c r="M168" s="230">
        <v>1.23187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110.2</v>
      </c>
      <c r="D169" s="231">
        <v>109.76666666666665</v>
      </c>
      <c r="E169" s="231">
        <v>109.0333333333333</v>
      </c>
      <c r="F169" s="231">
        <v>107.86666666666665</v>
      </c>
      <c r="G169" s="231">
        <v>107.1333333333333</v>
      </c>
      <c r="H169" s="231">
        <v>110.93333333333331</v>
      </c>
      <c r="I169" s="231">
        <v>111.66666666666666</v>
      </c>
      <c r="J169" s="231">
        <v>112.83333333333331</v>
      </c>
      <c r="K169" s="230">
        <v>110.5</v>
      </c>
      <c r="L169" s="230">
        <v>108.6</v>
      </c>
      <c r="M169" s="230">
        <v>73.058250000000001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1478.35</v>
      </c>
      <c r="D170" s="231">
        <v>1476.4499999999998</v>
      </c>
      <c r="E170" s="231">
        <v>1453.0999999999997</v>
      </c>
      <c r="F170" s="231">
        <v>1427.85</v>
      </c>
      <c r="G170" s="231">
        <v>1404.4999999999998</v>
      </c>
      <c r="H170" s="231">
        <v>1501.6999999999996</v>
      </c>
      <c r="I170" s="231">
        <v>1525.05</v>
      </c>
      <c r="J170" s="231">
        <v>1550.2999999999995</v>
      </c>
      <c r="K170" s="230">
        <v>1499.8</v>
      </c>
      <c r="L170" s="230">
        <v>1451.2</v>
      </c>
      <c r="M170" s="230">
        <v>0.43264000000000002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44.8</v>
      </c>
      <c r="D171" s="231">
        <v>44.866666666666667</v>
      </c>
      <c r="E171" s="231">
        <v>44.583333333333336</v>
      </c>
      <c r="F171" s="231">
        <v>44.366666666666667</v>
      </c>
      <c r="G171" s="231">
        <v>44.083333333333336</v>
      </c>
      <c r="H171" s="231">
        <v>45.083333333333336</v>
      </c>
      <c r="I171" s="231">
        <v>45.366666666666667</v>
      </c>
      <c r="J171" s="231">
        <v>45.583333333333336</v>
      </c>
      <c r="K171" s="230">
        <v>45.15</v>
      </c>
      <c r="L171" s="230">
        <v>44.65</v>
      </c>
      <c r="M171" s="230">
        <v>85.637190000000004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2498.65</v>
      </c>
      <c r="D172" s="231">
        <v>2488.1</v>
      </c>
      <c r="E172" s="231">
        <v>2470.4499999999998</v>
      </c>
      <c r="F172" s="231">
        <v>2442.25</v>
      </c>
      <c r="G172" s="231">
        <v>2424.6</v>
      </c>
      <c r="H172" s="231">
        <v>2516.2999999999997</v>
      </c>
      <c r="I172" s="231">
        <v>2533.9500000000003</v>
      </c>
      <c r="J172" s="231">
        <v>2562.1499999999996</v>
      </c>
      <c r="K172" s="230">
        <v>2505.75</v>
      </c>
      <c r="L172" s="230">
        <v>2459.9</v>
      </c>
      <c r="M172" s="230">
        <v>6.9879999999999998E-2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2913.2</v>
      </c>
      <c r="D173" s="231">
        <v>2901.1833333333329</v>
      </c>
      <c r="E173" s="231">
        <v>2872.3666666666659</v>
      </c>
      <c r="F173" s="231">
        <v>2831.5333333333328</v>
      </c>
      <c r="G173" s="231">
        <v>2802.7166666666658</v>
      </c>
      <c r="H173" s="231">
        <v>2942.016666666666</v>
      </c>
      <c r="I173" s="231">
        <v>2970.8333333333326</v>
      </c>
      <c r="J173" s="231">
        <v>3011.6666666666661</v>
      </c>
      <c r="K173" s="230">
        <v>2930</v>
      </c>
      <c r="L173" s="230">
        <v>2860.35</v>
      </c>
      <c r="M173" s="230">
        <v>0.10539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153.5</v>
      </c>
      <c r="D174" s="231">
        <v>152.41666666666666</v>
      </c>
      <c r="E174" s="231">
        <v>150.0333333333333</v>
      </c>
      <c r="F174" s="231">
        <v>146.56666666666663</v>
      </c>
      <c r="G174" s="231">
        <v>144.18333333333328</v>
      </c>
      <c r="H174" s="231">
        <v>155.88333333333333</v>
      </c>
      <c r="I174" s="231">
        <v>158.26666666666671</v>
      </c>
      <c r="J174" s="231">
        <v>161.73333333333335</v>
      </c>
      <c r="K174" s="230">
        <v>154.80000000000001</v>
      </c>
      <c r="L174" s="230">
        <v>148.94999999999999</v>
      </c>
      <c r="M174" s="230">
        <v>6.2947800000000003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1379.2</v>
      </c>
      <c r="D175" s="231">
        <v>1368.5166666666664</v>
      </c>
      <c r="E175" s="231">
        <v>1343.0333333333328</v>
      </c>
      <c r="F175" s="231">
        <v>1306.8666666666663</v>
      </c>
      <c r="G175" s="231">
        <v>1281.3833333333328</v>
      </c>
      <c r="H175" s="231">
        <v>1404.6833333333329</v>
      </c>
      <c r="I175" s="231">
        <v>1430.1666666666665</v>
      </c>
      <c r="J175" s="231">
        <v>1466.333333333333</v>
      </c>
      <c r="K175" s="230">
        <v>1394</v>
      </c>
      <c r="L175" s="230">
        <v>1332.35</v>
      </c>
      <c r="M175" s="230">
        <v>11.423970000000001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1233.95</v>
      </c>
      <c r="D176" s="231">
        <v>1242.9666666666667</v>
      </c>
      <c r="E176" s="231">
        <v>1223.9833333333333</v>
      </c>
      <c r="F176" s="231">
        <v>1214.0166666666667</v>
      </c>
      <c r="G176" s="231">
        <v>1195.0333333333333</v>
      </c>
      <c r="H176" s="231">
        <v>1252.9333333333334</v>
      </c>
      <c r="I176" s="231">
        <v>1271.916666666667</v>
      </c>
      <c r="J176" s="231">
        <v>1281.8833333333334</v>
      </c>
      <c r="K176" s="230">
        <v>1261.95</v>
      </c>
      <c r="L176" s="230">
        <v>1233</v>
      </c>
      <c r="M176" s="230">
        <v>0.73524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521.25</v>
      </c>
      <c r="D177" s="231">
        <v>520</v>
      </c>
      <c r="E177" s="231">
        <v>517.5</v>
      </c>
      <c r="F177" s="231">
        <v>513.75</v>
      </c>
      <c r="G177" s="231">
        <v>511.25</v>
      </c>
      <c r="H177" s="231">
        <v>523.75</v>
      </c>
      <c r="I177" s="231">
        <v>526.25</v>
      </c>
      <c r="J177" s="231">
        <v>530</v>
      </c>
      <c r="K177" s="230">
        <v>522.5</v>
      </c>
      <c r="L177" s="230">
        <v>516.25</v>
      </c>
      <c r="M177" s="230">
        <v>7.2065200000000003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1068.8499999999999</v>
      </c>
      <c r="D178" s="231">
        <v>1063.0166666666667</v>
      </c>
      <c r="E178" s="231">
        <v>1046.0333333333333</v>
      </c>
      <c r="F178" s="231">
        <v>1023.2166666666667</v>
      </c>
      <c r="G178" s="231">
        <v>1006.2333333333333</v>
      </c>
      <c r="H178" s="231">
        <v>1085.8333333333333</v>
      </c>
      <c r="I178" s="231">
        <v>1102.8166666666664</v>
      </c>
      <c r="J178" s="231">
        <v>1125.6333333333332</v>
      </c>
      <c r="K178" s="230">
        <v>1080</v>
      </c>
      <c r="L178" s="230">
        <v>1040.2</v>
      </c>
      <c r="M178" s="230">
        <v>0.35594999999999999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1794.45</v>
      </c>
      <c r="D179" s="231">
        <v>1775.8166666666666</v>
      </c>
      <c r="E179" s="231">
        <v>1751.6333333333332</v>
      </c>
      <c r="F179" s="231">
        <v>1708.8166666666666</v>
      </c>
      <c r="G179" s="231">
        <v>1684.6333333333332</v>
      </c>
      <c r="H179" s="231">
        <v>1818.6333333333332</v>
      </c>
      <c r="I179" s="231">
        <v>1842.8166666666666</v>
      </c>
      <c r="J179" s="231">
        <v>1885.6333333333332</v>
      </c>
      <c r="K179" s="230">
        <v>1800</v>
      </c>
      <c r="L179" s="230">
        <v>1733</v>
      </c>
      <c r="M179" s="230">
        <v>1.09998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434.15</v>
      </c>
      <c r="D180" s="231">
        <v>433.7166666666667</v>
      </c>
      <c r="E180" s="231">
        <v>431.93333333333339</v>
      </c>
      <c r="F180" s="231">
        <v>429.7166666666667</v>
      </c>
      <c r="G180" s="231">
        <v>427.93333333333339</v>
      </c>
      <c r="H180" s="231">
        <v>435.93333333333339</v>
      </c>
      <c r="I180" s="231">
        <v>437.7166666666667</v>
      </c>
      <c r="J180" s="231">
        <v>439.93333333333339</v>
      </c>
      <c r="K180" s="230">
        <v>435.5</v>
      </c>
      <c r="L180" s="230">
        <v>431.5</v>
      </c>
      <c r="M180" s="230">
        <v>0.23052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976.15</v>
      </c>
      <c r="D181" s="231">
        <v>971.76666666666677</v>
      </c>
      <c r="E181" s="231">
        <v>964.43333333333351</v>
      </c>
      <c r="F181" s="231">
        <v>952.7166666666667</v>
      </c>
      <c r="G181" s="231">
        <v>945.38333333333344</v>
      </c>
      <c r="H181" s="231">
        <v>983.48333333333358</v>
      </c>
      <c r="I181" s="231">
        <v>990.81666666666683</v>
      </c>
      <c r="J181" s="231">
        <v>1002.5333333333336</v>
      </c>
      <c r="K181" s="230">
        <v>979.1</v>
      </c>
      <c r="L181" s="230">
        <v>960.05</v>
      </c>
      <c r="M181" s="230">
        <v>10.481579999999999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448.6</v>
      </c>
      <c r="D182" s="231">
        <v>448.33333333333331</v>
      </c>
      <c r="E182" s="231">
        <v>442.66666666666663</v>
      </c>
      <c r="F182" s="231">
        <v>436.73333333333329</v>
      </c>
      <c r="G182" s="231">
        <v>431.06666666666661</v>
      </c>
      <c r="H182" s="231">
        <v>454.26666666666665</v>
      </c>
      <c r="I182" s="231">
        <v>459.93333333333328</v>
      </c>
      <c r="J182" s="231">
        <v>465.86666666666667</v>
      </c>
      <c r="K182" s="230">
        <v>454</v>
      </c>
      <c r="L182" s="230">
        <v>442.4</v>
      </c>
      <c r="M182" s="230">
        <v>1.69021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1295.6500000000001</v>
      </c>
      <c r="D183" s="231">
        <v>1295.7833333333335</v>
      </c>
      <c r="E183" s="231">
        <v>1283.866666666667</v>
      </c>
      <c r="F183" s="231">
        <v>1272.0833333333335</v>
      </c>
      <c r="G183" s="231">
        <v>1260.166666666667</v>
      </c>
      <c r="H183" s="231">
        <v>1307.5666666666671</v>
      </c>
      <c r="I183" s="231">
        <v>1319.4833333333336</v>
      </c>
      <c r="J183" s="231">
        <v>1331.2666666666671</v>
      </c>
      <c r="K183" s="230">
        <v>1307.7</v>
      </c>
      <c r="L183" s="230">
        <v>1284</v>
      </c>
      <c r="M183" s="230">
        <v>3.4357199999999999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299.14999999999998</v>
      </c>
      <c r="D184" s="231">
        <v>298.38333333333333</v>
      </c>
      <c r="E184" s="231">
        <v>296.76666666666665</v>
      </c>
      <c r="F184" s="231">
        <v>294.38333333333333</v>
      </c>
      <c r="G184" s="231">
        <v>292.76666666666665</v>
      </c>
      <c r="H184" s="231">
        <v>300.76666666666665</v>
      </c>
      <c r="I184" s="231">
        <v>302.38333333333333</v>
      </c>
      <c r="J184" s="231">
        <v>304.76666666666665</v>
      </c>
      <c r="K184" s="230">
        <v>300</v>
      </c>
      <c r="L184" s="230">
        <v>296</v>
      </c>
      <c r="M184" s="230">
        <v>4.1747199999999998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288.25</v>
      </c>
      <c r="D185" s="231">
        <v>289.61666666666662</v>
      </c>
      <c r="E185" s="231">
        <v>284.83333333333326</v>
      </c>
      <c r="F185" s="231">
        <v>281.41666666666663</v>
      </c>
      <c r="G185" s="231">
        <v>276.63333333333327</v>
      </c>
      <c r="H185" s="231">
        <v>293.03333333333325</v>
      </c>
      <c r="I185" s="231">
        <v>297.81666666666666</v>
      </c>
      <c r="J185" s="231">
        <v>301.23333333333323</v>
      </c>
      <c r="K185" s="230">
        <v>294.39999999999998</v>
      </c>
      <c r="L185" s="230">
        <v>286.2</v>
      </c>
      <c r="M185" s="230">
        <v>11.61186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1699.15</v>
      </c>
      <c r="D186" s="231">
        <v>1692.4166666666667</v>
      </c>
      <c r="E186" s="231">
        <v>1679.8333333333335</v>
      </c>
      <c r="F186" s="231">
        <v>1660.5166666666667</v>
      </c>
      <c r="G186" s="231">
        <v>1647.9333333333334</v>
      </c>
      <c r="H186" s="231">
        <v>1711.7333333333336</v>
      </c>
      <c r="I186" s="231">
        <v>1724.3166666666671</v>
      </c>
      <c r="J186" s="231">
        <v>1743.6333333333337</v>
      </c>
      <c r="K186" s="230">
        <v>1705</v>
      </c>
      <c r="L186" s="230">
        <v>1673.1</v>
      </c>
      <c r="M186" s="230">
        <v>6.8070599999999999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649.1</v>
      </c>
      <c r="D187" s="231">
        <v>644.94999999999993</v>
      </c>
      <c r="E187" s="231">
        <v>637.89999999999986</v>
      </c>
      <c r="F187" s="231">
        <v>626.69999999999993</v>
      </c>
      <c r="G187" s="231">
        <v>619.64999999999986</v>
      </c>
      <c r="H187" s="231">
        <v>656.14999999999986</v>
      </c>
      <c r="I187" s="231">
        <v>663.19999999999982</v>
      </c>
      <c r="J187" s="231">
        <v>674.39999999999986</v>
      </c>
      <c r="K187" s="230">
        <v>652</v>
      </c>
      <c r="L187" s="230">
        <v>633.75</v>
      </c>
      <c r="M187" s="230">
        <v>1.4233499999999999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296.7</v>
      </c>
      <c r="D188" s="231">
        <v>297.33333333333331</v>
      </c>
      <c r="E188" s="231">
        <v>293.61666666666662</v>
      </c>
      <c r="F188" s="231">
        <v>290.5333333333333</v>
      </c>
      <c r="G188" s="231">
        <v>286.81666666666661</v>
      </c>
      <c r="H188" s="231">
        <v>300.41666666666663</v>
      </c>
      <c r="I188" s="231">
        <v>304.13333333333333</v>
      </c>
      <c r="J188" s="231">
        <v>307.21666666666664</v>
      </c>
      <c r="K188" s="230">
        <v>301.05</v>
      </c>
      <c r="L188" s="230">
        <v>294.25</v>
      </c>
      <c r="M188" s="230">
        <v>1.84491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1861.2</v>
      </c>
      <c r="D189" s="231">
        <v>1853.3666666666668</v>
      </c>
      <c r="E189" s="231">
        <v>1840.5333333333335</v>
      </c>
      <c r="F189" s="231">
        <v>1819.8666666666668</v>
      </c>
      <c r="G189" s="231">
        <v>1807.0333333333335</v>
      </c>
      <c r="H189" s="231">
        <v>1874.0333333333335</v>
      </c>
      <c r="I189" s="231">
        <v>1886.8666666666666</v>
      </c>
      <c r="J189" s="231">
        <v>1907.5333333333335</v>
      </c>
      <c r="K189" s="230">
        <v>1866.2</v>
      </c>
      <c r="L189" s="230">
        <v>1832.7</v>
      </c>
      <c r="M189" s="230">
        <v>0.20935999999999999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733.5</v>
      </c>
      <c r="D190" s="231">
        <v>712.76666666666677</v>
      </c>
      <c r="E190" s="231">
        <v>680.73333333333358</v>
      </c>
      <c r="F190" s="231">
        <v>627.96666666666681</v>
      </c>
      <c r="G190" s="231">
        <v>595.93333333333362</v>
      </c>
      <c r="H190" s="231">
        <v>765.53333333333353</v>
      </c>
      <c r="I190" s="231">
        <v>797.56666666666661</v>
      </c>
      <c r="J190" s="231">
        <v>850.33333333333348</v>
      </c>
      <c r="K190" s="230">
        <v>744.8</v>
      </c>
      <c r="L190" s="230">
        <v>660</v>
      </c>
      <c r="M190" s="230">
        <v>65.630330000000001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275.35000000000002</v>
      </c>
      <c r="D191" s="231">
        <v>274.95</v>
      </c>
      <c r="E191" s="231">
        <v>272</v>
      </c>
      <c r="F191" s="231">
        <v>268.65000000000003</v>
      </c>
      <c r="G191" s="231">
        <v>265.70000000000005</v>
      </c>
      <c r="H191" s="231">
        <v>278.29999999999995</v>
      </c>
      <c r="I191" s="231">
        <v>281.24999999999989</v>
      </c>
      <c r="J191" s="231">
        <v>284.59999999999991</v>
      </c>
      <c r="K191" s="230">
        <v>277.89999999999998</v>
      </c>
      <c r="L191" s="230">
        <v>271.60000000000002</v>
      </c>
      <c r="M191" s="230">
        <v>4.5264600000000002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3369.75</v>
      </c>
      <c r="D192" s="231">
        <v>3345.0833333333335</v>
      </c>
      <c r="E192" s="231">
        <v>3300.166666666667</v>
      </c>
      <c r="F192" s="231">
        <v>3230.5833333333335</v>
      </c>
      <c r="G192" s="231">
        <v>3185.666666666667</v>
      </c>
      <c r="H192" s="231">
        <v>3414.666666666667</v>
      </c>
      <c r="I192" s="231">
        <v>3459.5833333333339</v>
      </c>
      <c r="J192" s="231">
        <v>3529.166666666667</v>
      </c>
      <c r="K192" s="230">
        <v>3390</v>
      </c>
      <c r="L192" s="230">
        <v>3275.5</v>
      </c>
      <c r="M192" s="230">
        <v>0.77903999999999995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463.4</v>
      </c>
      <c r="D193" s="231">
        <v>461.48333333333335</v>
      </c>
      <c r="E193" s="231">
        <v>458.16666666666669</v>
      </c>
      <c r="F193" s="231">
        <v>452.93333333333334</v>
      </c>
      <c r="G193" s="231">
        <v>449.61666666666667</v>
      </c>
      <c r="H193" s="231">
        <v>466.7166666666667</v>
      </c>
      <c r="I193" s="231">
        <v>470.0333333333333</v>
      </c>
      <c r="J193" s="231">
        <v>475.26666666666671</v>
      </c>
      <c r="K193" s="230">
        <v>464.8</v>
      </c>
      <c r="L193" s="230">
        <v>456.25</v>
      </c>
      <c r="M193" s="230">
        <v>23.967559999999999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587</v>
      </c>
      <c r="D194" s="231">
        <v>574.9</v>
      </c>
      <c r="E194" s="231">
        <v>554.79999999999995</v>
      </c>
      <c r="F194" s="231">
        <v>522.6</v>
      </c>
      <c r="G194" s="231">
        <v>502.5</v>
      </c>
      <c r="H194" s="231">
        <v>607.09999999999991</v>
      </c>
      <c r="I194" s="231">
        <v>627.20000000000005</v>
      </c>
      <c r="J194" s="231">
        <v>659.39999999999986</v>
      </c>
      <c r="K194" s="230">
        <v>595</v>
      </c>
      <c r="L194" s="230">
        <v>542.70000000000005</v>
      </c>
      <c r="M194" s="230">
        <v>128.65594999999999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112.55</v>
      </c>
      <c r="D195" s="231">
        <v>113.21666666666665</v>
      </c>
      <c r="E195" s="231">
        <v>111.38333333333331</v>
      </c>
      <c r="F195" s="231">
        <v>110.21666666666665</v>
      </c>
      <c r="G195" s="231">
        <v>108.38333333333331</v>
      </c>
      <c r="H195" s="231">
        <v>114.38333333333331</v>
      </c>
      <c r="I195" s="231">
        <v>116.21666666666665</v>
      </c>
      <c r="J195" s="231">
        <v>117.38333333333331</v>
      </c>
      <c r="K195" s="230">
        <v>115.05</v>
      </c>
      <c r="L195" s="230">
        <v>112.05</v>
      </c>
      <c r="M195" s="230">
        <v>10.70093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153.30000000000001</v>
      </c>
      <c r="D196" s="231">
        <v>147.38333333333333</v>
      </c>
      <c r="E196" s="231">
        <v>141.41666666666666</v>
      </c>
      <c r="F196" s="231">
        <v>129.53333333333333</v>
      </c>
      <c r="G196" s="231">
        <v>123.56666666666666</v>
      </c>
      <c r="H196" s="231">
        <v>159.26666666666665</v>
      </c>
      <c r="I196" s="231">
        <v>165.23333333333335</v>
      </c>
      <c r="J196" s="231">
        <v>177.11666666666665</v>
      </c>
      <c r="K196" s="230">
        <v>153.35</v>
      </c>
      <c r="L196" s="230">
        <v>135.5</v>
      </c>
      <c r="M196" s="230">
        <v>499.04701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284.60000000000002</v>
      </c>
      <c r="D197" s="231">
        <v>282.9666666666667</v>
      </c>
      <c r="E197" s="231">
        <v>272.63333333333338</v>
      </c>
      <c r="F197" s="231">
        <v>260.66666666666669</v>
      </c>
      <c r="G197" s="231">
        <v>250.33333333333337</v>
      </c>
      <c r="H197" s="231">
        <v>294.93333333333339</v>
      </c>
      <c r="I197" s="231">
        <v>305.26666666666665</v>
      </c>
      <c r="J197" s="231">
        <v>317.23333333333341</v>
      </c>
      <c r="K197" s="230">
        <v>293.3</v>
      </c>
      <c r="L197" s="230">
        <v>271</v>
      </c>
      <c r="M197" s="230">
        <v>81.500900000000001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1067.2</v>
      </c>
      <c r="D198" s="231">
        <v>1069.2</v>
      </c>
      <c r="E198" s="231">
        <v>1058.75</v>
      </c>
      <c r="F198" s="231">
        <v>1050.3</v>
      </c>
      <c r="G198" s="231">
        <v>1039.8499999999999</v>
      </c>
      <c r="H198" s="231">
        <v>1077.6500000000001</v>
      </c>
      <c r="I198" s="231">
        <v>1088.1000000000004</v>
      </c>
      <c r="J198" s="231">
        <v>1096.5500000000002</v>
      </c>
      <c r="K198" s="230">
        <v>1079.6500000000001</v>
      </c>
      <c r="L198" s="230">
        <v>1060.75</v>
      </c>
      <c r="M198" s="230">
        <v>1.2637400000000001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1065.55</v>
      </c>
      <c r="D199" s="231">
        <v>1060.1833333333334</v>
      </c>
      <c r="E199" s="231">
        <v>1053.3666666666668</v>
      </c>
      <c r="F199" s="231">
        <v>1041.1833333333334</v>
      </c>
      <c r="G199" s="231">
        <v>1034.3666666666668</v>
      </c>
      <c r="H199" s="231">
        <v>1072.3666666666668</v>
      </c>
      <c r="I199" s="231">
        <v>1079.1833333333334</v>
      </c>
      <c r="J199" s="231">
        <v>1091.3666666666668</v>
      </c>
      <c r="K199" s="230">
        <v>1067</v>
      </c>
      <c r="L199" s="230">
        <v>1048</v>
      </c>
      <c r="M199" s="230">
        <v>16.47101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1741.5</v>
      </c>
      <c r="D200" s="231">
        <v>1747.9166666666667</v>
      </c>
      <c r="E200" s="231">
        <v>1725.2833333333335</v>
      </c>
      <c r="F200" s="231">
        <v>1709.0666666666668</v>
      </c>
      <c r="G200" s="231">
        <v>1686.4333333333336</v>
      </c>
      <c r="H200" s="231">
        <v>1764.1333333333334</v>
      </c>
      <c r="I200" s="231">
        <v>1786.7666666666667</v>
      </c>
      <c r="J200" s="231">
        <v>1802.9833333333333</v>
      </c>
      <c r="K200" s="230">
        <v>1770.55</v>
      </c>
      <c r="L200" s="230">
        <v>1731.7</v>
      </c>
      <c r="M200" s="230">
        <v>4.1035000000000004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1671.8</v>
      </c>
      <c r="D201" s="231">
        <v>1667.2666666666667</v>
      </c>
      <c r="E201" s="231">
        <v>1659.5333333333333</v>
      </c>
      <c r="F201" s="231">
        <v>1647.2666666666667</v>
      </c>
      <c r="G201" s="231">
        <v>1639.5333333333333</v>
      </c>
      <c r="H201" s="231">
        <v>1679.5333333333333</v>
      </c>
      <c r="I201" s="231">
        <v>1687.2666666666664</v>
      </c>
      <c r="J201" s="231">
        <v>1699.5333333333333</v>
      </c>
      <c r="K201" s="230">
        <v>1675</v>
      </c>
      <c r="L201" s="230">
        <v>1655</v>
      </c>
      <c r="M201" s="230">
        <v>136.96375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531.6</v>
      </c>
      <c r="D202" s="231">
        <v>532.36666666666667</v>
      </c>
      <c r="E202" s="231">
        <v>527.83333333333337</v>
      </c>
      <c r="F202" s="231">
        <v>524.06666666666672</v>
      </c>
      <c r="G202" s="231">
        <v>519.53333333333342</v>
      </c>
      <c r="H202" s="231">
        <v>536.13333333333333</v>
      </c>
      <c r="I202" s="231">
        <v>540.66666666666663</v>
      </c>
      <c r="J202" s="231">
        <v>544.43333333333328</v>
      </c>
      <c r="K202" s="230">
        <v>536.9</v>
      </c>
      <c r="L202" s="230">
        <v>528.6</v>
      </c>
      <c r="M202" s="230">
        <v>41.657609999999998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63.1</v>
      </c>
      <c r="D203" s="231">
        <v>63.016666666666673</v>
      </c>
      <c r="E203" s="231">
        <v>62.433333333333344</v>
      </c>
      <c r="F203" s="231">
        <v>61.766666666666673</v>
      </c>
      <c r="G203" s="231">
        <v>61.183333333333344</v>
      </c>
      <c r="H203" s="231">
        <v>63.683333333333344</v>
      </c>
      <c r="I203" s="231">
        <v>64.26666666666668</v>
      </c>
      <c r="J203" s="231">
        <v>64.933333333333337</v>
      </c>
      <c r="K203" s="230">
        <v>63.6</v>
      </c>
      <c r="L203" s="230">
        <v>62.35</v>
      </c>
      <c r="M203" s="230">
        <v>33.058369999999996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605.29999999999995</v>
      </c>
      <c r="D204" s="231">
        <v>608.1</v>
      </c>
      <c r="E204" s="231">
        <v>600.20000000000005</v>
      </c>
      <c r="F204" s="231">
        <v>595.1</v>
      </c>
      <c r="G204" s="231">
        <v>587.20000000000005</v>
      </c>
      <c r="H204" s="231">
        <v>613.20000000000005</v>
      </c>
      <c r="I204" s="231">
        <v>621.09999999999991</v>
      </c>
      <c r="J204" s="231">
        <v>626.20000000000005</v>
      </c>
      <c r="K204" s="230">
        <v>616</v>
      </c>
      <c r="L204" s="230">
        <v>603</v>
      </c>
      <c r="M204" s="230">
        <v>0.60535000000000005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805.45</v>
      </c>
      <c r="D205" s="231">
        <v>804.83333333333337</v>
      </c>
      <c r="E205" s="231">
        <v>798.41666666666674</v>
      </c>
      <c r="F205" s="231">
        <v>791.38333333333333</v>
      </c>
      <c r="G205" s="231">
        <v>784.9666666666667</v>
      </c>
      <c r="H205" s="231">
        <v>811.86666666666679</v>
      </c>
      <c r="I205" s="231">
        <v>818.28333333333353</v>
      </c>
      <c r="J205" s="231">
        <v>825.31666666666683</v>
      </c>
      <c r="K205" s="230">
        <v>811.25</v>
      </c>
      <c r="L205" s="230">
        <v>797.8</v>
      </c>
      <c r="M205" s="230">
        <v>1.44475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842.75</v>
      </c>
      <c r="D206" s="231">
        <v>839.43333333333339</v>
      </c>
      <c r="E206" s="231">
        <v>834.26666666666677</v>
      </c>
      <c r="F206" s="231">
        <v>825.78333333333342</v>
      </c>
      <c r="G206" s="231">
        <v>820.61666666666679</v>
      </c>
      <c r="H206" s="231">
        <v>847.91666666666674</v>
      </c>
      <c r="I206" s="231">
        <v>853.08333333333326</v>
      </c>
      <c r="J206" s="231">
        <v>861.56666666666672</v>
      </c>
      <c r="K206" s="230">
        <v>844.6</v>
      </c>
      <c r="L206" s="230">
        <v>830.95</v>
      </c>
      <c r="M206" s="230">
        <v>0.11132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1219.9000000000001</v>
      </c>
      <c r="D207" s="231">
        <v>1220.5333333333335</v>
      </c>
      <c r="E207" s="231">
        <v>1211.416666666667</v>
      </c>
      <c r="F207" s="231">
        <v>1202.9333333333334</v>
      </c>
      <c r="G207" s="231">
        <v>1193.8166666666668</v>
      </c>
      <c r="H207" s="231">
        <v>1229.0166666666671</v>
      </c>
      <c r="I207" s="231">
        <v>1238.1333333333334</v>
      </c>
      <c r="J207" s="231">
        <v>1246.6166666666672</v>
      </c>
      <c r="K207" s="230">
        <v>1229.6500000000001</v>
      </c>
      <c r="L207" s="230">
        <v>1212.05</v>
      </c>
      <c r="M207" s="230">
        <v>6.9241900000000003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2505.15</v>
      </c>
      <c r="D208" s="231">
        <v>2507.0666666666666</v>
      </c>
      <c r="E208" s="231">
        <v>2490.1333333333332</v>
      </c>
      <c r="F208" s="231">
        <v>2475.1166666666668</v>
      </c>
      <c r="G208" s="231">
        <v>2458.1833333333334</v>
      </c>
      <c r="H208" s="231">
        <v>2522.083333333333</v>
      </c>
      <c r="I208" s="231">
        <v>2539.0166666666664</v>
      </c>
      <c r="J208" s="231">
        <v>2554.0333333333328</v>
      </c>
      <c r="K208" s="230">
        <v>2524</v>
      </c>
      <c r="L208" s="230">
        <v>2492.0500000000002</v>
      </c>
      <c r="M208" s="230">
        <v>5.6028000000000002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290.64999999999998</v>
      </c>
      <c r="D209" s="231">
        <v>289.13333333333333</v>
      </c>
      <c r="E209" s="231">
        <v>286.26666666666665</v>
      </c>
      <c r="F209" s="231">
        <v>281.88333333333333</v>
      </c>
      <c r="G209" s="231">
        <v>279.01666666666665</v>
      </c>
      <c r="H209" s="231">
        <v>293.51666666666665</v>
      </c>
      <c r="I209" s="231">
        <v>296.38333333333333</v>
      </c>
      <c r="J209" s="231">
        <v>300.76666666666665</v>
      </c>
      <c r="K209" s="230">
        <v>292</v>
      </c>
      <c r="L209" s="230">
        <v>284.75</v>
      </c>
      <c r="M209" s="230">
        <v>1.18523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424.8</v>
      </c>
      <c r="D210" s="231">
        <v>424.63333333333338</v>
      </c>
      <c r="E210" s="231">
        <v>422.26666666666677</v>
      </c>
      <c r="F210" s="231">
        <v>419.73333333333341</v>
      </c>
      <c r="G210" s="231">
        <v>417.36666666666679</v>
      </c>
      <c r="H210" s="231">
        <v>427.16666666666674</v>
      </c>
      <c r="I210" s="231">
        <v>429.53333333333342</v>
      </c>
      <c r="J210" s="231">
        <v>432.06666666666672</v>
      </c>
      <c r="K210" s="230">
        <v>427</v>
      </c>
      <c r="L210" s="230">
        <v>422.1</v>
      </c>
      <c r="M210" s="230">
        <v>51.849730000000001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1017.45</v>
      </c>
      <c r="D211" s="231">
        <v>1016.7666666666668</v>
      </c>
      <c r="E211" s="231">
        <v>1011.3333333333335</v>
      </c>
      <c r="F211" s="231">
        <v>1005.2166666666667</v>
      </c>
      <c r="G211" s="231">
        <v>999.78333333333342</v>
      </c>
      <c r="H211" s="231">
        <v>1022.8833333333336</v>
      </c>
      <c r="I211" s="231">
        <v>1028.3166666666666</v>
      </c>
      <c r="J211" s="231">
        <v>1034.4333333333336</v>
      </c>
      <c r="K211" s="230">
        <v>1022.2</v>
      </c>
      <c r="L211" s="230">
        <v>1010.65</v>
      </c>
      <c r="M211" s="230">
        <v>0.1701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2841</v>
      </c>
      <c r="D212" s="231">
        <v>2842.4</v>
      </c>
      <c r="E212" s="231">
        <v>2816.9500000000003</v>
      </c>
      <c r="F212" s="231">
        <v>2792.9</v>
      </c>
      <c r="G212" s="231">
        <v>2767.4500000000003</v>
      </c>
      <c r="H212" s="231">
        <v>2866.4500000000003</v>
      </c>
      <c r="I212" s="231">
        <v>2891.9</v>
      </c>
      <c r="J212" s="231">
        <v>2915.9500000000003</v>
      </c>
      <c r="K212" s="230">
        <v>2867.85</v>
      </c>
      <c r="L212" s="230">
        <v>2818.35</v>
      </c>
      <c r="M212" s="230">
        <v>7.33772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98.9</v>
      </c>
      <c r="D213" s="231">
        <v>98.7</v>
      </c>
      <c r="E213" s="231">
        <v>98.100000000000009</v>
      </c>
      <c r="F213" s="231">
        <v>97.300000000000011</v>
      </c>
      <c r="G213" s="231">
        <v>96.700000000000017</v>
      </c>
      <c r="H213" s="231">
        <v>99.5</v>
      </c>
      <c r="I213" s="231">
        <v>100.1</v>
      </c>
      <c r="J213" s="231">
        <v>100.89999999999999</v>
      </c>
      <c r="K213" s="230">
        <v>99.3</v>
      </c>
      <c r="L213" s="230">
        <v>97.9</v>
      </c>
      <c r="M213" s="230">
        <v>18.98996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247.25</v>
      </c>
      <c r="D214" s="231">
        <v>247.05000000000004</v>
      </c>
      <c r="E214" s="231">
        <v>245.50000000000009</v>
      </c>
      <c r="F214" s="231">
        <v>243.75000000000006</v>
      </c>
      <c r="G214" s="231">
        <v>242.2000000000001</v>
      </c>
      <c r="H214" s="231">
        <v>248.80000000000007</v>
      </c>
      <c r="I214" s="231">
        <v>250.35000000000002</v>
      </c>
      <c r="J214" s="231">
        <v>252.10000000000005</v>
      </c>
      <c r="K214" s="230">
        <v>248.6</v>
      </c>
      <c r="L214" s="230">
        <v>245.3</v>
      </c>
      <c r="M214" s="230">
        <v>15.14254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2510.8000000000002</v>
      </c>
      <c r="D215" s="231">
        <v>2503.6666666666665</v>
      </c>
      <c r="E215" s="231">
        <v>2489.333333333333</v>
      </c>
      <c r="F215" s="231">
        <v>2467.8666666666663</v>
      </c>
      <c r="G215" s="231">
        <v>2453.5333333333328</v>
      </c>
      <c r="H215" s="231">
        <v>2525.1333333333332</v>
      </c>
      <c r="I215" s="231">
        <v>2539.4666666666662</v>
      </c>
      <c r="J215" s="231">
        <v>2560.9333333333334</v>
      </c>
      <c r="K215" s="230">
        <v>2518</v>
      </c>
      <c r="L215" s="230">
        <v>2482.1999999999998</v>
      </c>
      <c r="M215" s="230">
        <v>12.45903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313.2</v>
      </c>
      <c r="D216" s="231">
        <v>314.01666666666665</v>
      </c>
      <c r="E216" s="231">
        <v>311.73333333333329</v>
      </c>
      <c r="F216" s="231">
        <v>310.26666666666665</v>
      </c>
      <c r="G216" s="231">
        <v>307.98333333333329</v>
      </c>
      <c r="H216" s="231">
        <v>315.48333333333329</v>
      </c>
      <c r="I216" s="231">
        <v>317.76666666666659</v>
      </c>
      <c r="J216" s="231">
        <v>319.23333333333329</v>
      </c>
      <c r="K216" s="230">
        <v>316.3</v>
      </c>
      <c r="L216" s="230">
        <v>312.55</v>
      </c>
      <c r="M216" s="230">
        <v>4.0160400000000003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3289.15</v>
      </c>
      <c r="D217" s="231">
        <v>3271.6666666666665</v>
      </c>
      <c r="E217" s="231">
        <v>3243.333333333333</v>
      </c>
      <c r="F217" s="231">
        <v>3197.5166666666664</v>
      </c>
      <c r="G217" s="231">
        <v>3169.1833333333329</v>
      </c>
      <c r="H217" s="231">
        <v>3317.4833333333331</v>
      </c>
      <c r="I217" s="231">
        <v>3345.8166666666662</v>
      </c>
      <c r="J217" s="231">
        <v>3391.6333333333332</v>
      </c>
      <c r="K217" s="230">
        <v>3300</v>
      </c>
      <c r="L217" s="230">
        <v>3225.85</v>
      </c>
      <c r="M217" s="230">
        <v>0.34543000000000001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708.65</v>
      </c>
      <c r="D218" s="231">
        <v>708.48333333333323</v>
      </c>
      <c r="E218" s="231">
        <v>702.46666666666647</v>
      </c>
      <c r="F218" s="231">
        <v>696.28333333333319</v>
      </c>
      <c r="G218" s="231">
        <v>690.26666666666642</v>
      </c>
      <c r="H218" s="231">
        <v>714.66666666666652</v>
      </c>
      <c r="I218" s="231">
        <v>720.68333333333317</v>
      </c>
      <c r="J218" s="231">
        <v>726.86666666666656</v>
      </c>
      <c r="K218" s="230">
        <v>714.5</v>
      </c>
      <c r="L218" s="230">
        <v>702.3</v>
      </c>
      <c r="M218" s="230">
        <v>0.64563000000000004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35648.699999999997</v>
      </c>
      <c r="D219" s="231">
        <v>35349.283333333333</v>
      </c>
      <c r="E219" s="231">
        <v>34948.566666666666</v>
      </c>
      <c r="F219" s="231">
        <v>34248.433333333334</v>
      </c>
      <c r="G219" s="231">
        <v>33847.716666666667</v>
      </c>
      <c r="H219" s="231">
        <v>36049.416666666664</v>
      </c>
      <c r="I219" s="231">
        <v>36450.133333333324</v>
      </c>
      <c r="J219" s="231">
        <v>37150.266666666663</v>
      </c>
      <c r="K219" s="230">
        <v>35750</v>
      </c>
      <c r="L219" s="230">
        <v>34649.15</v>
      </c>
      <c r="M219" s="230">
        <v>6.6489999999999994E-2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48.95</v>
      </c>
      <c r="D220" s="231">
        <v>48.800000000000004</v>
      </c>
      <c r="E220" s="231">
        <v>47.900000000000006</v>
      </c>
      <c r="F220" s="231">
        <v>46.85</v>
      </c>
      <c r="G220" s="231">
        <v>45.95</v>
      </c>
      <c r="H220" s="231">
        <v>49.850000000000009</v>
      </c>
      <c r="I220" s="231">
        <v>50.75</v>
      </c>
      <c r="J220" s="231">
        <v>51.800000000000011</v>
      </c>
      <c r="K220" s="230">
        <v>49.7</v>
      </c>
      <c r="L220" s="230">
        <v>47.75</v>
      </c>
      <c r="M220" s="230">
        <v>54.136809999999997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2761.45</v>
      </c>
      <c r="D221" s="231">
        <v>2756.5833333333335</v>
      </c>
      <c r="E221" s="231">
        <v>2745.8666666666668</v>
      </c>
      <c r="F221" s="231">
        <v>2730.2833333333333</v>
      </c>
      <c r="G221" s="231">
        <v>2719.5666666666666</v>
      </c>
      <c r="H221" s="231">
        <v>2772.166666666667</v>
      </c>
      <c r="I221" s="231">
        <v>2782.8833333333332</v>
      </c>
      <c r="J221" s="231">
        <v>2798.4666666666672</v>
      </c>
      <c r="K221" s="230">
        <v>2767.3</v>
      </c>
      <c r="L221" s="230">
        <v>2741</v>
      </c>
      <c r="M221" s="230">
        <v>22.47289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914.95</v>
      </c>
      <c r="D222" s="231">
        <v>912.55000000000007</v>
      </c>
      <c r="E222" s="231">
        <v>908.15000000000009</v>
      </c>
      <c r="F222" s="231">
        <v>901.35</v>
      </c>
      <c r="G222" s="231">
        <v>896.95</v>
      </c>
      <c r="H222" s="231">
        <v>919.35000000000014</v>
      </c>
      <c r="I222" s="231">
        <v>923.75</v>
      </c>
      <c r="J222" s="231">
        <v>930.55000000000018</v>
      </c>
      <c r="K222" s="230">
        <v>916.95</v>
      </c>
      <c r="L222" s="230">
        <v>905.75</v>
      </c>
      <c r="M222" s="230">
        <v>303.71555000000001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1070.8</v>
      </c>
      <c r="D223" s="231">
        <v>1068.2666666666667</v>
      </c>
      <c r="E223" s="231">
        <v>1063.5333333333333</v>
      </c>
      <c r="F223" s="231">
        <v>1056.2666666666667</v>
      </c>
      <c r="G223" s="231">
        <v>1051.5333333333333</v>
      </c>
      <c r="H223" s="231">
        <v>1075.5333333333333</v>
      </c>
      <c r="I223" s="231">
        <v>1080.2666666666664</v>
      </c>
      <c r="J223" s="231">
        <v>1087.5333333333333</v>
      </c>
      <c r="K223" s="230">
        <v>1073</v>
      </c>
      <c r="L223" s="230">
        <v>1061</v>
      </c>
      <c r="M223" s="230">
        <v>4.9425999999999997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428.8</v>
      </c>
      <c r="D224" s="231">
        <v>430.2</v>
      </c>
      <c r="E224" s="231">
        <v>423.9</v>
      </c>
      <c r="F224" s="231">
        <v>419</v>
      </c>
      <c r="G224" s="231">
        <v>412.7</v>
      </c>
      <c r="H224" s="231">
        <v>435.09999999999997</v>
      </c>
      <c r="I224" s="231">
        <v>441.40000000000003</v>
      </c>
      <c r="J224" s="231">
        <v>446.29999999999995</v>
      </c>
      <c r="K224" s="230">
        <v>436.5</v>
      </c>
      <c r="L224" s="230">
        <v>425.3</v>
      </c>
      <c r="M224" s="230">
        <v>22.023240000000001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434.7</v>
      </c>
      <c r="D225" s="231">
        <v>435.41666666666669</v>
      </c>
      <c r="E225" s="231">
        <v>431.93333333333339</v>
      </c>
      <c r="F225" s="231">
        <v>429.16666666666669</v>
      </c>
      <c r="G225" s="231">
        <v>425.68333333333339</v>
      </c>
      <c r="H225" s="231">
        <v>438.18333333333339</v>
      </c>
      <c r="I225" s="231">
        <v>441.66666666666663</v>
      </c>
      <c r="J225" s="231">
        <v>444.43333333333339</v>
      </c>
      <c r="K225" s="230">
        <v>438.9</v>
      </c>
      <c r="L225" s="230">
        <v>432.65</v>
      </c>
      <c r="M225" s="230">
        <v>0.86946000000000001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53.1</v>
      </c>
      <c r="D226" s="231">
        <v>53.433333333333337</v>
      </c>
      <c r="E226" s="231">
        <v>52.316666666666677</v>
      </c>
      <c r="F226" s="231">
        <v>51.533333333333339</v>
      </c>
      <c r="G226" s="231">
        <v>50.416666666666679</v>
      </c>
      <c r="H226" s="231">
        <v>54.216666666666676</v>
      </c>
      <c r="I226" s="231">
        <v>55.333333333333336</v>
      </c>
      <c r="J226" s="231">
        <v>56.116666666666674</v>
      </c>
      <c r="K226" s="230">
        <v>54.55</v>
      </c>
      <c r="L226" s="230">
        <v>52.65</v>
      </c>
      <c r="M226" s="230">
        <v>75.541979999999995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58.9</v>
      </c>
      <c r="D227" s="231">
        <v>58.733333333333327</v>
      </c>
      <c r="E227" s="231">
        <v>58.316666666666656</v>
      </c>
      <c r="F227" s="231">
        <v>57.733333333333327</v>
      </c>
      <c r="G227" s="231">
        <v>57.316666666666656</v>
      </c>
      <c r="H227" s="231">
        <v>59.316666666666656</v>
      </c>
      <c r="I227" s="231">
        <v>59.733333333333327</v>
      </c>
      <c r="J227" s="231">
        <v>60.316666666666656</v>
      </c>
      <c r="K227" s="230">
        <v>59.15</v>
      </c>
      <c r="L227" s="230">
        <v>58.15</v>
      </c>
      <c r="M227" s="230">
        <v>214.79661999999999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84.2</v>
      </c>
      <c r="D228" s="231">
        <v>83.916666666666671</v>
      </c>
      <c r="E228" s="231">
        <v>83.333333333333343</v>
      </c>
      <c r="F228" s="231">
        <v>82.466666666666669</v>
      </c>
      <c r="G228" s="231">
        <v>81.88333333333334</v>
      </c>
      <c r="H228" s="231">
        <v>84.783333333333346</v>
      </c>
      <c r="I228" s="231">
        <v>85.366666666666688</v>
      </c>
      <c r="J228" s="231">
        <v>86.233333333333348</v>
      </c>
      <c r="K228" s="230">
        <v>84.5</v>
      </c>
      <c r="L228" s="230">
        <v>83.05</v>
      </c>
      <c r="M228" s="230">
        <v>63.083289999999998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847.05</v>
      </c>
      <c r="D229" s="231">
        <v>853.55000000000007</v>
      </c>
      <c r="E229" s="231">
        <v>837.10000000000014</v>
      </c>
      <c r="F229" s="231">
        <v>827.15000000000009</v>
      </c>
      <c r="G229" s="231">
        <v>810.70000000000016</v>
      </c>
      <c r="H229" s="231">
        <v>863.50000000000011</v>
      </c>
      <c r="I229" s="231">
        <v>879.95000000000016</v>
      </c>
      <c r="J229" s="231">
        <v>889.90000000000009</v>
      </c>
      <c r="K229" s="230">
        <v>870</v>
      </c>
      <c r="L229" s="230">
        <v>843.6</v>
      </c>
      <c r="M229" s="230">
        <v>0.33795999999999998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474.1</v>
      </c>
      <c r="D230" s="231">
        <v>469.06666666666666</v>
      </c>
      <c r="E230" s="231">
        <v>462.33333333333331</v>
      </c>
      <c r="F230" s="231">
        <v>450.56666666666666</v>
      </c>
      <c r="G230" s="231">
        <v>443.83333333333331</v>
      </c>
      <c r="H230" s="231">
        <v>480.83333333333331</v>
      </c>
      <c r="I230" s="231">
        <v>487.56666666666666</v>
      </c>
      <c r="J230" s="231">
        <v>499.33333333333331</v>
      </c>
      <c r="K230" s="230">
        <v>475.8</v>
      </c>
      <c r="L230" s="230">
        <v>457.3</v>
      </c>
      <c r="M230" s="230">
        <v>9.2040400000000009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26.3</v>
      </c>
      <c r="D231" s="231">
        <v>26.533333333333335</v>
      </c>
      <c r="E231" s="231">
        <v>25.966666666666669</v>
      </c>
      <c r="F231" s="231">
        <v>25.633333333333333</v>
      </c>
      <c r="G231" s="231">
        <v>25.066666666666666</v>
      </c>
      <c r="H231" s="231">
        <v>26.866666666666671</v>
      </c>
      <c r="I231" s="231">
        <v>27.433333333333341</v>
      </c>
      <c r="J231" s="231">
        <v>27.766666666666673</v>
      </c>
      <c r="K231" s="230">
        <v>27.1</v>
      </c>
      <c r="L231" s="230">
        <v>26.2</v>
      </c>
      <c r="M231" s="230">
        <v>79.999470000000002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412.25</v>
      </c>
      <c r="D232" s="231">
        <v>411.43333333333334</v>
      </c>
      <c r="E232" s="231">
        <v>409.86666666666667</v>
      </c>
      <c r="F232" s="231">
        <v>407.48333333333335</v>
      </c>
      <c r="G232" s="231">
        <v>405.91666666666669</v>
      </c>
      <c r="H232" s="231">
        <v>413.81666666666666</v>
      </c>
      <c r="I232" s="231">
        <v>415.38333333333338</v>
      </c>
      <c r="J232" s="231">
        <v>417.76666666666665</v>
      </c>
      <c r="K232" s="230">
        <v>413</v>
      </c>
      <c r="L232" s="230">
        <v>409.05</v>
      </c>
      <c r="M232" s="230">
        <v>76.207229999999996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94.5</v>
      </c>
      <c r="D233" s="231">
        <v>94.933333333333337</v>
      </c>
      <c r="E233" s="231">
        <v>93.066666666666677</v>
      </c>
      <c r="F233" s="231">
        <v>91.63333333333334</v>
      </c>
      <c r="G233" s="231">
        <v>89.76666666666668</v>
      </c>
      <c r="H233" s="231">
        <v>96.366666666666674</v>
      </c>
      <c r="I233" s="231">
        <v>98.233333333333348</v>
      </c>
      <c r="J233" s="231">
        <v>99.666666666666671</v>
      </c>
      <c r="K233" s="230">
        <v>96.8</v>
      </c>
      <c r="L233" s="230">
        <v>93.5</v>
      </c>
      <c r="M233" s="230">
        <v>3.4079600000000001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179.85</v>
      </c>
      <c r="D234" s="231">
        <v>179.98333333333335</v>
      </c>
      <c r="E234" s="231">
        <v>178.7166666666667</v>
      </c>
      <c r="F234" s="231">
        <v>177.58333333333334</v>
      </c>
      <c r="G234" s="231">
        <v>176.31666666666669</v>
      </c>
      <c r="H234" s="231">
        <v>181.1166666666667</v>
      </c>
      <c r="I234" s="231">
        <v>182.38333333333335</v>
      </c>
      <c r="J234" s="231">
        <v>183.51666666666671</v>
      </c>
      <c r="K234" s="230">
        <v>181.25</v>
      </c>
      <c r="L234" s="230">
        <v>178.85</v>
      </c>
      <c r="M234" s="230">
        <v>11.40305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105.85</v>
      </c>
      <c r="D235" s="231">
        <v>106.03333333333335</v>
      </c>
      <c r="E235" s="231">
        <v>104.41666666666669</v>
      </c>
      <c r="F235" s="231">
        <v>102.98333333333333</v>
      </c>
      <c r="G235" s="231">
        <v>101.36666666666667</v>
      </c>
      <c r="H235" s="231">
        <v>107.4666666666667</v>
      </c>
      <c r="I235" s="231">
        <v>109.08333333333334</v>
      </c>
      <c r="J235" s="231">
        <v>110.51666666666671</v>
      </c>
      <c r="K235" s="230">
        <v>107.65</v>
      </c>
      <c r="L235" s="230">
        <v>104.6</v>
      </c>
      <c r="M235" s="230">
        <v>68.348070000000007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70.75</v>
      </c>
      <c r="D236" s="231">
        <v>69.566666666666663</v>
      </c>
      <c r="E236" s="231">
        <v>67.683333333333323</v>
      </c>
      <c r="F236" s="231">
        <v>64.61666666666666</v>
      </c>
      <c r="G236" s="231">
        <v>62.73333333333332</v>
      </c>
      <c r="H236" s="231">
        <v>72.633333333333326</v>
      </c>
      <c r="I236" s="231">
        <v>74.516666666666652</v>
      </c>
      <c r="J236" s="231">
        <v>77.583333333333329</v>
      </c>
      <c r="K236" s="230">
        <v>71.45</v>
      </c>
      <c r="L236" s="230">
        <v>66.5</v>
      </c>
      <c r="M236" s="230">
        <v>244.97880000000001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5274.15</v>
      </c>
      <c r="D237" s="231">
        <v>5291.7</v>
      </c>
      <c r="E237" s="231">
        <v>5222.7999999999993</v>
      </c>
      <c r="F237" s="231">
        <v>5171.45</v>
      </c>
      <c r="G237" s="231">
        <v>5102.5499999999993</v>
      </c>
      <c r="H237" s="231">
        <v>5343.0499999999993</v>
      </c>
      <c r="I237" s="231">
        <v>5411.9499999999989</v>
      </c>
      <c r="J237" s="231">
        <v>5463.2999999999993</v>
      </c>
      <c r="K237" s="230">
        <v>5360.6</v>
      </c>
      <c r="L237" s="230">
        <v>5240.3500000000004</v>
      </c>
      <c r="M237" s="230">
        <v>1.12208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319.2</v>
      </c>
      <c r="D238" s="231">
        <v>317.55</v>
      </c>
      <c r="E238" s="231">
        <v>314</v>
      </c>
      <c r="F238" s="231">
        <v>308.8</v>
      </c>
      <c r="G238" s="231">
        <v>305.25</v>
      </c>
      <c r="H238" s="231">
        <v>322.75</v>
      </c>
      <c r="I238" s="231">
        <v>326.30000000000007</v>
      </c>
      <c r="J238" s="231">
        <v>331.5</v>
      </c>
      <c r="K238" s="230">
        <v>321.10000000000002</v>
      </c>
      <c r="L238" s="230">
        <v>312.35000000000002</v>
      </c>
      <c r="M238" s="230">
        <v>13.83629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152.19999999999999</v>
      </c>
      <c r="D239" s="231">
        <v>152.14999999999998</v>
      </c>
      <c r="E239" s="231">
        <v>151.44999999999996</v>
      </c>
      <c r="F239" s="231">
        <v>150.69999999999999</v>
      </c>
      <c r="G239" s="231">
        <v>149.99999999999997</v>
      </c>
      <c r="H239" s="231">
        <v>152.89999999999995</v>
      </c>
      <c r="I239" s="231">
        <v>153.6</v>
      </c>
      <c r="J239" s="231">
        <v>154.34999999999994</v>
      </c>
      <c r="K239" s="230">
        <v>152.85</v>
      </c>
      <c r="L239" s="230">
        <v>151.4</v>
      </c>
      <c r="M239" s="230">
        <v>42.374769999999998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340.95</v>
      </c>
      <c r="D240" s="231">
        <v>342.06666666666666</v>
      </c>
      <c r="E240" s="231">
        <v>338.33333333333331</v>
      </c>
      <c r="F240" s="231">
        <v>335.71666666666664</v>
      </c>
      <c r="G240" s="231">
        <v>331.98333333333329</v>
      </c>
      <c r="H240" s="231">
        <v>344.68333333333334</v>
      </c>
      <c r="I240" s="231">
        <v>348.41666666666669</v>
      </c>
      <c r="J240" s="231">
        <v>351.03333333333336</v>
      </c>
      <c r="K240" s="230">
        <v>345.8</v>
      </c>
      <c r="L240" s="230">
        <v>339.45</v>
      </c>
      <c r="M240" s="230">
        <v>44.979280000000003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78.45</v>
      </c>
      <c r="D241" s="231">
        <v>78.483333333333334</v>
      </c>
      <c r="E241" s="231">
        <v>78.116666666666674</v>
      </c>
      <c r="F241" s="231">
        <v>77.783333333333346</v>
      </c>
      <c r="G241" s="231">
        <v>77.416666666666686</v>
      </c>
      <c r="H241" s="231">
        <v>78.816666666666663</v>
      </c>
      <c r="I241" s="231">
        <v>79.183333333333309</v>
      </c>
      <c r="J241" s="231">
        <v>79.516666666666652</v>
      </c>
      <c r="K241" s="230">
        <v>78.849999999999994</v>
      </c>
      <c r="L241" s="230">
        <v>78.150000000000006</v>
      </c>
      <c r="M241" s="230">
        <v>50.90493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24.5</v>
      </c>
      <c r="D242" s="231">
        <v>24.45</v>
      </c>
      <c r="E242" s="231">
        <v>24.15</v>
      </c>
      <c r="F242" s="231">
        <v>23.8</v>
      </c>
      <c r="G242" s="231">
        <v>23.5</v>
      </c>
      <c r="H242" s="231">
        <v>24.799999999999997</v>
      </c>
      <c r="I242" s="231">
        <v>25.1</v>
      </c>
      <c r="J242" s="231">
        <v>25.449999999999996</v>
      </c>
      <c r="K242" s="230">
        <v>24.75</v>
      </c>
      <c r="L242" s="230">
        <v>24.1</v>
      </c>
      <c r="M242" s="230">
        <v>108.39626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608.20000000000005</v>
      </c>
      <c r="D243" s="231">
        <v>608.58333333333337</v>
      </c>
      <c r="E243" s="231">
        <v>604.16666666666674</v>
      </c>
      <c r="F243" s="231">
        <v>600.13333333333333</v>
      </c>
      <c r="G243" s="231">
        <v>595.7166666666667</v>
      </c>
      <c r="H243" s="231">
        <v>612.61666666666679</v>
      </c>
      <c r="I243" s="231">
        <v>617.03333333333353</v>
      </c>
      <c r="J243" s="231">
        <v>621.06666666666683</v>
      </c>
      <c r="K243" s="230">
        <v>613</v>
      </c>
      <c r="L243" s="230">
        <v>604.54999999999995</v>
      </c>
      <c r="M243" s="230">
        <v>10.87979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30.25</v>
      </c>
      <c r="D244" s="231">
        <v>30.633333333333336</v>
      </c>
      <c r="E244" s="231">
        <v>29.666666666666671</v>
      </c>
      <c r="F244" s="231">
        <v>29.083333333333336</v>
      </c>
      <c r="G244" s="231">
        <v>28.116666666666671</v>
      </c>
      <c r="H244" s="231">
        <v>31.216666666666672</v>
      </c>
      <c r="I244" s="231">
        <v>32.183333333333337</v>
      </c>
      <c r="J244" s="231">
        <v>32.766666666666673</v>
      </c>
      <c r="K244" s="230">
        <v>31.6</v>
      </c>
      <c r="L244" s="230">
        <v>30.05</v>
      </c>
      <c r="M244" s="230">
        <v>1248.14428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1151.45</v>
      </c>
      <c r="D245" s="231">
        <v>1152.3833333333332</v>
      </c>
      <c r="E245" s="231">
        <v>1141.2666666666664</v>
      </c>
      <c r="F245" s="231">
        <v>1131.0833333333333</v>
      </c>
      <c r="G245" s="231">
        <v>1119.9666666666665</v>
      </c>
      <c r="H245" s="231">
        <v>1162.5666666666664</v>
      </c>
      <c r="I245" s="231">
        <v>1173.6833333333332</v>
      </c>
      <c r="J245" s="231">
        <v>1183.8666666666663</v>
      </c>
      <c r="K245" s="230">
        <v>1163.5</v>
      </c>
      <c r="L245" s="230">
        <v>1142.2</v>
      </c>
      <c r="M245" s="230">
        <v>0.48058000000000001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310.95</v>
      </c>
      <c r="D246" s="231">
        <v>310.7</v>
      </c>
      <c r="E246" s="231">
        <v>306.64999999999998</v>
      </c>
      <c r="F246" s="231">
        <v>302.34999999999997</v>
      </c>
      <c r="G246" s="231">
        <v>298.29999999999995</v>
      </c>
      <c r="H246" s="231">
        <v>315</v>
      </c>
      <c r="I246" s="231">
        <v>319.05000000000007</v>
      </c>
      <c r="J246" s="231">
        <v>323.35000000000002</v>
      </c>
      <c r="K246" s="230">
        <v>314.75</v>
      </c>
      <c r="L246" s="230">
        <v>306.39999999999998</v>
      </c>
      <c r="M246" s="230">
        <v>2.2896399999999999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487.1</v>
      </c>
      <c r="D247" s="231">
        <v>486.7</v>
      </c>
      <c r="E247" s="231">
        <v>477.4</v>
      </c>
      <c r="F247" s="231">
        <v>467.7</v>
      </c>
      <c r="G247" s="231">
        <v>458.4</v>
      </c>
      <c r="H247" s="231">
        <v>496.4</v>
      </c>
      <c r="I247" s="231">
        <v>505.70000000000005</v>
      </c>
      <c r="J247" s="231">
        <v>515.4</v>
      </c>
      <c r="K247" s="230">
        <v>496</v>
      </c>
      <c r="L247" s="230">
        <v>477</v>
      </c>
      <c r="M247" s="230">
        <v>38.260120000000001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143</v>
      </c>
      <c r="D248" s="231">
        <v>141.5</v>
      </c>
      <c r="E248" s="231">
        <v>139.5</v>
      </c>
      <c r="F248" s="231">
        <v>136</v>
      </c>
      <c r="G248" s="231">
        <v>134</v>
      </c>
      <c r="H248" s="231">
        <v>145</v>
      </c>
      <c r="I248" s="231">
        <v>147</v>
      </c>
      <c r="J248" s="231">
        <v>150.5</v>
      </c>
      <c r="K248" s="230">
        <v>143.5</v>
      </c>
      <c r="L248" s="230">
        <v>138</v>
      </c>
      <c r="M248" s="230">
        <v>123.26822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1137.8</v>
      </c>
      <c r="D249" s="231">
        <v>1130.9166666666667</v>
      </c>
      <c r="E249" s="231">
        <v>1122.0333333333335</v>
      </c>
      <c r="F249" s="231">
        <v>1106.2666666666669</v>
      </c>
      <c r="G249" s="231">
        <v>1097.3833333333337</v>
      </c>
      <c r="H249" s="231">
        <v>1146.6833333333334</v>
      </c>
      <c r="I249" s="231">
        <v>1155.5666666666666</v>
      </c>
      <c r="J249" s="231">
        <v>1171.3333333333333</v>
      </c>
      <c r="K249" s="230">
        <v>1139.8</v>
      </c>
      <c r="L249" s="230">
        <v>1115.1500000000001</v>
      </c>
      <c r="M249" s="230">
        <v>26.883620000000001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13.3</v>
      </c>
      <c r="D250" s="231">
        <v>13.333333333333334</v>
      </c>
      <c r="E250" s="231">
        <v>13.216666666666669</v>
      </c>
      <c r="F250" s="231">
        <v>13.133333333333335</v>
      </c>
      <c r="G250" s="231">
        <v>13.016666666666669</v>
      </c>
      <c r="H250" s="231">
        <v>13.416666666666668</v>
      </c>
      <c r="I250" s="231">
        <v>13.533333333333331</v>
      </c>
      <c r="J250" s="231">
        <v>13.616666666666667</v>
      </c>
      <c r="K250" s="230">
        <v>13.45</v>
      </c>
      <c r="L250" s="230">
        <v>13.25</v>
      </c>
      <c r="M250" s="230">
        <v>35.288699999999999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3652.35</v>
      </c>
      <c r="D251" s="231">
        <v>3660.4666666666667</v>
      </c>
      <c r="E251" s="231">
        <v>3629.4833333333336</v>
      </c>
      <c r="F251" s="231">
        <v>3606.6166666666668</v>
      </c>
      <c r="G251" s="231">
        <v>3575.6333333333337</v>
      </c>
      <c r="H251" s="231">
        <v>3683.3333333333335</v>
      </c>
      <c r="I251" s="231">
        <v>3714.3166666666662</v>
      </c>
      <c r="J251" s="231">
        <v>3737.1833333333334</v>
      </c>
      <c r="K251" s="230">
        <v>3691.45</v>
      </c>
      <c r="L251" s="230">
        <v>3637.6</v>
      </c>
      <c r="M251" s="230">
        <v>1.0376799999999999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1227.55</v>
      </c>
      <c r="D252" s="231">
        <v>1227.0333333333335</v>
      </c>
      <c r="E252" s="231">
        <v>1221.0666666666671</v>
      </c>
      <c r="F252" s="231">
        <v>1214.5833333333335</v>
      </c>
      <c r="G252" s="231">
        <v>1208.616666666667</v>
      </c>
      <c r="H252" s="231">
        <v>1233.5166666666671</v>
      </c>
      <c r="I252" s="231">
        <v>1239.4833333333338</v>
      </c>
      <c r="J252" s="231">
        <v>1245.9666666666672</v>
      </c>
      <c r="K252" s="230">
        <v>1233</v>
      </c>
      <c r="L252" s="230">
        <v>1220.55</v>
      </c>
      <c r="M252" s="230">
        <v>56.801920000000003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430.7</v>
      </c>
      <c r="D253" s="231">
        <v>432.48333333333335</v>
      </c>
      <c r="E253" s="231">
        <v>426.7166666666667</v>
      </c>
      <c r="F253" s="231">
        <v>422.73333333333335</v>
      </c>
      <c r="G253" s="231">
        <v>416.9666666666667</v>
      </c>
      <c r="H253" s="231">
        <v>436.4666666666667</v>
      </c>
      <c r="I253" s="231">
        <v>442.23333333333335</v>
      </c>
      <c r="J253" s="231">
        <v>446.2166666666667</v>
      </c>
      <c r="K253" s="230">
        <v>438.25</v>
      </c>
      <c r="L253" s="230">
        <v>428.5</v>
      </c>
      <c r="M253" s="230">
        <v>1.44252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2017.55</v>
      </c>
      <c r="D254" s="231">
        <v>2006.05</v>
      </c>
      <c r="E254" s="231">
        <v>1990.6499999999999</v>
      </c>
      <c r="F254" s="231">
        <v>1963.75</v>
      </c>
      <c r="G254" s="231">
        <v>1948.35</v>
      </c>
      <c r="H254" s="231">
        <v>2032.9499999999998</v>
      </c>
      <c r="I254" s="231">
        <v>2048.35</v>
      </c>
      <c r="J254" s="231">
        <v>2075.25</v>
      </c>
      <c r="K254" s="230">
        <v>2021.45</v>
      </c>
      <c r="L254" s="230">
        <v>1979.15</v>
      </c>
      <c r="M254" s="230">
        <v>4.7399899999999997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701.4</v>
      </c>
      <c r="D255" s="231">
        <v>709.4</v>
      </c>
      <c r="E255" s="231">
        <v>678.8</v>
      </c>
      <c r="F255" s="231">
        <v>656.19999999999993</v>
      </c>
      <c r="G255" s="231">
        <v>625.59999999999991</v>
      </c>
      <c r="H255" s="231">
        <v>732</v>
      </c>
      <c r="I255" s="231">
        <v>762.60000000000014</v>
      </c>
      <c r="J255" s="231">
        <v>785.2</v>
      </c>
      <c r="K255" s="230">
        <v>740</v>
      </c>
      <c r="L255" s="230">
        <v>686.8</v>
      </c>
      <c r="M255" s="230">
        <v>73.814800000000005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2101.65</v>
      </c>
      <c r="D256" s="231">
        <v>2090.6333333333337</v>
      </c>
      <c r="E256" s="231">
        <v>2065.3166666666675</v>
      </c>
      <c r="F256" s="231">
        <v>2028.983333333334</v>
      </c>
      <c r="G256" s="231">
        <v>2003.6666666666679</v>
      </c>
      <c r="H256" s="231">
        <v>2126.9666666666672</v>
      </c>
      <c r="I256" s="231">
        <v>2152.2833333333338</v>
      </c>
      <c r="J256" s="231">
        <v>2188.6166666666668</v>
      </c>
      <c r="K256" s="230">
        <v>2115.9499999999998</v>
      </c>
      <c r="L256" s="230">
        <v>2054.3000000000002</v>
      </c>
      <c r="M256" s="230">
        <v>1.4165099999999999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2924.7</v>
      </c>
      <c r="D257" s="231">
        <v>2921.8833333333332</v>
      </c>
      <c r="E257" s="231">
        <v>2907.8166666666666</v>
      </c>
      <c r="F257" s="231">
        <v>2890.9333333333334</v>
      </c>
      <c r="G257" s="231">
        <v>2876.8666666666668</v>
      </c>
      <c r="H257" s="231">
        <v>2938.7666666666664</v>
      </c>
      <c r="I257" s="231">
        <v>2952.833333333333</v>
      </c>
      <c r="J257" s="231">
        <v>2969.7166666666662</v>
      </c>
      <c r="K257" s="230">
        <v>2935.95</v>
      </c>
      <c r="L257" s="230">
        <v>2905</v>
      </c>
      <c r="M257" s="230">
        <v>0.37413999999999997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825.5</v>
      </c>
      <c r="D258" s="231">
        <v>831.13333333333333</v>
      </c>
      <c r="E258" s="231">
        <v>813.31666666666661</v>
      </c>
      <c r="F258" s="231">
        <v>801.13333333333333</v>
      </c>
      <c r="G258" s="231">
        <v>783.31666666666661</v>
      </c>
      <c r="H258" s="231">
        <v>843.31666666666661</v>
      </c>
      <c r="I258" s="231">
        <v>861.13333333333344</v>
      </c>
      <c r="J258" s="231">
        <v>873.31666666666661</v>
      </c>
      <c r="K258" s="230">
        <v>848.95</v>
      </c>
      <c r="L258" s="230">
        <v>818.95</v>
      </c>
      <c r="M258" s="230">
        <v>4.3567499999999999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788.35</v>
      </c>
      <c r="D259" s="231">
        <v>791.76666666666677</v>
      </c>
      <c r="E259" s="231">
        <v>781.58333333333348</v>
      </c>
      <c r="F259" s="231">
        <v>774.81666666666672</v>
      </c>
      <c r="G259" s="231">
        <v>764.63333333333344</v>
      </c>
      <c r="H259" s="231">
        <v>798.53333333333353</v>
      </c>
      <c r="I259" s="231">
        <v>808.7166666666667</v>
      </c>
      <c r="J259" s="231">
        <v>815.48333333333358</v>
      </c>
      <c r="K259" s="230">
        <v>801.95</v>
      </c>
      <c r="L259" s="230">
        <v>785</v>
      </c>
      <c r="M259" s="230">
        <v>0.89905999999999997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371.4</v>
      </c>
      <c r="D260" s="231">
        <v>371.11666666666662</v>
      </c>
      <c r="E260" s="231">
        <v>367.33333333333326</v>
      </c>
      <c r="F260" s="231">
        <v>363.26666666666665</v>
      </c>
      <c r="G260" s="231">
        <v>359.48333333333329</v>
      </c>
      <c r="H260" s="231">
        <v>375.18333333333322</v>
      </c>
      <c r="I260" s="231">
        <v>378.96666666666664</v>
      </c>
      <c r="J260" s="231">
        <v>383.03333333333319</v>
      </c>
      <c r="K260" s="230">
        <v>374.9</v>
      </c>
      <c r="L260" s="230">
        <v>367.05</v>
      </c>
      <c r="M260" s="230">
        <v>2.6430600000000002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60</v>
      </c>
      <c r="D261" s="231">
        <v>60.533333333333331</v>
      </c>
      <c r="E261" s="231">
        <v>59.266666666666666</v>
      </c>
      <c r="F261" s="231">
        <v>58.533333333333331</v>
      </c>
      <c r="G261" s="231">
        <v>57.266666666666666</v>
      </c>
      <c r="H261" s="231">
        <v>61.266666666666666</v>
      </c>
      <c r="I261" s="231">
        <v>62.533333333333331</v>
      </c>
      <c r="J261" s="231">
        <v>63.266666666666666</v>
      </c>
      <c r="K261" s="230">
        <v>61.8</v>
      </c>
      <c r="L261" s="230">
        <v>59.8</v>
      </c>
      <c r="M261" s="230">
        <v>14.23546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258.3</v>
      </c>
      <c r="D262" s="231">
        <v>259.34999999999997</v>
      </c>
      <c r="E262" s="231">
        <v>255.94999999999993</v>
      </c>
      <c r="F262" s="231">
        <v>253.59999999999997</v>
      </c>
      <c r="G262" s="231">
        <v>250.19999999999993</v>
      </c>
      <c r="H262" s="231">
        <v>261.69999999999993</v>
      </c>
      <c r="I262" s="231">
        <v>265.09999999999991</v>
      </c>
      <c r="J262" s="231">
        <v>267.44999999999993</v>
      </c>
      <c r="K262" s="230">
        <v>262.75</v>
      </c>
      <c r="L262" s="230">
        <v>257</v>
      </c>
      <c r="M262" s="230">
        <v>4.8975200000000001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723.45</v>
      </c>
      <c r="D263" s="231">
        <v>720.0333333333333</v>
      </c>
      <c r="E263" s="231">
        <v>715.41666666666663</v>
      </c>
      <c r="F263" s="231">
        <v>707.38333333333333</v>
      </c>
      <c r="G263" s="231">
        <v>702.76666666666665</v>
      </c>
      <c r="H263" s="231">
        <v>728.06666666666661</v>
      </c>
      <c r="I263" s="231">
        <v>732.68333333333339</v>
      </c>
      <c r="J263" s="231">
        <v>740.71666666666658</v>
      </c>
      <c r="K263" s="230">
        <v>724.65</v>
      </c>
      <c r="L263" s="230">
        <v>712</v>
      </c>
      <c r="M263" s="230">
        <v>12.774100000000001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104.9</v>
      </c>
      <c r="D264" s="231">
        <v>105.28333333333335</v>
      </c>
      <c r="E264" s="231">
        <v>103.56666666666669</v>
      </c>
      <c r="F264" s="231">
        <v>102.23333333333335</v>
      </c>
      <c r="G264" s="231">
        <v>100.51666666666669</v>
      </c>
      <c r="H264" s="231">
        <v>106.61666666666669</v>
      </c>
      <c r="I264" s="231">
        <v>108.33333333333336</v>
      </c>
      <c r="J264" s="231">
        <v>109.66666666666669</v>
      </c>
      <c r="K264" s="230">
        <v>107</v>
      </c>
      <c r="L264" s="230">
        <v>103.95</v>
      </c>
      <c r="M264" s="230">
        <v>4.3983999999999996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272.10000000000002</v>
      </c>
      <c r="D265" s="231">
        <v>271.09999999999997</v>
      </c>
      <c r="E265" s="231">
        <v>268.99999999999994</v>
      </c>
      <c r="F265" s="231">
        <v>265.89999999999998</v>
      </c>
      <c r="G265" s="231">
        <v>263.79999999999995</v>
      </c>
      <c r="H265" s="231">
        <v>274.19999999999993</v>
      </c>
      <c r="I265" s="231">
        <v>276.29999999999995</v>
      </c>
      <c r="J265" s="231">
        <v>279.39999999999992</v>
      </c>
      <c r="K265" s="230">
        <v>273.2</v>
      </c>
      <c r="L265" s="230">
        <v>268</v>
      </c>
      <c r="M265" s="230">
        <v>3.95106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570.4</v>
      </c>
      <c r="D266" s="231">
        <v>569.5</v>
      </c>
      <c r="E266" s="231">
        <v>564.1</v>
      </c>
      <c r="F266" s="231">
        <v>557.80000000000007</v>
      </c>
      <c r="G266" s="231">
        <v>552.40000000000009</v>
      </c>
      <c r="H266" s="231">
        <v>575.79999999999995</v>
      </c>
      <c r="I266" s="231">
        <v>581.20000000000005</v>
      </c>
      <c r="J266" s="231">
        <v>587.49999999999989</v>
      </c>
      <c r="K266" s="230">
        <v>574.9</v>
      </c>
      <c r="L266" s="230">
        <v>563.20000000000005</v>
      </c>
      <c r="M266" s="230">
        <v>15.351000000000001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444.25</v>
      </c>
      <c r="D267" s="231">
        <v>446.25</v>
      </c>
      <c r="E267" s="231">
        <v>440.6</v>
      </c>
      <c r="F267" s="231">
        <v>436.95000000000005</v>
      </c>
      <c r="G267" s="231">
        <v>431.30000000000007</v>
      </c>
      <c r="H267" s="231">
        <v>449.9</v>
      </c>
      <c r="I267" s="231">
        <v>455.54999999999995</v>
      </c>
      <c r="J267" s="231">
        <v>459.19999999999993</v>
      </c>
      <c r="K267" s="230">
        <v>451.9</v>
      </c>
      <c r="L267" s="230">
        <v>442.6</v>
      </c>
      <c r="M267" s="230">
        <v>12.922129999999999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404.9</v>
      </c>
      <c r="D268" s="231">
        <v>402.3</v>
      </c>
      <c r="E268" s="231">
        <v>397.6</v>
      </c>
      <c r="F268" s="231">
        <v>390.3</v>
      </c>
      <c r="G268" s="231">
        <v>385.6</v>
      </c>
      <c r="H268" s="231">
        <v>409.6</v>
      </c>
      <c r="I268" s="231">
        <v>414.29999999999995</v>
      </c>
      <c r="J268" s="231">
        <v>421.6</v>
      </c>
      <c r="K268" s="230">
        <v>407</v>
      </c>
      <c r="L268" s="230">
        <v>395</v>
      </c>
      <c r="M268" s="230">
        <v>2.0267300000000001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302.3</v>
      </c>
      <c r="D269" s="231">
        <v>302.43333333333334</v>
      </c>
      <c r="E269" s="231">
        <v>299.86666666666667</v>
      </c>
      <c r="F269" s="231">
        <v>297.43333333333334</v>
      </c>
      <c r="G269" s="231">
        <v>294.86666666666667</v>
      </c>
      <c r="H269" s="231">
        <v>304.86666666666667</v>
      </c>
      <c r="I269" s="231">
        <v>307.43333333333339</v>
      </c>
      <c r="J269" s="231">
        <v>309.86666666666667</v>
      </c>
      <c r="K269" s="230">
        <v>305</v>
      </c>
      <c r="L269" s="230">
        <v>300</v>
      </c>
      <c r="M269" s="230">
        <v>0.34961999999999999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674.55</v>
      </c>
      <c r="D270" s="231">
        <v>674.2166666666667</v>
      </c>
      <c r="E270" s="231">
        <v>668.43333333333339</v>
      </c>
      <c r="F270" s="231">
        <v>662.31666666666672</v>
      </c>
      <c r="G270" s="231">
        <v>656.53333333333342</v>
      </c>
      <c r="H270" s="231">
        <v>680.33333333333337</v>
      </c>
      <c r="I270" s="231">
        <v>686.11666666666667</v>
      </c>
      <c r="J270" s="231">
        <v>692.23333333333335</v>
      </c>
      <c r="K270" s="230">
        <v>680</v>
      </c>
      <c r="L270" s="230">
        <v>668.1</v>
      </c>
      <c r="M270" s="230">
        <v>2.5589499999999998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193.8</v>
      </c>
      <c r="D271" s="231">
        <v>194.06666666666669</v>
      </c>
      <c r="E271" s="231">
        <v>193.08333333333337</v>
      </c>
      <c r="F271" s="231">
        <v>192.36666666666667</v>
      </c>
      <c r="G271" s="231">
        <v>191.38333333333335</v>
      </c>
      <c r="H271" s="231">
        <v>194.78333333333339</v>
      </c>
      <c r="I271" s="231">
        <v>195.76666666666668</v>
      </c>
      <c r="J271" s="231">
        <v>196.48333333333341</v>
      </c>
      <c r="K271" s="230">
        <v>195.05</v>
      </c>
      <c r="L271" s="230">
        <v>193.35</v>
      </c>
      <c r="M271" s="230">
        <v>0.71418000000000004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589.75</v>
      </c>
      <c r="D272" s="231">
        <v>586.25</v>
      </c>
      <c r="E272" s="231">
        <v>580.5</v>
      </c>
      <c r="F272" s="231">
        <v>571.25</v>
      </c>
      <c r="G272" s="231">
        <v>565.5</v>
      </c>
      <c r="H272" s="231">
        <v>595.5</v>
      </c>
      <c r="I272" s="231">
        <v>601.25</v>
      </c>
      <c r="J272" s="231">
        <v>610.5</v>
      </c>
      <c r="K272" s="230">
        <v>592</v>
      </c>
      <c r="L272" s="230">
        <v>577</v>
      </c>
      <c r="M272" s="230">
        <v>1.34009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1890.65</v>
      </c>
      <c r="D273" s="231">
        <v>1854.6166666666668</v>
      </c>
      <c r="E273" s="231">
        <v>1809.2333333333336</v>
      </c>
      <c r="F273" s="231">
        <v>1727.8166666666668</v>
      </c>
      <c r="G273" s="231">
        <v>1682.4333333333336</v>
      </c>
      <c r="H273" s="231">
        <v>1936.0333333333335</v>
      </c>
      <c r="I273" s="231">
        <v>1981.4166666666667</v>
      </c>
      <c r="J273" s="231">
        <v>2062.8333333333335</v>
      </c>
      <c r="K273" s="230">
        <v>1900</v>
      </c>
      <c r="L273" s="230">
        <v>1773.2</v>
      </c>
      <c r="M273" s="230">
        <v>10.974309999999999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239.7</v>
      </c>
      <c r="D274" s="231">
        <v>240.4</v>
      </c>
      <c r="E274" s="231">
        <v>238.3</v>
      </c>
      <c r="F274" s="231">
        <v>236.9</v>
      </c>
      <c r="G274" s="231">
        <v>234.8</v>
      </c>
      <c r="H274" s="231">
        <v>241.8</v>
      </c>
      <c r="I274" s="231">
        <v>243.89999999999998</v>
      </c>
      <c r="J274" s="231">
        <v>245.3</v>
      </c>
      <c r="K274" s="230">
        <v>242.5</v>
      </c>
      <c r="L274" s="230">
        <v>239</v>
      </c>
      <c r="M274" s="230">
        <v>0.83499999999999996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905.5</v>
      </c>
      <c r="D275" s="231">
        <v>891.66666666666663</v>
      </c>
      <c r="E275" s="231">
        <v>868.83333333333326</v>
      </c>
      <c r="F275" s="231">
        <v>832.16666666666663</v>
      </c>
      <c r="G275" s="231">
        <v>809.33333333333326</v>
      </c>
      <c r="H275" s="231">
        <v>928.33333333333326</v>
      </c>
      <c r="I275" s="231">
        <v>951.16666666666652</v>
      </c>
      <c r="J275" s="231">
        <v>987.83333333333326</v>
      </c>
      <c r="K275" s="230">
        <v>914.5</v>
      </c>
      <c r="L275" s="230">
        <v>855</v>
      </c>
      <c r="M275" s="230">
        <v>68.558589999999995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380.5</v>
      </c>
      <c r="D276" s="231">
        <v>381.9666666666667</v>
      </c>
      <c r="E276" s="231">
        <v>376.53333333333342</v>
      </c>
      <c r="F276" s="231">
        <v>372.56666666666672</v>
      </c>
      <c r="G276" s="231">
        <v>367.13333333333344</v>
      </c>
      <c r="H276" s="231">
        <v>385.93333333333339</v>
      </c>
      <c r="I276" s="231">
        <v>391.36666666666667</v>
      </c>
      <c r="J276" s="231">
        <v>395.33333333333337</v>
      </c>
      <c r="K276" s="230">
        <v>387.4</v>
      </c>
      <c r="L276" s="230">
        <v>378</v>
      </c>
      <c r="M276" s="230">
        <v>3.62175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1059.6500000000001</v>
      </c>
      <c r="D277" s="231">
        <v>1063.1833333333334</v>
      </c>
      <c r="E277" s="231">
        <v>1048.8666666666668</v>
      </c>
      <c r="F277" s="231">
        <v>1038.0833333333335</v>
      </c>
      <c r="G277" s="231">
        <v>1023.7666666666669</v>
      </c>
      <c r="H277" s="231">
        <v>1073.9666666666667</v>
      </c>
      <c r="I277" s="231">
        <v>1088.2833333333333</v>
      </c>
      <c r="J277" s="231">
        <v>1099.0666666666666</v>
      </c>
      <c r="K277" s="230">
        <v>1077.5</v>
      </c>
      <c r="L277" s="230">
        <v>1052.4000000000001</v>
      </c>
      <c r="M277" s="230">
        <v>3.8312499999999998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539.79999999999995</v>
      </c>
      <c r="D278" s="231">
        <v>540.58333333333337</v>
      </c>
      <c r="E278" s="231">
        <v>535.31666666666672</v>
      </c>
      <c r="F278" s="231">
        <v>530.83333333333337</v>
      </c>
      <c r="G278" s="231">
        <v>525.56666666666672</v>
      </c>
      <c r="H278" s="231">
        <v>545.06666666666672</v>
      </c>
      <c r="I278" s="231">
        <v>550.33333333333337</v>
      </c>
      <c r="J278" s="231">
        <v>554.81666666666672</v>
      </c>
      <c r="K278" s="230">
        <v>545.85</v>
      </c>
      <c r="L278" s="230">
        <v>536.1</v>
      </c>
      <c r="M278" s="230">
        <v>0.91130999999999995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101.35</v>
      </c>
      <c r="D279" s="231">
        <v>101.98333333333333</v>
      </c>
      <c r="E279" s="231">
        <v>100.46666666666667</v>
      </c>
      <c r="F279" s="231">
        <v>99.583333333333329</v>
      </c>
      <c r="G279" s="231">
        <v>98.066666666666663</v>
      </c>
      <c r="H279" s="231">
        <v>102.86666666666667</v>
      </c>
      <c r="I279" s="231">
        <v>104.38333333333335</v>
      </c>
      <c r="J279" s="231">
        <v>105.26666666666668</v>
      </c>
      <c r="K279" s="230">
        <v>103.5</v>
      </c>
      <c r="L279" s="230">
        <v>101.1</v>
      </c>
      <c r="M279" s="230">
        <v>17.77834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374.95</v>
      </c>
      <c r="D280" s="231">
        <v>375.89999999999992</v>
      </c>
      <c r="E280" s="231">
        <v>372.69999999999982</v>
      </c>
      <c r="F280" s="231">
        <v>370.44999999999987</v>
      </c>
      <c r="G280" s="231">
        <v>367.24999999999977</v>
      </c>
      <c r="H280" s="231">
        <v>378.14999999999986</v>
      </c>
      <c r="I280" s="231">
        <v>381.35</v>
      </c>
      <c r="J280" s="231">
        <v>383.59999999999991</v>
      </c>
      <c r="K280" s="230">
        <v>379.1</v>
      </c>
      <c r="L280" s="230">
        <v>373.65</v>
      </c>
      <c r="M280" s="230">
        <v>1.3860600000000001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94.95</v>
      </c>
      <c r="D281" s="231">
        <v>95.066666666666663</v>
      </c>
      <c r="E281" s="231">
        <v>94.383333333333326</v>
      </c>
      <c r="F281" s="231">
        <v>93.816666666666663</v>
      </c>
      <c r="G281" s="231">
        <v>93.133333333333326</v>
      </c>
      <c r="H281" s="231">
        <v>95.633333333333326</v>
      </c>
      <c r="I281" s="231">
        <v>96.316666666666663</v>
      </c>
      <c r="J281" s="231">
        <v>96.883333333333326</v>
      </c>
      <c r="K281" s="230">
        <v>95.75</v>
      </c>
      <c r="L281" s="230">
        <v>94.5</v>
      </c>
      <c r="M281" s="230">
        <v>7.4081400000000004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453.35</v>
      </c>
      <c r="D282" s="231">
        <v>457.56666666666666</v>
      </c>
      <c r="E282" s="231">
        <v>447.2833333333333</v>
      </c>
      <c r="F282" s="231">
        <v>441.21666666666664</v>
      </c>
      <c r="G282" s="231">
        <v>430.93333333333328</v>
      </c>
      <c r="H282" s="231">
        <v>463.63333333333333</v>
      </c>
      <c r="I282" s="231">
        <v>473.91666666666674</v>
      </c>
      <c r="J282" s="231">
        <v>479.98333333333335</v>
      </c>
      <c r="K282" s="230">
        <v>467.85</v>
      </c>
      <c r="L282" s="230">
        <v>451.5</v>
      </c>
      <c r="M282" s="230">
        <v>4.6461699999999997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1878.6</v>
      </c>
      <c r="D283" s="231">
        <v>1878.7833333333335</v>
      </c>
      <c r="E283" s="231">
        <v>1863.166666666667</v>
      </c>
      <c r="F283" s="231">
        <v>1847.7333333333333</v>
      </c>
      <c r="G283" s="231">
        <v>1832.1166666666668</v>
      </c>
      <c r="H283" s="231">
        <v>1894.2166666666672</v>
      </c>
      <c r="I283" s="231">
        <v>1909.8333333333335</v>
      </c>
      <c r="J283" s="231">
        <v>1925.2666666666673</v>
      </c>
      <c r="K283" s="230">
        <v>1894.4</v>
      </c>
      <c r="L283" s="230">
        <v>1863.35</v>
      </c>
      <c r="M283" s="230">
        <v>31.595179999999999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1484.45</v>
      </c>
      <c r="D284" s="231">
        <v>1493.1666666666667</v>
      </c>
      <c r="E284" s="231">
        <v>1461.2833333333335</v>
      </c>
      <c r="F284" s="231">
        <v>1438.1166666666668</v>
      </c>
      <c r="G284" s="231">
        <v>1406.2333333333336</v>
      </c>
      <c r="H284" s="231">
        <v>1516.3333333333335</v>
      </c>
      <c r="I284" s="231">
        <v>1548.2166666666667</v>
      </c>
      <c r="J284" s="231">
        <v>1571.3833333333334</v>
      </c>
      <c r="K284" s="230">
        <v>1525.05</v>
      </c>
      <c r="L284" s="230">
        <v>1470</v>
      </c>
      <c r="M284" s="230">
        <v>0.19128000000000001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90.3</v>
      </c>
      <c r="D285" s="231">
        <v>90.2</v>
      </c>
      <c r="E285" s="231">
        <v>89.5</v>
      </c>
      <c r="F285" s="231">
        <v>88.7</v>
      </c>
      <c r="G285" s="231">
        <v>88</v>
      </c>
      <c r="H285" s="231">
        <v>91</v>
      </c>
      <c r="I285" s="231">
        <v>91.700000000000017</v>
      </c>
      <c r="J285" s="231">
        <v>92.5</v>
      </c>
      <c r="K285" s="230">
        <v>90.9</v>
      </c>
      <c r="L285" s="230">
        <v>89.4</v>
      </c>
      <c r="M285" s="230">
        <v>29.22269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3446.95</v>
      </c>
      <c r="D286" s="231">
        <v>3434.6833333333329</v>
      </c>
      <c r="E286" s="231">
        <v>3411.3666666666659</v>
      </c>
      <c r="F286" s="231">
        <v>3375.7833333333328</v>
      </c>
      <c r="G286" s="231">
        <v>3352.4666666666658</v>
      </c>
      <c r="H286" s="231">
        <v>3470.266666666666</v>
      </c>
      <c r="I286" s="231">
        <v>3493.5833333333326</v>
      </c>
      <c r="J286" s="231">
        <v>3529.1666666666661</v>
      </c>
      <c r="K286" s="230">
        <v>3458</v>
      </c>
      <c r="L286" s="230">
        <v>3399.1</v>
      </c>
      <c r="M286" s="230">
        <v>2.4093399999999998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340</v>
      </c>
      <c r="D287" s="231">
        <v>339.41666666666669</v>
      </c>
      <c r="E287" s="231">
        <v>336.83333333333337</v>
      </c>
      <c r="F287" s="231">
        <v>333.66666666666669</v>
      </c>
      <c r="G287" s="231">
        <v>331.08333333333337</v>
      </c>
      <c r="H287" s="231">
        <v>342.58333333333337</v>
      </c>
      <c r="I287" s="231">
        <v>345.16666666666674</v>
      </c>
      <c r="J287" s="231">
        <v>348.33333333333337</v>
      </c>
      <c r="K287" s="230">
        <v>342</v>
      </c>
      <c r="L287" s="230">
        <v>336.25</v>
      </c>
      <c r="M287" s="230">
        <v>12.50525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4160.1499999999996</v>
      </c>
      <c r="D288" s="231">
        <v>4176.75</v>
      </c>
      <c r="E288" s="231">
        <v>4136.45</v>
      </c>
      <c r="F288" s="231">
        <v>4112.75</v>
      </c>
      <c r="G288" s="231">
        <v>4072.45</v>
      </c>
      <c r="H288" s="231">
        <v>4200.45</v>
      </c>
      <c r="I288" s="231">
        <v>4240.7499999999991</v>
      </c>
      <c r="J288" s="231">
        <v>4264.45</v>
      </c>
      <c r="K288" s="230">
        <v>4217.05</v>
      </c>
      <c r="L288" s="230">
        <v>4153.05</v>
      </c>
      <c r="M288" s="230">
        <v>4.9613199999999997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10530.4</v>
      </c>
      <c r="D289" s="231">
        <v>10600.433333333332</v>
      </c>
      <c r="E289" s="231">
        <v>10437.166666666664</v>
      </c>
      <c r="F289" s="231">
        <v>10343.933333333332</v>
      </c>
      <c r="G289" s="231">
        <v>10180.666666666664</v>
      </c>
      <c r="H289" s="231">
        <v>10693.666666666664</v>
      </c>
      <c r="I289" s="231">
        <v>10856.933333333331</v>
      </c>
      <c r="J289" s="231">
        <v>10950.166666666664</v>
      </c>
      <c r="K289" s="230">
        <v>10763.7</v>
      </c>
      <c r="L289" s="230">
        <v>10507.2</v>
      </c>
      <c r="M289" s="230">
        <v>9.0329999999999994E-2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2276.15</v>
      </c>
      <c r="D290" s="231">
        <v>2269.166666666667</v>
      </c>
      <c r="E290" s="231">
        <v>2251.0333333333338</v>
      </c>
      <c r="F290" s="231">
        <v>2225.916666666667</v>
      </c>
      <c r="G290" s="231">
        <v>2207.7833333333338</v>
      </c>
      <c r="H290" s="231">
        <v>2294.2833333333338</v>
      </c>
      <c r="I290" s="231">
        <v>2312.416666666667</v>
      </c>
      <c r="J290" s="231">
        <v>2337.5333333333338</v>
      </c>
      <c r="K290" s="230">
        <v>2287.3000000000002</v>
      </c>
      <c r="L290" s="230">
        <v>2244.0500000000002</v>
      </c>
      <c r="M290" s="230">
        <v>18.948119999999999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352.1</v>
      </c>
      <c r="D291" s="231">
        <v>351.55</v>
      </c>
      <c r="E291" s="231">
        <v>350.1</v>
      </c>
      <c r="F291" s="231">
        <v>348.1</v>
      </c>
      <c r="G291" s="231">
        <v>346.65000000000003</v>
      </c>
      <c r="H291" s="231">
        <v>353.55</v>
      </c>
      <c r="I291" s="231">
        <v>354.99999999999994</v>
      </c>
      <c r="J291" s="231">
        <v>357</v>
      </c>
      <c r="K291" s="230">
        <v>353</v>
      </c>
      <c r="L291" s="230">
        <v>349.55</v>
      </c>
      <c r="M291" s="230">
        <v>1.2096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300</v>
      </c>
      <c r="D292" s="231">
        <v>298.5</v>
      </c>
      <c r="E292" s="231">
        <v>294.10000000000002</v>
      </c>
      <c r="F292" s="231">
        <v>288.20000000000005</v>
      </c>
      <c r="G292" s="231">
        <v>283.80000000000007</v>
      </c>
      <c r="H292" s="231">
        <v>304.39999999999998</v>
      </c>
      <c r="I292" s="231">
        <v>308.79999999999995</v>
      </c>
      <c r="J292" s="231">
        <v>314.69999999999993</v>
      </c>
      <c r="K292" s="230">
        <v>302.89999999999998</v>
      </c>
      <c r="L292" s="230">
        <v>292.60000000000002</v>
      </c>
      <c r="M292" s="230">
        <v>24.616070000000001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268.14999999999998</v>
      </c>
      <c r="D293" s="231">
        <v>269.11666666666667</v>
      </c>
      <c r="E293" s="231">
        <v>266.38333333333333</v>
      </c>
      <c r="F293" s="231">
        <v>264.61666666666667</v>
      </c>
      <c r="G293" s="231">
        <v>261.88333333333333</v>
      </c>
      <c r="H293" s="231">
        <v>270.88333333333333</v>
      </c>
      <c r="I293" s="231">
        <v>273.61666666666667</v>
      </c>
      <c r="J293" s="231">
        <v>275.38333333333333</v>
      </c>
      <c r="K293" s="230">
        <v>271.85000000000002</v>
      </c>
      <c r="L293" s="230">
        <v>267.35000000000002</v>
      </c>
      <c r="M293" s="230">
        <v>2.8272900000000001</v>
      </c>
      <c r="N293" s="1"/>
      <c r="O293" s="1"/>
    </row>
    <row r="294" spans="1:15" ht="12.75" customHeight="1">
      <c r="A294" s="30">
        <v>284</v>
      </c>
      <c r="B294" s="216" t="s">
        <v>878</v>
      </c>
      <c r="C294" s="230">
        <v>87.45</v>
      </c>
      <c r="D294" s="231">
        <v>86.933333333333337</v>
      </c>
      <c r="E294" s="231">
        <v>83.51666666666668</v>
      </c>
      <c r="F294" s="231">
        <v>79.583333333333343</v>
      </c>
      <c r="G294" s="231">
        <v>76.166666666666686</v>
      </c>
      <c r="H294" s="231">
        <v>90.866666666666674</v>
      </c>
      <c r="I294" s="231">
        <v>94.283333333333331</v>
      </c>
      <c r="J294" s="231">
        <v>98.216666666666669</v>
      </c>
      <c r="K294" s="230">
        <v>90.35</v>
      </c>
      <c r="L294" s="230">
        <v>83</v>
      </c>
      <c r="M294" s="230">
        <v>239.68234000000001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547.75</v>
      </c>
      <c r="D295" s="231">
        <v>548.38333333333333</v>
      </c>
      <c r="E295" s="231">
        <v>546.41666666666663</v>
      </c>
      <c r="F295" s="231">
        <v>545.08333333333326</v>
      </c>
      <c r="G295" s="231">
        <v>543.11666666666656</v>
      </c>
      <c r="H295" s="231">
        <v>549.7166666666667</v>
      </c>
      <c r="I295" s="231">
        <v>551.68333333333339</v>
      </c>
      <c r="J295" s="231">
        <v>553.01666666666677</v>
      </c>
      <c r="K295" s="230">
        <v>550.35</v>
      </c>
      <c r="L295" s="230">
        <v>547.04999999999995</v>
      </c>
      <c r="M295" s="230">
        <v>4.9840099999999996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3952.15</v>
      </c>
      <c r="D296" s="231">
        <v>3939.3833333333332</v>
      </c>
      <c r="E296" s="231">
        <v>3908.6666666666665</v>
      </c>
      <c r="F296" s="231">
        <v>3865.1833333333334</v>
      </c>
      <c r="G296" s="231">
        <v>3834.4666666666667</v>
      </c>
      <c r="H296" s="231">
        <v>3982.8666666666663</v>
      </c>
      <c r="I296" s="231">
        <v>4013.5833333333335</v>
      </c>
      <c r="J296" s="231">
        <v>4057.0666666666662</v>
      </c>
      <c r="K296" s="230">
        <v>3970.1</v>
      </c>
      <c r="L296" s="230">
        <v>3895.9</v>
      </c>
      <c r="M296" s="230">
        <v>0.30745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707.7</v>
      </c>
      <c r="D297" s="231">
        <v>705.66666666666663</v>
      </c>
      <c r="E297" s="231">
        <v>701.5333333333333</v>
      </c>
      <c r="F297" s="231">
        <v>695.36666666666667</v>
      </c>
      <c r="G297" s="231">
        <v>691.23333333333335</v>
      </c>
      <c r="H297" s="231">
        <v>711.83333333333326</v>
      </c>
      <c r="I297" s="231">
        <v>715.9666666666667</v>
      </c>
      <c r="J297" s="231">
        <v>722.13333333333321</v>
      </c>
      <c r="K297" s="230">
        <v>709.8</v>
      </c>
      <c r="L297" s="230">
        <v>699.5</v>
      </c>
      <c r="M297" s="230">
        <v>5.9573200000000002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1350.2</v>
      </c>
      <c r="D298" s="231">
        <v>1346.7500000000002</v>
      </c>
      <c r="E298" s="231">
        <v>1324.6000000000004</v>
      </c>
      <c r="F298" s="231">
        <v>1299.0000000000002</v>
      </c>
      <c r="G298" s="231">
        <v>1276.8500000000004</v>
      </c>
      <c r="H298" s="231">
        <v>1372.3500000000004</v>
      </c>
      <c r="I298" s="231">
        <v>1394.5000000000005</v>
      </c>
      <c r="J298" s="231">
        <v>1420.1000000000004</v>
      </c>
      <c r="K298" s="230">
        <v>1368.9</v>
      </c>
      <c r="L298" s="230">
        <v>1321.15</v>
      </c>
      <c r="M298" s="230">
        <v>0.37977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32.700000000000003</v>
      </c>
      <c r="D299" s="231">
        <v>32.033333333333331</v>
      </c>
      <c r="E299" s="231">
        <v>30.166666666666664</v>
      </c>
      <c r="F299" s="231">
        <v>27.633333333333333</v>
      </c>
      <c r="G299" s="231">
        <v>25.766666666666666</v>
      </c>
      <c r="H299" s="231">
        <v>34.566666666666663</v>
      </c>
      <c r="I299" s="231">
        <v>36.433333333333337</v>
      </c>
      <c r="J299" s="231">
        <v>38.966666666666661</v>
      </c>
      <c r="K299" s="230">
        <v>33.9</v>
      </c>
      <c r="L299" s="230">
        <v>29.5</v>
      </c>
      <c r="M299" s="230">
        <v>244.01441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156.65</v>
      </c>
      <c r="D300" s="231">
        <v>154.78333333333333</v>
      </c>
      <c r="E300" s="231">
        <v>150.86666666666667</v>
      </c>
      <c r="F300" s="231">
        <v>145.08333333333334</v>
      </c>
      <c r="G300" s="231">
        <v>141.16666666666669</v>
      </c>
      <c r="H300" s="231">
        <v>160.56666666666666</v>
      </c>
      <c r="I300" s="231">
        <v>164.48333333333335</v>
      </c>
      <c r="J300" s="231">
        <v>170.26666666666665</v>
      </c>
      <c r="K300" s="230">
        <v>158.69999999999999</v>
      </c>
      <c r="L300" s="230">
        <v>149</v>
      </c>
      <c r="M300" s="230">
        <v>3.76789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87231.2</v>
      </c>
      <c r="D301" s="231">
        <v>86988.033333333326</v>
      </c>
      <c r="E301" s="231">
        <v>86643.166666666657</v>
      </c>
      <c r="F301" s="231">
        <v>86055.133333333331</v>
      </c>
      <c r="G301" s="231">
        <v>85710.266666666663</v>
      </c>
      <c r="H301" s="231">
        <v>87576.066666666651</v>
      </c>
      <c r="I301" s="231">
        <v>87920.93333333332</v>
      </c>
      <c r="J301" s="231">
        <v>88508.966666666645</v>
      </c>
      <c r="K301" s="230">
        <v>87332.9</v>
      </c>
      <c r="L301" s="230">
        <v>86400</v>
      </c>
      <c r="M301" s="230">
        <v>4.4130000000000003E-2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1756.4</v>
      </c>
      <c r="D302" s="231">
        <v>1766.1000000000001</v>
      </c>
      <c r="E302" s="231">
        <v>1740.3000000000002</v>
      </c>
      <c r="F302" s="231">
        <v>1724.2</v>
      </c>
      <c r="G302" s="231">
        <v>1698.4</v>
      </c>
      <c r="H302" s="231">
        <v>1782.2000000000003</v>
      </c>
      <c r="I302" s="231">
        <v>1808</v>
      </c>
      <c r="J302" s="231">
        <v>1824.1000000000004</v>
      </c>
      <c r="K302" s="230">
        <v>1791.9</v>
      </c>
      <c r="L302" s="230">
        <v>1750</v>
      </c>
      <c r="M302" s="230">
        <v>0.83398000000000005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906.95</v>
      </c>
      <c r="D303" s="231">
        <v>906.06666666666661</v>
      </c>
      <c r="E303" s="231">
        <v>894.63333333333321</v>
      </c>
      <c r="F303" s="231">
        <v>882.31666666666661</v>
      </c>
      <c r="G303" s="231">
        <v>870.88333333333321</v>
      </c>
      <c r="H303" s="231">
        <v>918.38333333333321</v>
      </c>
      <c r="I303" s="231">
        <v>929.81666666666661</v>
      </c>
      <c r="J303" s="231">
        <v>942.13333333333321</v>
      </c>
      <c r="K303" s="230">
        <v>917.5</v>
      </c>
      <c r="L303" s="230">
        <v>893.75</v>
      </c>
      <c r="M303" s="230">
        <v>3.4616799999999999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1013.8</v>
      </c>
      <c r="D304" s="231">
        <v>1011.1333333333333</v>
      </c>
      <c r="E304" s="231">
        <v>1003.6666666666666</v>
      </c>
      <c r="F304" s="231">
        <v>993.5333333333333</v>
      </c>
      <c r="G304" s="231">
        <v>986.06666666666661</v>
      </c>
      <c r="H304" s="231">
        <v>1021.2666666666667</v>
      </c>
      <c r="I304" s="231">
        <v>1028.7333333333333</v>
      </c>
      <c r="J304" s="231">
        <v>1038.8666666666668</v>
      </c>
      <c r="K304" s="230">
        <v>1018.6</v>
      </c>
      <c r="L304" s="230">
        <v>1001</v>
      </c>
      <c r="M304" s="230">
        <v>2.7617799999999999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251.15</v>
      </c>
      <c r="D305" s="231">
        <v>251.94999999999996</v>
      </c>
      <c r="E305" s="231">
        <v>248.39999999999992</v>
      </c>
      <c r="F305" s="231">
        <v>245.64999999999995</v>
      </c>
      <c r="G305" s="231">
        <v>242.09999999999991</v>
      </c>
      <c r="H305" s="231">
        <v>254.69999999999993</v>
      </c>
      <c r="I305" s="231">
        <v>258.24999999999994</v>
      </c>
      <c r="J305" s="231">
        <v>260.99999999999994</v>
      </c>
      <c r="K305" s="230">
        <v>255.5</v>
      </c>
      <c r="L305" s="230">
        <v>249.2</v>
      </c>
      <c r="M305" s="230">
        <v>23.438500000000001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1213.55</v>
      </c>
      <c r="D306" s="231">
        <v>1212.0333333333335</v>
      </c>
      <c r="E306" s="231">
        <v>1206.8166666666671</v>
      </c>
      <c r="F306" s="231">
        <v>1200.0833333333335</v>
      </c>
      <c r="G306" s="231">
        <v>1194.866666666667</v>
      </c>
      <c r="H306" s="231">
        <v>1218.7666666666671</v>
      </c>
      <c r="I306" s="231">
        <v>1223.9833333333338</v>
      </c>
      <c r="J306" s="231">
        <v>1230.7166666666672</v>
      </c>
      <c r="K306" s="230">
        <v>1217.25</v>
      </c>
      <c r="L306" s="230">
        <v>1205.3</v>
      </c>
      <c r="M306" s="230">
        <v>17.088650000000001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385</v>
      </c>
      <c r="D307" s="231">
        <v>383.25</v>
      </c>
      <c r="E307" s="231">
        <v>371.8</v>
      </c>
      <c r="F307" s="231">
        <v>358.6</v>
      </c>
      <c r="G307" s="231">
        <v>347.15000000000003</v>
      </c>
      <c r="H307" s="231">
        <v>396.45</v>
      </c>
      <c r="I307" s="231">
        <v>407.90000000000003</v>
      </c>
      <c r="J307" s="231">
        <v>421.09999999999997</v>
      </c>
      <c r="K307" s="230">
        <v>394.7</v>
      </c>
      <c r="L307" s="230">
        <v>370.05</v>
      </c>
      <c r="M307" s="230">
        <v>86.811580000000006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301.85000000000002</v>
      </c>
      <c r="D308" s="231">
        <v>305.26666666666665</v>
      </c>
      <c r="E308" s="231">
        <v>296.83333333333331</v>
      </c>
      <c r="F308" s="231">
        <v>291.81666666666666</v>
      </c>
      <c r="G308" s="231">
        <v>283.38333333333333</v>
      </c>
      <c r="H308" s="231">
        <v>310.2833333333333</v>
      </c>
      <c r="I308" s="231">
        <v>318.7166666666667</v>
      </c>
      <c r="J308" s="231">
        <v>323.73333333333329</v>
      </c>
      <c r="K308" s="230">
        <v>313.7</v>
      </c>
      <c r="L308" s="230">
        <v>300.25</v>
      </c>
      <c r="M308" s="230">
        <v>6.1959600000000004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367.35</v>
      </c>
      <c r="D309" s="231">
        <v>369.23333333333335</v>
      </c>
      <c r="E309" s="231">
        <v>361.4666666666667</v>
      </c>
      <c r="F309" s="231">
        <v>355.58333333333337</v>
      </c>
      <c r="G309" s="231">
        <v>347.81666666666672</v>
      </c>
      <c r="H309" s="231">
        <v>375.11666666666667</v>
      </c>
      <c r="I309" s="231">
        <v>382.88333333333333</v>
      </c>
      <c r="J309" s="231">
        <v>388.76666666666665</v>
      </c>
      <c r="K309" s="230">
        <v>377</v>
      </c>
      <c r="L309" s="230">
        <v>363.35</v>
      </c>
      <c r="M309" s="230">
        <v>3.2601100000000001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369.1</v>
      </c>
      <c r="D310" s="231">
        <v>368.05</v>
      </c>
      <c r="E310" s="231">
        <v>366.3</v>
      </c>
      <c r="F310" s="231">
        <v>363.5</v>
      </c>
      <c r="G310" s="231">
        <v>361.75</v>
      </c>
      <c r="H310" s="231">
        <v>370.85</v>
      </c>
      <c r="I310" s="231">
        <v>372.6</v>
      </c>
      <c r="J310" s="231">
        <v>375.40000000000003</v>
      </c>
      <c r="K310" s="230">
        <v>369.8</v>
      </c>
      <c r="L310" s="230">
        <v>365.25</v>
      </c>
      <c r="M310" s="230">
        <v>0.64817999999999998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128</v>
      </c>
      <c r="D311" s="231">
        <v>128</v>
      </c>
      <c r="E311" s="231">
        <v>126.80000000000001</v>
      </c>
      <c r="F311" s="231">
        <v>125.60000000000001</v>
      </c>
      <c r="G311" s="231">
        <v>124.40000000000002</v>
      </c>
      <c r="H311" s="231">
        <v>129.19999999999999</v>
      </c>
      <c r="I311" s="231">
        <v>130.39999999999998</v>
      </c>
      <c r="J311" s="231">
        <v>131.6</v>
      </c>
      <c r="K311" s="230">
        <v>129.19999999999999</v>
      </c>
      <c r="L311" s="230">
        <v>126.8</v>
      </c>
      <c r="M311" s="230">
        <v>34.341239999999999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54.7</v>
      </c>
      <c r="D312" s="231">
        <v>54.683333333333337</v>
      </c>
      <c r="E312" s="231">
        <v>54.016666666666673</v>
      </c>
      <c r="F312" s="231">
        <v>53.333333333333336</v>
      </c>
      <c r="G312" s="231">
        <v>52.666666666666671</v>
      </c>
      <c r="H312" s="231">
        <v>55.366666666666674</v>
      </c>
      <c r="I312" s="231">
        <v>56.033333333333331</v>
      </c>
      <c r="J312" s="231">
        <v>56.716666666666676</v>
      </c>
      <c r="K312" s="230">
        <v>55.35</v>
      </c>
      <c r="L312" s="230">
        <v>54</v>
      </c>
      <c r="M312" s="230">
        <v>32.63064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496.95</v>
      </c>
      <c r="D313" s="231">
        <v>495.40000000000003</v>
      </c>
      <c r="E313" s="231">
        <v>491.30000000000007</v>
      </c>
      <c r="F313" s="231">
        <v>485.65000000000003</v>
      </c>
      <c r="G313" s="231">
        <v>481.55000000000007</v>
      </c>
      <c r="H313" s="231">
        <v>501.05000000000007</v>
      </c>
      <c r="I313" s="231">
        <v>505.15000000000009</v>
      </c>
      <c r="J313" s="231">
        <v>510.80000000000007</v>
      </c>
      <c r="K313" s="230">
        <v>499.5</v>
      </c>
      <c r="L313" s="230">
        <v>489.75</v>
      </c>
      <c r="M313" s="230">
        <v>20.98348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8506.9</v>
      </c>
      <c r="D314" s="231">
        <v>8497.2666666666682</v>
      </c>
      <c r="E314" s="231">
        <v>8444.5333333333365</v>
      </c>
      <c r="F314" s="231">
        <v>8382.1666666666679</v>
      </c>
      <c r="G314" s="231">
        <v>8329.4333333333361</v>
      </c>
      <c r="H314" s="231">
        <v>8559.6333333333369</v>
      </c>
      <c r="I314" s="231">
        <v>8612.3666666666704</v>
      </c>
      <c r="J314" s="231">
        <v>8674.7333333333372</v>
      </c>
      <c r="K314" s="230">
        <v>8550</v>
      </c>
      <c r="L314" s="230">
        <v>8434.9</v>
      </c>
      <c r="M314" s="230">
        <v>9.5905799999999992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1702.15</v>
      </c>
      <c r="D315" s="231">
        <v>1699.5666666666666</v>
      </c>
      <c r="E315" s="231">
        <v>1684.8333333333333</v>
      </c>
      <c r="F315" s="231">
        <v>1667.5166666666667</v>
      </c>
      <c r="G315" s="231">
        <v>1652.7833333333333</v>
      </c>
      <c r="H315" s="231">
        <v>1716.8833333333332</v>
      </c>
      <c r="I315" s="231">
        <v>1731.6166666666668</v>
      </c>
      <c r="J315" s="231">
        <v>1748.9333333333332</v>
      </c>
      <c r="K315" s="230">
        <v>1714.3</v>
      </c>
      <c r="L315" s="230">
        <v>1682.25</v>
      </c>
      <c r="M315" s="230">
        <v>1.5065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614.75</v>
      </c>
      <c r="D316" s="231">
        <v>611.81666666666661</v>
      </c>
      <c r="E316" s="231">
        <v>602.03333333333319</v>
      </c>
      <c r="F316" s="231">
        <v>589.31666666666661</v>
      </c>
      <c r="G316" s="231">
        <v>579.53333333333319</v>
      </c>
      <c r="H316" s="231">
        <v>624.53333333333319</v>
      </c>
      <c r="I316" s="231">
        <v>634.31666666666649</v>
      </c>
      <c r="J316" s="231">
        <v>647.03333333333319</v>
      </c>
      <c r="K316" s="230">
        <v>621.6</v>
      </c>
      <c r="L316" s="230">
        <v>599.1</v>
      </c>
      <c r="M316" s="230">
        <v>13.39808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440.3</v>
      </c>
      <c r="D317" s="231">
        <v>440.85000000000008</v>
      </c>
      <c r="E317" s="231">
        <v>436.35000000000014</v>
      </c>
      <c r="F317" s="231">
        <v>432.40000000000003</v>
      </c>
      <c r="G317" s="231">
        <v>427.90000000000009</v>
      </c>
      <c r="H317" s="231">
        <v>444.80000000000018</v>
      </c>
      <c r="I317" s="231">
        <v>449.30000000000007</v>
      </c>
      <c r="J317" s="231">
        <v>453.25000000000023</v>
      </c>
      <c r="K317" s="230">
        <v>445.35</v>
      </c>
      <c r="L317" s="230">
        <v>436.9</v>
      </c>
      <c r="M317" s="230">
        <v>11.25684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742.85</v>
      </c>
      <c r="D318" s="231">
        <v>743.29999999999984</v>
      </c>
      <c r="E318" s="231">
        <v>736.59999999999968</v>
      </c>
      <c r="F318" s="231">
        <v>730.3499999999998</v>
      </c>
      <c r="G318" s="231">
        <v>723.64999999999964</v>
      </c>
      <c r="H318" s="231">
        <v>749.54999999999973</v>
      </c>
      <c r="I318" s="231">
        <v>756.24999999999977</v>
      </c>
      <c r="J318" s="231">
        <v>762.49999999999977</v>
      </c>
      <c r="K318" s="230">
        <v>750</v>
      </c>
      <c r="L318" s="230">
        <v>737.05</v>
      </c>
      <c r="M318" s="230">
        <v>5.8081800000000001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738.75</v>
      </c>
      <c r="D319" s="231">
        <v>736.85</v>
      </c>
      <c r="E319" s="231">
        <v>731.25</v>
      </c>
      <c r="F319" s="231">
        <v>723.75</v>
      </c>
      <c r="G319" s="231">
        <v>718.15</v>
      </c>
      <c r="H319" s="231">
        <v>744.35</v>
      </c>
      <c r="I319" s="231">
        <v>749.95000000000016</v>
      </c>
      <c r="J319" s="231">
        <v>757.45</v>
      </c>
      <c r="K319" s="230">
        <v>742.45</v>
      </c>
      <c r="L319" s="230">
        <v>729.35</v>
      </c>
      <c r="M319" s="230">
        <v>0.11794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853.8</v>
      </c>
      <c r="D320" s="231">
        <v>848.38333333333333</v>
      </c>
      <c r="E320" s="231">
        <v>839.41666666666663</v>
      </c>
      <c r="F320" s="231">
        <v>825.0333333333333</v>
      </c>
      <c r="G320" s="231">
        <v>816.06666666666661</v>
      </c>
      <c r="H320" s="231">
        <v>862.76666666666665</v>
      </c>
      <c r="I320" s="231">
        <v>871.73333333333335</v>
      </c>
      <c r="J320" s="231">
        <v>886.11666666666667</v>
      </c>
      <c r="K320" s="230">
        <v>857.35</v>
      </c>
      <c r="L320" s="230">
        <v>834</v>
      </c>
      <c r="M320" s="230">
        <v>1.93459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1217.8</v>
      </c>
      <c r="D321" s="231">
        <v>1220.2666666666667</v>
      </c>
      <c r="E321" s="231">
        <v>1211.6333333333332</v>
      </c>
      <c r="F321" s="231">
        <v>1205.4666666666665</v>
      </c>
      <c r="G321" s="231">
        <v>1196.833333333333</v>
      </c>
      <c r="H321" s="231">
        <v>1226.4333333333334</v>
      </c>
      <c r="I321" s="231">
        <v>1235.0666666666671</v>
      </c>
      <c r="J321" s="231">
        <v>1241.2333333333336</v>
      </c>
      <c r="K321" s="230">
        <v>1228.9000000000001</v>
      </c>
      <c r="L321" s="230">
        <v>1214.0999999999999</v>
      </c>
      <c r="M321" s="230">
        <v>1.48247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52.45</v>
      </c>
      <c r="D322" s="231">
        <v>51.95000000000001</v>
      </c>
      <c r="E322" s="231">
        <v>51.050000000000018</v>
      </c>
      <c r="F322" s="231">
        <v>49.650000000000006</v>
      </c>
      <c r="G322" s="231">
        <v>48.750000000000014</v>
      </c>
      <c r="H322" s="231">
        <v>53.350000000000023</v>
      </c>
      <c r="I322" s="231">
        <v>54.250000000000014</v>
      </c>
      <c r="J322" s="231">
        <v>55.650000000000027</v>
      </c>
      <c r="K322" s="230">
        <v>52.85</v>
      </c>
      <c r="L322" s="230">
        <v>50.55</v>
      </c>
      <c r="M322" s="230">
        <v>55.293010000000002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607.15</v>
      </c>
      <c r="D323" s="231">
        <v>606.91666666666663</v>
      </c>
      <c r="E323" s="231">
        <v>604.5333333333333</v>
      </c>
      <c r="F323" s="231">
        <v>601.91666666666663</v>
      </c>
      <c r="G323" s="231">
        <v>599.5333333333333</v>
      </c>
      <c r="H323" s="231">
        <v>609.5333333333333</v>
      </c>
      <c r="I323" s="231">
        <v>611.91666666666674</v>
      </c>
      <c r="J323" s="231">
        <v>614.5333333333333</v>
      </c>
      <c r="K323" s="230">
        <v>609.29999999999995</v>
      </c>
      <c r="L323" s="230">
        <v>604.29999999999995</v>
      </c>
      <c r="M323" s="230">
        <v>0.22952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1760</v>
      </c>
      <c r="D324" s="231">
        <v>1757.7666666666667</v>
      </c>
      <c r="E324" s="231">
        <v>1746.0333333333333</v>
      </c>
      <c r="F324" s="231">
        <v>1732.0666666666666</v>
      </c>
      <c r="G324" s="231">
        <v>1720.3333333333333</v>
      </c>
      <c r="H324" s="231">
        <v>1771.7333333333333</v>
      </c>
      <c r="I324" s="231">
        <v>1783.4666666666665</v>
      </c>
      <c r="J324" s="231">
        <v>1797.4333333333334</v>
      </c>
      <c r="K324" s="230">
        <v>1769.5</v>
      </c>
      <c r="L324" s="230">
        <v>1743.8</v>
      </c>
      <c r="M324" s="230">
        <v>4.6388400000000001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1394.45</v>
      </c>
      <c r="D325" s="231">
        <v>1415.9833333333333</v>
      </c>
      <c r="E325" s="231">
        <v>1350.4666666666667</v>
      </c>
      <c r="F325" s="231">
        <v>1306.4833333333333</v>
      </c>
      <c r="G325" s="231">
        <v>1240.9666666666667</v>
      </c>
      <c r="H325" s="231">
        <v>1459.9666666666667</v>
      </c>
      <c r="I325" s="231">
        <v>1525.4833333333336</v>
      </c>
      <c r="J325" s="231">
        <v>1569.4666666666667</v>
      </c>
      <c r="K325" s="230">
        <v>1481.5</v>
      </c>
      <c r="L325" s="230">
        <v>1372</v>
      </c>
      <c r="M325" s="230">
        <v>11.45904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1016.9</v>
      </c>
      <c r="D326" s="231">
        <v>1017.6333333333333</v>
      </c>
      <c r="E326" s="231">
        <v>1010.2666666666667</v>
      </c>
      <c r="F326" s="231">
        <v>1003.6333333333333</v>
      </c>
      <c r="G326" s="231">
        <v>996.26666666666665</v>
      </c>
      <c r="H326" s="231">
        <v>1024.2666666666667</v>
      </c>
      <c r="I326" s="231">
        <v>1031.6333333333332</v>
      </c>
      <c r="J326" s="231">
        <v>1038.2666666666667</v>
      </c>
      <c r="K326" s="230">
        <v>1025</v>
      </c>
      <c r="L326" s="230">
        <v>1011</v>
      </c>
      <c r="M326" s="230">
        <v>7.5001899999999999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565.79999999999995</v>
      </c>
      <c r="D327" s="231">
        <v>567.1</v>
      </c>
      <c r="E327" s="231">
        <v>562.70000000000005</v>
      </c>
      <c r="F327" s="231">
        <v>559.6</v>
      </c>
      <c r="G327" s="231">
        <v>555.20000000000005</v>
      </c>
      <c r="H327" s="231">
        <v>570.20000000000005</v>
      </c>
      <c r="I327" s="231">
        <v>574.59999999999991</v>
      </c>
      <c r="J327" s="231">
        <v>577.70000000000005</v>
      </c>
      <c r="K327" s="230">
        <v>571.5</v>
      </c>
      <c r="L327" s="230">
        <v>564</v>
      </c>
      <c r="M327" s="230">
        <v>0.82718999999999998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38.85</v>
      </c>
      <c r="D328" s="231">
        <v>39.06666666666667</v>
      </c>
      <c r="E328" s="231">
        <v>38.333333333333343</v>
      </c>
      <c r="F328" s="231">
        <v>37.81666666666667</v>
      </c>
      <c r="G328" s="231">
        <v>37.083333333333343</v>
      </c>
      <c r="H328" s="231">
        <v>39.583333333333343</v>
      </c>
      <c r="I328" s="231">
        <v>40.316666666666677</v>
      </c>
      <c r="J328" s="231">
        <v>40.833333333333343</v>
      </c>
      <c r="K328" s="230">
        <v>39.799999999999997</v>
      </c>
      <c r="L328" s="230">
        <v>38.549999999999997</v>
      </c>
      <c r="M328" s="230">
        <v>62.492609999999999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118.8</v>
      </c>
      <c r="D329" s="231">
        <v>118.03333333333335</v>
      </c>
      <c r="E329" s="231">
        <v>116.56666666666669</v>
      </c>
      <c r="F329" s="231">
        <v>114.33333333333334</v>
      </c>
      <c r="G329" s="231">
        <v>112.86666666666669</v>
      </c>
      <c r="H329" s="231">
        <v>120.26666666666669</v>
      </c>
      <c r="I329" s="231">
        <v>121.73333333333336</v>
      </c>
      <c r="J329" s="231">
        <v>123.9666666666667</v>
      </c>
      <c r="K329" s="230">
        <v>119.5</v>
      </c>
      <c r="L329" s="230">
        <v>115.8</v>
      </c>
      <c r="M329" s="230">
        <v>45.808500000000002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44.3</v>
      </c>
      <c r="D330" s="231">
        <v>43.733333333333327</v>
      </c>
      <c r="E330" s="231">
        <v>42.666666666666657</v>
      </c>
      <c r="F330" s="231">
        <v>41.033333333333331</v>
      </c>
      <c r="G330" s="231">
        <v>39.966666666666661</v>
      </c>
      <c r="H330" s="231">
        <v>45.366666666666653</v>
      </c>
      <c r="I330" s="231">
        <v>46.43333333333333</v>
      </c>
      <c r="J330" s="231">
        <v>48.066666666666649</v>
      </c>
      <c r="K330" s="230">
        <v>44.8</v>
      </c>
      <c r="L330" s="230">
        <v>42.1</v>
      </c>
      <c r="M330" s="230">
        <v>199.35615000000001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79.45</v>
      </c>
      <c r="D331" s="231">
        <v>79.866666666666674</v>
      </c>
      <c r="E331" s="231">
        <v>78.133333333333354</v>
      </c>
      <c r="F331" s="231">
        <v>76.816666666666677</v>
      </c>
      <c r="G331" s="231">
        <v>75.083333333333357</v>
      </c>
      <c r="H331" s="231">
        <v>81.183333333333351</v>
      </c>
      <c r="I331" s="231">
        <v>82.916666666666671</v>
      </c>
      <c r="J331" s="231">
        <v>84.233333333333348</v>
      </c>
      <c r="K331" s="230">
        <v>81.599999999999994</v>
      </c>
      <c r="L331" s="230">
        <v>78.55</v>
      </c>
      <c r="M331" s="230">
        <v>19.92455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212.9</v>
      </c>
      <c r="D332" s="231">
        <v>213.76666666666665</v>
      </c>
      <c r="E332" s="231">
        <v>211.6333333333333</v>
      </c>
      <c r="F332" s="231">
        <v>210.36666666666665</v>
      </c>
      <c r="G332" s="231">
        <v>208.23333333333329</v>
      </c>
      <c r="H332" s="231">
        <v>215.0333333333333</v>
      </c>
      <c r="I332" s="231">
        <v>217.16666666666663</v>
      </c>
      <c r="J332" s="231">
        <v>218.43333333333331</v>
      </c>
      <c r="K332" s="230">
        <v>215.9</v>
      </c>
      <c r="L332" s="230">
        <v>212.5</v>
      </c>
      <c r="M332" s="230">
        <v>1.1865699999999999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169.85</v>
      </c>
      <c r="D333" s="231">
        <v>170.35</v>
      </c>
      <c r="E333" s="231">
        <v>169</v>
      </c>
      <c r="F333" s="231">
        <v>168.15</v>
      </c>
      <c r="G333" s="231">
        <v>166.8</v>
      </c>
      <c r="H333" s="231">
        <v>171.2</v>
      </c>
      <c r="I333" s="231">
        <v>172.54999999999995</v>
      </c>
      <c r="J333" s="231">
        <v>173.39999999999998</v>
      </c>
      <c r="K333" s="230">
        <v>171.7</v>
      </c>
      <c r="L333" s="230">
        <v>169.5</v>
      </c>
      <c r="M333" s="230">
        <v>90.324160000000006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753.2</v>
      </c>
      <c r="D334" s="231">
        <v>759.69999999999993</v>
      </c>
      <c r="E334" s="231">
        <v>745.49999999999989</v>
      </c>
      <c r="F334" s="231">
        <v>737.8</v>
      </c>
      <c r="G334" s="231">
        <v>723.59999999999991</v>
      </c>
      <c r="H334" s="231">
        <v>767.39999999999986</v>
      </c>
      <c r="I334" s="231">
        <v>781.59999999999991</v>
      </c>
      <c r="J334" s="231">
        <v>789.29999999999984</v>
      </c>
      <c r="K334" s="230">
        <v>773.9</v>
      </c>
      <c r="L334" s="230">
        <v>752</v>
      </c>
      <c r="M334" s="230">
        <v>1.39079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82.4</v>
      </c>
      <c r="D335" s="231">
        <v>82.066666666666677</v>
      </c>
      <c r="E335" s="231">
        <v>81.483333333333348</v>
      </c>
      <c r="F335" s="231">
        <v>80.566666666666677</v>
      </c>
      <c r="G335" s="231">
        <v>79.983333333333348</v>
      </c>
      <c r="H335" s="231">
        <v>82.983333333333348</v>
      </c>
      <c r="I335" s="231">
        <v>83.566666666666691</v>
      </c>
      <c r="J335" s="231">
        <v>84.483333333333348</v>
      </c>
      <c r="K335" s="230">
        <v>82.65</v>
      </c>
      <c r="L335" s="230">
        <v>81.150000000000006</v>
      </c>
      <c r="M335" s="230">
        <v>39.414180000000002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4683.5</v>
      </c>
      <c r="D336" s="231">
        <v>4689.583333333333</v>
      </c>
      <c r="E336" s="231">
        <v>4643.9166666666661</v>
      </c>
      <c r="F336" s="231">
        <v>4604.333333333333</v>
      </c>
      <c r="G336" s="231">
        <v>4558.6666666666661</v>
      </c>
      <c r="H336" s="231">
        <v>4729.1666666666661</v>
      </c>
      <c r="I336" s="231">
        <v>4774.8333333333321</v>
      </c>
      <c r="J336" s="231">
        <v>4814.4166666666661</v>
      </c>
      <c r="K336" s="230">
        <v>4735.25</v>
      </c>
      <c r="L336" s="230">
        <v>4650</v>
      </c>
      <c r="M336" s="230">
        <v>0.63366999999999996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555.75</v>
      </c>
      <c r="D337" s="231">
        <v>552.43333333333328</v>
      </c>
      <c r="E337" s="231">
        <v>544.86666666666656</v>
      </c>
      <c r="F337" s="231">
        <v>533.98333333333323</v>
      </c>
      <c r="G337" s="231">
        <v>526.41666666666652</v>
      </c>
      <c r="H337" s="231">
        <v>563.31666666666661</v>
      </c>
      <c r="I337" s="231">
        <v>570.88333333333344</v>
      </c>
      <c r="J337" s="231">
        <v>581.76666666666665</v>
      </c>
      <c r="K337" s="230">
        <v>560</v>
      </c>
      <c r="L337" s="230">
        <v>541.54999999999995</v>
      </c>
      <c r="M337" s="230">
        <v>3.3995199999999999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21026.25</v>
      </c>
      <c r="D338" s="231">
        <v>20862.583333333332</v>
      </c>
      <c r="E338" s="231">
        <v>20636.166666666664</v>
      </c>
      <c r="F338" s="231">
        <v>20246.083333333332</v>
      </c>
      <c r="G338" s="231">
        <v>20019.666666666664</v>
      </c>
      <c r="H338" s="231">
        <v>21252.666666666664</v>
      </c>
      <c r="I338" s="231">
        <v>21479.083333333328</v>
      </c>
      <c r="J338" s="231">
        <v>21869.166666666664</v>
      </c>
      <c r="K338" s="230">
        <v>21089</v>
      </c>
      <c r="L338" s="230">
        <v>20472.5</v>
      </c>
      <c r="M338" s="230">
        <v>1.2489399999999999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55</v>
      </c>
      <c r="D339" s="231">
        <v>55.516666666666673</v>
      </c>
      <c r="E339" s="231">
        <v>54.283333333333346</v>
      </c>
      <c r="F339" s="231">
        <v>53.56666666666667</v>
      </c>
      <c r="G339" s="231">
        <v>52.333333333333343</v>
      </c>
      <c r="H339" s="231">
        <v>56.233333333333348</v>
      </c>
      <c r="I339" s="231">
        <v>57.466666666666683</v>
      </c>
      <c r="J339" s="231">
        <v>58.183333333333351</v>
      </c>
      <c r="K339" s="230">
        <v>56.75</v>
      </c>
      <c r="L339" s="230">
        <v>54.8</v>
      </c>
      <c r="M339" s="230">
        <v>6.2167500000000002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236.15</v>
      </c>
      <c r="D340" s="231">
        <v>235.25</v>
      </c>
      <c r="E340" s="231">
        <v>232.95</v>
      </c>
      <c r="F340" s="231">
        <v>229.75</v>
      </c>
      <c r="G340" s="231">
        <v>227.45</v>
      </c>
      <c r="H340" s="231">
        <v>238.45</v>
      </c>
      <c r="I340" s="231">
        <v>240.75</v>
      </c>
      <c r="J340" s="231">
        <v>243.95</v>
      </c>
      <c r="K340" s="230">
        <v>237.55</v>
      </c>
      <c r="L340" s="230">
        <v>232.05</v>
      </c>
      <c r="M340" s="230">
        <v>2.8246500000000001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328.1</v>
      </c>
      <c r="D341" s="231">
        <v>328.63333333333333</v>
      </c>
      <c r="E341" s="231">
        <v>325.06666666666666</v>
      </c>
      <c r="F341" s="231">
        <v>322.03333333333336</v>
      </c>
      <c r="G341" s="231">
        <v>318.4666666666667</v>
      </c>
      <c r="H341" s="231">
        <v>331.66666666666663</v>
      </c>
      <c r="I341" s="231">
        <v>335.23333333333323</v>
      </c>
      <c r="J341" s="231">
        <v>338.26666666666659</v>
      </c>
      <c r="K341" s="230">
        <v>332.2</v>
      </c>
      <c r="L341" s="230">
        <v>325.60000000000002</v>
      </c>
      <c r="M341" s="230">
        <v>0.48050999999999999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905.75</v>
      </c>
      <c r="D342" s="231">
        <v>903.29999999999984</v>
      </c>
      <c r="E342" s="231">
        <v>893.49999999999966</v>
      </c>
      <c r="F342" s="231">
        <v>881.24999999999977</v>
      </c>
      <c r="G342" s="231">
        <v>871.44999999999959</v>
      </c>
      <c r="H342" s="231">
        <v>915.54999999999973</v>
      </c>
      <c r="I342" s="231">
        <v>925.34999999999991</v>
      </c>
      <c r="J342" s="231">
        <v>937.5999999999998</v>
      </c>
      <c r="K342" s="230">
        <v>913.1</v>
      </c>
      <c r="L342" s="230">
        <v>891.05</v>
      </c>
      <c r="M342" s="230">
        <v>5.4883600000000001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161.15</v>
      </c>
      <c r="D343" s="231">
        <v>160.83333333333334</v>
      </c>
      <c r="E343" s="231">
        <v>160.06666666666669</v>
      </c>
      <c r="F343" s="231">
        <v>158.98333333333335</v>
      </c>
      <c r="G343" s="231">
        <v>158.2166666666667</v>
      </c>
      <c r="H343" s="231">
        <v>161.91666666666669</v>
      </c>
      <c r="I343" s="231">
        <v>162.68333333333334</v>
      </c>
      <c r="J343" s="231">
        <v>163.76666666666668</v>
      </c>
      <c r="K343" s="230">
        <v>161.6</v>
      </c>
      <c r="L343" s="230">
        <v>159.75</v>
      </c>
      <c r="M343" s="230">
        <v>91.777829999999994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259.39999999999998</v>
      </c>
      <c r="D344" s="231">
        <v>257.65000000000003</v>
      </c>
      <c r="E344" s="231">
        <v>255.30000000000007</v>
      </c>
      <c r="F344" s="231">
        <v>251.20000000000005</v>
      </c>
      <c r="G344" s="231">
        <v>248.85000000000008</v>
      </c>
      <c r="H344" s="231">
        <v>261.75000000000006</v>
      </c>
      <c r="I344" s="231">
        <v>264.10000000000008</v>
      </c>
      <c r="J344" s="231">
        <v>268.20000000000005</v>
      </c>
      <c r="K344" s="230">
        <v>260</v>
      </c>
      <c r="L344" s="230">
        <v>253.55</v>
      </c>
      <c r="M344" s="230">
        <v>12.85849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653.20000000000005</v>
      </c>
      <c r="D345" s="231">
        <v>657.63333333333333</v>
      </c>
      <c r="E345" s="231">
        <v>646.51666666666665</v>
      </c>
      <c r="F345" s="231">
        <v>639.83333333333337</v>
      </c>
      <c r="G345" s="231">
        <v>628.7166666666667</v>
      </c>
      <c r="H345" s="231">
        <v>664.31666666666661</v>
      </c>
      <c r="I345" s="231">
        <v>675.43333333333317</v>
      </c>
      <c r="J345" s="231">
        <v>682.11666666666656</v>
      </c>
      <c r="K345" s="230">
        <v>668.75</v>
      </c>
      <c r="L345" s="230">
        <v>650.95000000000005</v>
      </c>
      <c r="M345" s="230">
        <v>7.90747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648</v>
      </c>
      <c r="D346" s="231">
        <v>648.43333333333328</v>
      </c>
      <c r="E346" s="231">
        <v>643.56666666666661</v>
      </c>
      <c r="F346" s="231">
        <v>639.13333333333333</v>
      </c>
      <c r="G346" s="231">
        <v>634.26666666666665</v>
      </c>
      <c r="H346" s="231">
        <v>652.86666666666656</v>
      </c>
      <c r="I346" s="231">
        <v>657.73333333333312</v>
      </c>
      <c r="J346" s="231">
        <v>662.16666666666652</v>
      </c>
      <c r="K346" s="230">
        <v>653.29999999999995</v>
      </c>
      <c r="L346" s="230">
        <v>644</v>
      </c>
      <c r="M346" s="230">
        <v>10.619899999999999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3467.25</v>
      </c>
      <c r="D347" s="231">
        <v>3447.75</v>
      </c>
      <c r="E347" s="231">
        <v>3420.5</v>
      </c>
      <c r="F347" s="231">
        <v>3373.75</v>
      </c>
      <c r="G347" s="231">
        <v>3346.5</v>
      </c>
      <c r="H347" s="231">
        <v>3494.5</v>
      </c>
      <c r="I347" s="231">
        <v>3521.75</v>
      </c>
      <c r="J347" s="231">
        <v>3568.5</v>
      </c>
      <c r="K347" s="230">
        <v>3475</v>
      </c>
      <c r="L347" s="230">
        <v>3401</v>
      </c>
      <c r="M347" s="230">
        <v>0.96143999999999996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222.9</v>
      </c>
      <c r="D348" s="231">
        <v>224.08333333333334</v>
      </c>
      <c r="E348" s="231">
        <v>221.16666666666669</v>
      </c>
      <c r="F348" s="231">
        <v>219.43333333333334</v>
      </c>
      <c r="G348" s="231">
        <v>216.51666666666668</v>
      </c>
      <c r="H348" s="231">
        <v>225.81666666666669</v>
      </c>
      <c r="I348" s="231">
        <v>228.73333333333338</v>
      </c>
      <c r="J348" s="231">
        <v>230.4666666666667</v>
      </c>
      <c r="K348" s="230">
        <v>227</v>
      </c>
      <c r="L348" s="230">
        <v>222.35</v>
      </c>
      <c r="M348" s="230">
        <v>1.4900899999999999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578.6</v>
      </c>
      <c r="D349" s="231">
        <v>580.7833333333333</v>
      </c>
      <c r="E349" s="231">
        <v>574.81666666666661</v>
      </c>
      <c r="F349" s="231">
        <v>571.0333333333333</v>
      </c>
      <c r="G349" s="231">
        <v>565.06666666666661</v>
      </c>
      <c r="H349" s="231">
        <v>584.56666666666661</v>
      </c>
      <c r="I349" s="231">
        <v>590.5333333333333</v>
      </c>
      <c r="J349" s="231">
        <v>594.31666666666661</v>
      </c>
      <c r="K349" s="230">
        <v>586.75</v>
      </c>
      <c r="L349" s="230">
        <v>577</v>
      </c>
      <c r="M349" s="230">
        <v>3.8185899999999999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123.55</v>
      </c>
      <c r="D350" s="231">
        <v>122.39999999999999</v>
      </c>
      <c r="E350" s="231">
        <v>119.94999999999999</v>
      </c>
      <c r="F350" s="231">
        <v>116.35</v>
      </c>
      <c r="G350" s="231">
        <v>113.89999999999999</v>
      </c>
      <c r="H350" s="231">
        <v>125.99999999999999</v>
      </c>
      <c r="I350" s="231">
        <v>128.44999999999999</v>
      </c>
      <c r="J350" s="231">
        <v>132.04999999999998</v>
      </c>
      <c r="K350" s="230">
        <v>124.85</v>
      </c>
      <c r="L350" s="230">
        <v>118.8</v>
      </c>
      <c r="M350" s="230">
        <v>27.552859999999999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3071.05</v>
      </c>
      <c r="D351" s="231">
        <v>3068.0166666666664</v>
      </c>
      <c r="E351" s="231">
        <v>3018.0333333333328</v>
      </c>
      <c r="F351" s="231">
        <v>2965.0166666666664</v>
      </c>
      <c r="G351" s="231">
        <v>2915.0333333333328</v>
      </c>
      <c r="H351" s="231">
        <v>3121.0333333333328</v>
      </c>
      <c r="I351" s="231">
        <v>3171.0166666666664</v>
      </c>
      <c r="J351" s="231">
        <v>3224.0333333333328</v>
      </c>
      <c r="K351" s="230">
        <v>3118</v>
      </c>
      <c r="L351" s="230">
        <v>3015</v>
      </c>
      <c r="M351" s="230">
        <v>2.9378000000000002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437.55</v>
      </c>
      <c r="D352" s="231">
        <v>439.38333333333338</v>
      </c>
      <c r="E352" s="231">
        <v>434.21666666666675</v>
      </c>
      <c r="F352" s="231">
        <v>430.88333333333338</v>
      </c>
      <c r="G352" s="231">
        <v>425.71666666666675</v>
      </c>
      <c r="H352" s="231">
        <v>442.71666666666675</v>
      </c>
      <c r="I352" s="231">
        <v>447.88333333333338</v>
      </c>
      <c r="J352" s="231">
        <v>451.21666666666675</v>
      </c>
      <c r="K352" s="230">
        <v>444.55</v>
      </c>
      <c r="L352" s="230">
        <v>436.05</v>
      </c>
      <c r="M352" s="230">
        <v>4.4145200000000004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281.89999999999998</v>
      </c>
      <c r="D353" s="231">
        <v>281.73333333333335</v>
      </c>
      <c r="E353" s="231">
        <v>279.66666666666669</v>
      </c>
      <c r="F353" s="231">
        <v>277.43333333333334</v>
      </c>
      <c r="G353" s="231">
        <v>275.36666666666667</v>
      </c>
      <c r="H353" s="231">
        <v>283.9666666666667</v>
      </c>
      <c r="I353" s="231">
        <v>286.0333333333333</v>
      </c>
      <c r="J353" s="231">
        <v>288.26666666666671</v>
      </c>
      <c r="K353" s="230">
        <v>283.8</v>
      </c>
      <c r="L353" s="230">
        <v>279.5</v>
      </c>
      <c r="M353" s="230">
        <v>1.7814000000000001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1449.65</v>
      </c>
      <c r="D354" s="231">
        <v>1455.25</v>
      </c>
      <c r="E354" s="231">
        <v>1432.5</v>
      </c>
      <c r="F354" s="231">
        <v>1415.35</v>
      </c>
      <c r="G354" s="231">
        <v>1392.6</v>
      </c>
      <c r="H354" s="231">
        <v>1472.4</v>
      </c>
      <c r="I354" s="231">
        <v>1495.15</v>
      </c>
      <c r="J354" s="231">
        <v>1512.3000000000002</v>
      </c>
      <c r="K354" s="230">
        <v>1478</v>
      </c>
      <c r="L354" s="230">
        <v>1438.1</v>
      </c>
      <c r="M354" s="230">
        <v>8.0950000000000006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41011.75</v>
      </c>
      <c r="D355" s="231">
        <v>40865.533333333333</v>
      </c>
      <c r="E355" s="231">
        <v>40531.066666666666</v>
      </c>
      <c r="F355" s="231">
        <v>40050.383333333331</v>
      </c>
      <c r="G355" s="231">
        <v>39715.916666666664</v>
      </c>
      <c r="H355" s="231">
        <v>41346.216666666667</v>
      </c>
      <c r="I355" s="231">
        <v>41680.683333333327</v>
      </c>
      <c r="J355" s="231">
        <v>42161.366666666669</v>
      </c>
      <c r="K355" s="230">
        <v>41200</v>
      </c>
      <c r="L355" s="230">
        <v>40384.85</v>
      </c>
      <c r="M355" s="230">
        <v>0.26329999999999998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913.6</v>
      </c>
      <c r="D356" s="231">
        <v>920.5333333333333</v>
      </c>
      <c r="E356" s="231">
        <v>903.06666666666661</v>
      </c>
      <c r="F356" s="231">
        <v>892.5333333333333</v>
      </c>
      <c r="G356" s="231">
        <v>875.06666666666661</v>
      </c>
      <c r="H356" s="231">
        <v>931.06666666666661</v>
      </c>
      <c r="I356" s="231">
        <v>948.5333333333333</v>
      </c>
      <c r="J356" s="231">
        <v>959.06666666666661</v>
      </c>
      <c r="K356" s="230">
        <v>938</v>
      </c>
      <c r="L356" s="230">
        <v>910</v>
      </c>
      <c r="M356" s="230">
        <v>2.2041900000000001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4472.2</v>
      </c>
      <c r="D357" s="231">
        <v>4456.333333333333</v>
      </c>
      <c r="E357" s="231">
        <v>4367.1666666666661</v>
      </c>
      <c r="F357" s="231">
        <v>4262.1333333333332</v>
      </c>
      <c r="G357" s="231">
        <v>4172.9666666666662</v>
      </c>
      <c r="H357" s="231">
        <v>4561.3666666666659</v>
      </c>
      <c r="I357" s="231">
        <v>4650.5333333333319</v>
      </c>
      <c r="J357" s="231">
        <v>4755.5666666666657</v>
      </c>
      <c r="K357" s="230">
        <v>4545.5</v>
      </c>
      <c r="L357" s="230">
        <v>4351.3</v>
      </c>
      <c r="M357" s="230">
        <v>5.83786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235.55</v>
      </c>
      <c r="D358" s="231">
        <v>235.65</v>
      </c>
      <c r="E358" s="231">
        <v>233.95000000000002</v>
      </c>
      <c r="F358" s="231">
        <v>232.35000000000002</v>
      </c>
      <c r="G358" s="231">
        <v>230.65000000000003</v>
      </c>
      <c r="H358" s="231">
        <v>237.25</v>
      </c>
      <c r="I358" s="231">
        <v>238.95</v>
      </c>
      <c r="J358" s="231">
        <v>240.54999999999998</v>
      </c>
      <c r="K358" s="230">
        <v>237.35</v>
      </c>
      <c r="L358" s="230">
        <v>234.05</v>
      </c>
      <c r="M358" s="230">
        <v>15.3184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3762.45</v>
      </c>
      <c r="D359" s="231">
        <v>3769.2833333333328</v>
      </c>
      <c r="E359" s="231">
        <v>3749.6166666666659</v>
      </c>
      <c r="F359" s="231">
        <v>3736.7833333333328</v>
      </c>
      <c r="G359" s="231">
        <v>3717.1166666666659</v>
      </c>
      <c r="H359" s="231">
        <v>3782.1166666666659</v>
      </c>
      <c r="I359" s="231">
        <v>3801.7833333333328</v>
      </c>
      <c r="J359" s="231">
        <v>3814.6166666666659</v>
      </c>
      <c r="K359" s="230">
        <v>3788.95</v>
      </c>
      <c r="L359" s="230">
        <v>3756.45</v>
      </c>
      <c r="M359" s="230">
        <v>4.2799999999999998E-2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1389.75</v>
      </c>
      <c r="D360" s="231">
        <v>1381.2166666666665</v>
      </c>
      <c r="E360" s="231">
        <v>1367.7333333333329</v>
      </c>
      <c r="F360" s="231">
        <v>1345.7166666666665</v>
      </c>
      <c r="G360" s="231">
        <v>1332.2333333333329</v>
      </c>
      <c r="H360" s="231">
        <v>1403.2333333333329</v>
      </c>
      <c r="I360" s="231">
        <v>1416.7166666666665</v>
      </c>
      <c r="J360" s="231">
        <v>1438.7333333333329</v>
      </c>
      <c r="K360" s="230">
        <v>1394.7</v>
      </c>
      <c r="L360" s="230">
        <v>1359.2</v>
      </c>
      <c r="M360" s="230">
        <v>2.0131000000000001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2411.75</v>
      </c>
      <c r="D361" s="231">
        <v>2415.1833333333334</v>
      </c>
      <c r="E361" s="231">
        <v>2400.3666666666668</v>
      </c>
      <c r="F361" s="231">
        <v>2388.9833333333336</v>
      </c>
      <c r="G361" s="231">
        <v>2374.166666666667</v>
      </c>
      <c r="H361" s="231">
        <v>2426.5666666666666</v>
      </c>
      <c r="I361" s="231">
        <v>2441.3833333333332</v>
      </c>
      <c r="J361" s="231">
        <v>2452.7666666666664</v>
      </c>
      <c r="K361" s="230">
        <v>2430</v>
      </c>
      <c r="L361" s="230">
        <v>2403.8000000000002</v>
      </c>
      <c r="M361" s="230">
        <v>2.6125600000000002</v>
      </c>
      <c r="N361" s="1"/>
      <c r="O361" s="1"/>
    </row>
    <row r="362" spans="1:15" ht="12.75" customHeight="1">
      <c r="A362" s="30">
        <v>352</v>
      </c>
      <c r="B362" s="216" t="s">
        <v>879</v>
      </c>
      <c r="C362" s="230">
        <v>69.7</v>
      </c>
      <c r="D362" s="231">
        <v>70.183333333333337</v>
      </c>
      <c r="E362" s="231">
        <v>69.066666666666677</v>
      </c>
      <c r="F362" s="231">
        <v>68.433333333333337</v>
      </c>
      <c r="G362" s="231">
        <v>67.316666666666677</v>
      </c>
      <c r="H362" s="231">
        <v>70.816666666666677</v>
      </c>
      <c r="I362" s="231">
        <v>71.933333333333351</v>
      </c>
      <c r="J362" s="231">
        <v>72.566666666666677</v>
      </c>
      <c r="K362" s="230">
        <v>71.3</v>
      </c>
      <c r="L362" s="230">
        <v>69.55</v>
      </c>
      <c r="M362" s="230">
        <v>32.08907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967.6</v>
      </c>
      <c r="D363" s="231">
        <v>974.06666666666672</v>
      </c>
      <c r="E363" s="231">
        <v>953.18333333333339</v>
      </c>
      <c r="F363" s="231">
        <v>938.76666666666665</v>
      </c>
      <c r="G363" s="231">
        <v>917.88333333333333</v>
      </c>
      <c r="H363" s="231">
        <v>988.48333333333346</v>
      </c>
      <c r="I363" s="231">
        <v>1009.3666666666669</v>
      </c>
      <c r="J363" s="231">
        <v>1023.7833333333335</v>
      </c>
      <c r="K363" s="230">
        <v>994.95</v>
      </c>
      <c r="L363" s="230">
        <v>959.65</v>
      </c>
      <c r="M363" s="230">
        <v>0.54837000000000002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3177.8</v>
      </c>
      <c r="D364" s="231">
        <v>3167.6333333333332</v>
      </c>
      <c r="E364" s="231">
        <v>3155.2666666666664</v>
      </c>
      <c r="F364" s="231">
        <v>3132.7333333333331</v>
      </c>
      <c r="G364" s="231">
        <v>3120.3666666666663</v>
      </c>
      <c r="H364" s="231">
        <v>3190.1666666666665</v>
      </c>
      <c r="I364" s="231">
        <v>3202.5333333333333</v>
      </c>
      <c r="J364" s="231">
        <v>3225.0666666666666</v>
      </c>
      <c r="K364" s="230">
        <v>3180</v>
      </c>
      <c r="L364" s="230">
        <v>3145.1</v>
      </c>
      <c r="M364" s="230">
        <v>1.2853399999999999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1260.2</v>
      </c>
      <c r="D365" s="231">
        <v>1266.0166666666667</v>
      </c>
      <c r="E365" s="231">
        <v>1249.6833333333334</v>
      </c>
      <c r="F365" s="231">
        <v>1239.1666666666667</v>
      </c>
      <c r="G365" s="231">
        <v>1222.8333333333335</v>
      </c>
      <c r="H365" s="231">
        <v>1276.5333333333333</v>
      </c>
      <c r="I365" s="231">
        <v>1292.8666666666668</v>
      </c>
      <c r="J365" s="231">
        <v>1303.3833333333332</v>
      </c>
      <c r="K365" s="230">
        <v>1282.3499999999999</v>
      </c>
      <c r="L365" s="230">
        <v>1255.5</v>
      </c>
      <c r="M365" s="230">
        <v>0.61760000000000004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307.89999999999998</v>
      </c>
      <c r="D366" s="231">
        <v>311.98333333333335</v>
      </c>
      <c r="E366" s="231">
        <v>302.16666666666669</v>
      </c>
      <c r="F366" s="231">
        <v>296.43333333333334</v>
      </c>
      <c r="G366" s="231">
        <v>286.61666666666667</v>
      </c>
      <c r="H366" s="231">
        <v>317.7166666666667</v>
      </c>
      <c r="I366" s="231">
        <v>327.5333333333333</v>
      </c>
      <c r="J366" s="231">
        <v>333.26666666666671</v>
      </c>
      <c r="K366" s="230">
        <v>321.8</v>
      </c>
      <c r="L366" s="230">
        <v>306.25</v>
      </c>
      <c r="M366" s="230">
        <v>75.613429999999994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165.35</v>
      </c>
      <c r="D367" s="231">
        <v>164.20000000000002</v>
      </c>
      <c r="E367" s="231">
        <v>162.65000000000003</v>
      </c>
      <c r="F367" s="231">
        <v>159.95000000000002</v>
      </c>
      <c r="G367" s="231">
        <v>158.40000000000003</v>
      </c>
      <c r="H367" s="231">
        <v>166.90000000000003</v>
      </c>
      <c r="I367" s="231">
        <v>168.45000000000005</v>
      </c>
      <c r="J367" s="231">
        <v>171.15000000000003</v>
      </c>
      <c r="K367" s="230">
        <v>165.75</v>
      </c>
      <c r="L367" s="230">
        <v>161.5</v>
      </c>
      <c r="M367" s="230">
        <v>92.136330000000001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238.3</v>
      </c>
      <c r="D368" s="231">
        <v>236.6</v>
      </c>
      <c r="E368" s="231">
        <v>233.7</v>
      </c>
      <c r="F368" s="231">
        <v>229.1</v>
      </c>
      <c r="G368" s="231">
        <v>226.2</v>
      </c>
      <c r="H368" s="231">
        <v>241.2</v>
      </c>
      <c r="I368" s="231">
        <v>244.10000000000002</v>
      </c>
      <c r="J368" s="231">
        <v>248.7</v>
      </c>
      <c r="K368" s="230">
        <v>239.5</v>
      </c>
      <c r="L368" s="230">
        <v>232</v>
      </c>
      <c r="M368" s="230">
        <v>101.85764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353</v>
      </c>
      <c r="D369" s="231">
        <v>354.34999999999997</v>
      </c>
      <c r="E369" s="231">
        <v>349.69999999999993</v>
      </c>
      <c r="F369" s="231">
        <v>346.4</v>
      </c>
      <c r="G369" s="231">
        <v>341.74999999999994</v>
      </c>
      <c r="H369" s="231">
        <v>357.64999999999992</v>
      </c>
      <c r="I369" s="231">
        <v>362.2999999999999</v>
      </c>
      <c r="J369" s="231">
        <v>365.59999999999991</v>
      </c>
      <c r="K369" s="230">
        <v>359</v>
      </c>
      <c r="L369" s="230">
        <v>351.05</v>
      </c>
      <c r="M369" s="230">
        <v>5.08941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482.05</v>
      </c>
      <c r="D370" s="231">
        <v>480.7166666666667</v>
      </c>
      <c r="E370" s="231">
        <v>472.43333333333339</v>
      </c>
      <c r="F370" s="231">
        <v>462.81666666666672</v>
      </c>
      <c r="G370" s="231">
        <v>454.53333333333342</v>
      </c>
      <c r="H370" s="231">
        <v>490.33333333333337</v>
      </c>
      <c r="I370" s="231">
        <v>498.61666666666667</v>
      </c>
      <c r="J370" s="231">
        <v>508.23333333333335</v>
      </c>
      <c r="K370" s="230">
        <v>489</v>
      </c>
      <c r="L370" s="230">
        <v>471.1</v>
      </c>
      <c r="M370" s="230">
        <v>7.6060100000000004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601.35</v>
      </c>
      <c r="D371" s="231">
        <v>597.58333333333337</v>
      </c>
      <c r="E371" s="231">
        <v>587.9666666666667</v>
      </c>
      <c r="F371" s="231">
        <v>574.58333333333337</v>
      </c>
      <c r="G371" s="231">
        <v>564.9666666666667</v>
      </c>
      <c r="H371" s="231">
        <v>610.9666666666667</v>
      </c>
      <c r="I371" s="231">
        <v>620.58333333333326</v>
      </c>
      <c r="J371" s="231">
        <v>633.9666666666667</v>
      </c>
      <c r="K371" s="230">
        <v>607.20000000000005</v>
      </c>
      <c r="L371" s="230">
        <v>584.20000000000005</v>
      </c>
      <c r="M371" s="230">
        <v>1.19028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122.45</v>
      </c>
      <c r="D372" s="231">
        <v>122.51666666666665</v>
      </c>
      <c r="E372" s="231">
        <v>121.0333333333333</v>
      </c>
      <c r="F372" s="231">
        <v>119.61666666666665</v>
      </c>
      <c r="G372" s="231">
        <v>118.1333333333333</v>
      </c>
      <c r="H372" s="231">
        <v>123.93333333333331</v>
      </c>
      <c r="I372" s="231">
        <v>125.41666666666666</v>
      </c>
      <c r="J372" s="231">
        <v>126.83333333333331</v>
      </c>
      <c r="K372" s="230">
        <v>124</v>
      </c>
      <c r="L372" s="230">
        <v>121.1</v>
      </c>
      <c r="M372" s="230">
        <v>1.8133699999999999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1063.0999999999999</v>
      </c>
      <c r="D373" s="231">
        <v>1067.8833333333334</v>
      </c>
      <c r="E373" s="231">
        <v>1050.8666666666668</v>
      </c>
      <c r="F373" s="231">
        <v>1038.6333333333334</v>
      </c>
      <c r="G373" s="231">
        <v>1021.6166666666668</v>
      </c>
      <c r="H373" s="231">
        <v>1080.1166666666668</v>
      </c>
      <c r="I373" s="231">
        <v>1097.1333333333337</v>
      </c>
      <c r="J373" s="231">
        <v>1109.3666666666668</v>
      </c>
      <c r="K373" s="230">
        <v>1084.9000000000001</v>
      </c>
      <c r="L373" s="230">
        <v>1055.6500000000001</v>
      </c>
      <c r="M373" s="230">
        <v>8.4019999999999997E-2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4689</v>
      </c>
      <c r="D374" s="231">
        <v>4722.333333333333</v>
      </c>
      <c r="E374" s="231">
        <v>4646.6666666666661</v>
      </c>
      <c r="F374" s="231">
        <v>4604.333333333333</v>
      </c>
      <c r="G374" s="231">
        <v>4528.6666666666661</v>
      </c>
      <c r="H374" s="231">
        <v>4764.6666666666661</v>
      </c>
      <c r="I374" s="231">
        <v>4840.3333333333321</v>
      </c>
      <c r="J374" s="231">
        <v>4882.6666666666661</v>
      </c>
      <c r="K374" s="230">
        <v>4798</v>
      </c>
      <c r="L374" s="230">
        <v>4680</v>
      </c>
      <c r="M374" s="230">
        <v>0.12293999999999999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14079.6</v>
      </c>
      <c r="D375" s="231">
        <v>14022.233333333332</v>
      </c>
      <c r="E375" s="231">
        <v>13896.466666666664</v>
      </c>
      <c r="F375" s="231">
        <v>13713.333333333332</v>
      </c>
      <c r="G375" s="231">
        <v>13587.566666666664</v>
      </c>
      <c r="H375" s="231">
        <v>14205.366666666663</v>
      </c>
      <c r="I375" s="231">
        <v>14331.13333333333</v>
      </c>
      <c r="J375" s="231">
        <v>14514.266666666663</v>
      </c>
      <c r="K375" s="230">
        <v>14148</v>
      </c>
      <c r="L375" s="230">
        <v>13839.1</v>
      </c>
      <c r="M375" s="230">
        <v>9.4769999999999993E-2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50.25</v>
      </c>
      <c r="D376" s="231">
        <v>50.016666666666673</v>
      </c>
      <c r="E376" s="231">
        <v>49.533333333333346</v>
      </c>
      <c r="F376" s="231">
        <v>48.81666666666667</v>
      </c>
      <c r="G376" s="231">
        <v>48.333333333333343</v>
      </c>
      <c r="H376" s="231">
        <v>50.733333333333348</v>
      </c>
      <c r="I376" s="231">
        <v>51.216666666666683</v>
      </c>
      <c r="J376" s="231">
        <v>51.933333333333351</v>
      </c>
      <c r="K376" s="230">
        <v>50.5</v>
      </c>
      <c r="L376" s="230">
        <v>49.3</v>
      </c>
      <c r="M376" s="230">
        <v>300.00936000000002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367.85</v>
      </c>
      <c r="D377" s="231">
        <v>367.65000000000003</v>
      </c>
      <c r="E377" s="231">
        <v>365.30000000000007</v>
      </c>
      <c r="F377" s="231">
        <v>362.75000000000006</v>
      </c>
      <c r="G377" s="231">
        <v>360.40000000000009</v>
      </c>
      <c r="H377" s="231">
        <v>370.20000000000005</v>
      </c>
      <c r="I377" s="231">
        <v>372.55000000000007</v>
      </c>
      <c r="J377" s="231">
        <v>375.1</v>
      </c>
      <c r="K377" s="230">
        <v>370</v>
      </c>
      <c r="L377" s="230">
        <v>365.1</v>
      </c>
      <c r="M377" s="230">
        <v>2.4522400000000002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153.35</v>
      </c>
      <c r="D378" s="231">
        <v>153.21666666666667</v>
      </c>
      <c r="E378" s="231">
        <v>151.53333333333333</v>
      </c>
      <c r="F378" s="231">
        <v>149.71666666666667</v>
      </c>
      <c r="G378" s="231">
        <v>148.03333333333333</v>
      </c>
      <c r="H378" s="231">
        <v>155.03333333333333</v>
      </c>
      <c r="I378" s="231">
        <v>156.71666666666667</v>
      </c>
      <c r="J378" s="231">
        <v>158.53333333333333</v>
      </c>
      <c r="K378" s="230">
        <v>154.9</v>
      </c>
      <c r="L378" s="230">
        <v>151.4</v>
      </c>
      <c r="M378" s="230">
        <v>48.277149999999999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125.3</v>
      </c>
      <c r="D379" s="231">
        <v>125.21666666666665</v>
      </c>
      <c r="E379" s="231">
        <v>124.43333333333331</v>
      </c>
      <c r="F379" s="231">
        <v>123.56666666666665</v>
      </c>
      <c r="G379" s="231">
        <v>122.7833333333333</v>
      </c>
      <c r="H379" s="231">
        <v>126.08333333333331</v>
      </c>
      <c r="I379" s="231">
        <v>126.86666666666665</v>
      </c>
      <c r="J379" s="231">
        <v>127.73333333333332</v>
      </c>
      <c r="K379" s="230">
        <v>126</v>
      </c>
      <c r="L379" s="230">
        <v>124.35</v>
      </c>
      <c r="M379" s="230">
        <v>41.798659999999998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645.35</v>
      </c>
      <c r="D380" s="231">
        <v>645.13333333333333</v>
      </c>
      <c r="E380" s="231">
        <v>640.31666666666661</v>
      </c>
      <c r="F380" s="231">
        <v>635.2833333333333</v>
      </c>
      <c r="G380" s="231">
        <v>630.46666666666658</v>
      </c>
      <c r="H380" s="231">
        <v>650.16666666666663</v>
      </c>
      <c r="I380" s="231">
        <v>654.98333333333346</v>
      </c>
      <c r="J380" s="231">
        <v>660.01666666666665</v>
      </c>
      <c r="K380" s="230">
        <v>649.95000000000005</v>
      </c>
      <c r="L380" s="230">
        <v>640.1</v>
      </c>
      <c r="M380" s="230">
        <v>1.19686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380.1</v>
      </c>
      <c r="D381" s="231">
        <v>381.5333333333333</v>
      </c>
      <c r="E381" s="231">
        <v>374.06666666666661</v>
      </c>
      <c r="F381" s="231">
        <v>368.0333333333333</v>
      </c>
      <c r="G381" s="231">
        <v>360.56666666666661</v>
      </c>
      <c r="H381" s="231">
        <v>387.56666666666661</v>
      </c>
      <c r="I381" s="231">
        <v>395.0333333333333</v>
      </c>
      <c r="J381" s="231">
        <v>401.06666666666661</v>
      </c>
      <c r="K381" s="230">
        <v>389</v>
      </c>
      <c r="L381" s="230">
        <v>375.5</v>
      </c>
      <c r="M381" s="230">
        <v>19.82499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1122.95</v>
      </c>
      <c r="D382" s="231">
        <v>1127.7166666666667</v>
      </c>
      <c r="E382" s="231">
        <v>1113.3333333333335</v>
      </c>
      <c r="F382" s="231">
        <v>1103.7166666666667</v>
      </c>
      <c r="G382" s="231">
        <v>1089.3333333333335</v>
      </c>
      <c r="H382" s="231">
        <v>1137.3333333333335</v>
      </c>
      <c r="I382" s="231">
        <v>1151.7166666666667</v>
      </c>
      <c r="J382" s="231">
        <v>1161.3333333333335</v>
      </c>
      <c r="K382" s="230">
        <v>1142.0999999999999</v>
      </c>
      <c r="L382" s="230">
        <v>1118.0999999999999</v>
      </c>
      <c r="M382" s="230">
        <v>0.45427000000000001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104.75</v>
      </c>
      <c r="D383" s="231">
        <v>106.56666666666666</v>
      </c>
      <c r="E383" s="231">
        <v>98.433333333333323</v>
      </c>
      <c r="F383" s="231">
        <v>92.11666666666666</v>
      </c>
      <c r="G383" s="231">
        <v>83.98333333333332</v>
      </c>
      <c r="H383" s="231">
        <v>112.88333333333333</v>
      </c>
      <c r="I383" s="231">
        <v>121.01666666666665</v>
      </c>
      <c r="J383" s="231">
        <v>127.33333333333333</v>
      </c>
      <c r="K383" s="230">
        <v>114.7</v>
      </c>
      <c r="L383" s="230">
        <v>100.25</v>
      </c>
      <c r="M383" s="230">
        <v>3958.0052799999999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157.94999999999999</v>
      </c>
      <c r="D384" s="231">
        <v>158.11666666666667</v>
      </c>
      <c r="E384" s="231">
        <v>156.83333333333334</v>
      </c>
      <c r="F384" s="231">
        <v>155.71666666666667</v>
      </c>
      <c r="G384" s="231">
        <v>154.43333333333334</v>
      </c>
      <c r="H384" s="231">
        <v>159.23333333333335</v>
      </c>
      <c r="I384" s="231">
        <v>160.51666666666665</v>
      </c>
      <c r="J384" s="231">
        <v>161.63333333333335</v>
      </c>
      <c r="K384" s="230">
        <v>159.4</v>
      </c>
      <c r="L384" s="230">
        <v>157</v>
      </c>
      <c r="M384" s="230">
        <v>6.1811400000000001</v>
      </c>
      <c r="N384" s="1"/>
      <c r="O384" s="1"/>
    </row>
    <row r="385" spans="1:15" ht="12.75" customHeight="1">
      <c r="A385" s="30">
        <v>375</v>
      </c>
      <c r="B385" s="216" t="s">
        <v>880</v>
      </c>
      <c r="C385" s="230">
        <v>791.85</v>
      </c>
      <c r="D385" s="231">
        <v>782.86666666666679</v>
      </c>
      <c r="E385" s="231">
        <v>765.78333333333353</v>
      </c>
      <c r="F385" s="231">
        <v>739.7166666666667</v>
      </c>
      <c r="G385" s="231">
        <v>722.63333333333344</v>
      </c>
      <c r="H385" s="231">
        <v>808.93333333333362</v>
      </c>
      <c r="I385" s="231">
        <v>826.01666666666688</v>
      </c>
      <c r="J385" s="231">
        <v>852.08333333333371</v>
      </c>
      <c r="K385" s="230">
        <v>799.95</v>
      </c>
      <c r="L385" s="230">
        <v>756.8</v>
      </c>
      <c r="M385" s="230">
        <v>1.2920100000000001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553.9</v>
      </c>
      <c r="D386" s="231">
        <v>555.4666666666667</v>
      </c>
      <c r="E386" s="231">
        <v>540.03333333333342</v>
      </c>
      <c r="F386" s="231">
        <v>526.16666666666674</v>
      </c>
      <c r="G386" s="231">
        <v>510.73333333333346</v>
      </c>
      <c r="H386" s="231">
        <v>569.33333333333337</v>
      </c>
      <c r="I386" s="231">
        <v>584.76666666666677</v>
      </c>
      <c r="J386" s="231">
        <v>598.63333333333333</v>
      </c>
      <c r="K386" s="230">
        <v>570.9</v>
      </c>
      <c r="L386" s="230">
        <v>541.6</v>
      </c>
      <c r="M386" s="230">
        <v>6.2769899999999996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191.1</v>
      </c>
      <c r="D387" s="231">
        <v>192.35</v>
      </c>
      <c r="E387" s="231">
        <v>188.75</v>
      </c>
      <c r="F387" s="231">
        <v>186.4</v>
      </c>
      <c r="G387" s="231">
        <v>182.8</v>
      </c>
      <c r="H387" s="231">
        <v>194.7</v>
      </c>
      <c r="I387" s="231">
        <v>198.29999999999995</v>
      </c>
      <c r="J387" s="231">
        <v>200.64999999999998</v>
      </c>
      <c r="K387" s="230">
        <v>195.95</v>
      </c>
      <c r="L387" s="230">
        <v>190</v>
      </c>
      <c r="M387" s="230">
        <v>14.467449999999999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109.25</v>
      </c>
      <c r="D388" s="231">
        <v>109.43333333333334</v>
      </c>
      <c r="E388" s="231">
        <v>107.21666666666667</v>
      </c>
      <c r="F388" s="231">
        <v>105.18333333333334</v>
      </c>
      <c r="G388" s="231">
        <v>102.96666666666667</v>
      </c>
      <c r="H388" s="231">
        <v>111.46666666666667</v>
      </c>
      <c r="I388" s="231">
        <v>113.68333333333334</v>
      </c>
      <c r="J388" s="231">
        <v>115.71666666666667</v>
      </c>
      <c r="K388" s="230">
        <v>111.65</v>
      </c>
      <c r="L388" s="230">
        <v>107.4</v>
      </c>
      <c r="M388" s="230">
        <v>116.08777000000001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2161.35</v>
      </c>
      <c r="D389" s="231">
        <v>2161.75</v>
      </c>
      <c r="E389" s="231">
        <v>2141.6999999999998</v>
      </c>
      <c r="F389" s="231">
        <v>2122.0499999999997</v>
      </c>
      <c r="G389" s="231">
        <v>2101.9999999999995</v>
      </c>
      <c r="H389" s="231">
        <v>2181.4</v>
      </c>
      <c r="I389" s="231">
        <v>2201.4500000000003</v>
      </c>
      <c r="J389" s="231">
        <v>2221.1000000000004</v>
      </c>
      <c r="K389" s="230">
        <v>2181.8000000000002</v>
      </c>
      <c r="L389" s="230">
        <v>2142.1</v>
      </c>
      <c r="M389" s="230">
        <v>0.27833000000000002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38.9</v>
      </c>
      <c r="D390" s="231">
        <v>39.033333333333339</v>
      </c>
      <c r="E390" s="231">
        <v>38.566666666666677</v>
      </c>
      <c r="F390" s="231">
        <v>38.233333333333341</v>
      </c>
      <c r="G390" s="231">
        <v>37.76666666666668</v>
      </c>
      <c r="H390" s="231">
        <v>39.366666666666674</v>
      </c>
      <c r="I390" s="231">
        <v>39.833333333333329</v>
      </c>
      <c r="J390" s="231">
        <v>40.166666666666671</v>
      </c>
      <c r="K390" s="230">
        <v>39.5</v>
      </c>
      <c r="L390" s="230">
        <v>38.700000000000003</v>
      </c>
      <c r="M390" s="230">
        <v>5.7374400000000003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1611.85</v>
      </c>
      <c r="D391" s="231">
        <v>1600.1166666666668</v>
      </c>
      <c r="E391" s="231">
        <v>1575.2333333333336</v>
      </c>
      <c r="F391" s="231">
        <v>1538.6166666666668</v>
      </c>
      <c r="G391" s="231">
        <v>1513.7333333333336</v>
      </c>
      <c r="H391" s="231">
        <v>1636.7333333333336</v>
      </c>
      <c r="I391" s="231">
        <v>1661.6166666666668</v>
      </c>
      <c r="J391" s="231">
        <v>1698.2333333333336</v>
      </c>
      <c r="K391" s="230">
        <v>1625</v>
      </c>
      <c r="L391" s="230">
        <v>1563.5</v>
      </c>
      <c r="M391" s="230">
        <v>5.6121800000000004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165.65</v>
      </c>
      <c r="D392" s="231">
        <v>166.78333333333333</v>
      </c>
      <c r="E392" s="231">
        <v>163.76666666666665</v>
      </c>
      <c r="F392" s="231">
        <v>161.88333333333333</v>
      </c>
      <c r="G392" s="231">
        <v>158.86666666666665</v>
      </c>
      <c r="H392" s="231">
        <v>168.66666666666666</v>
      </c>
      <c r="I392" s="231">
        <v>171.68333333333337</v>
      </c>
      <c r="J392" s="231">
        <v>173.56666666666666</v>
      </c>
      <c r="K392" s="230">
        <v>169.8</v>
      </c>
      <c r="L392" s="230">
        <v>164.9</v>
      </c>
      <c r="M392" s="230">
        <v>12.234959999999999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830.7</v>
      </c>
      <c r="D393" s="231">
        <v>830.81666666666661</v>
      </c>
      <c r="E393" s="231">
        <v>826.68333333333317</v>
      </c>
      <c r="F393" s="231">
        <v>822.66666666666652</v>
      </c>
      <c r="G393" s="231">
        <v>818.53333333333308</v>
      </c>
      <c r="H393" s="231">
        <v>834.83333333333326</v>
      </c>
      <c r="I393" s="231">
        <v>838.9666666666667</v>
      </c>
      <c r="J393" s="231">
        <v>842.98333333333335</v>
      </c>
      <c r="K393" s="230">
        <v>834.95</v>
      </c>
      <c r="L393" s="230">
        <v>826.8</v>
      </c>
      <c r="M393" s="230">
        <v>0.52317000000000002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2362.1</v>
      </c>
      <c r="D394" s="231">
        <v>2367.4166666666665</v>
      </c>
      <c r="E394" s="231">
        <v>2348.7333333333331</v>
      </c>
      <c r="F394" s="231">
        <v>2335.3666666666668</v>
      </c>
      <c r="G394" s="231">
        <v>2316.6833333333334</v>
      </c>
      <c r="H394" s="231">
        <v>2380.7833333333328</v>
      </c>
      <c r="I394" s="231">
        <v>2399.4666666666662</v>
      </c>
      <c r="J394" s="231">
        <v>2412.8333333333326</v>
      </c>
      <c r="K394" s="230">
        <v>2386.1</v>
      </c>
      <c r="L394" s="230">
        <v>2354.0500000000002</v>
      </c>
      <c r="M394" s="230">
        <v>39.77129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97.25</v>
      </c>
      <c r="D395" s="231">
        <v>96.416666666666671</v>
      </c>
      <c r="E395" s="231">
        <v>95.13333333333334</v>
      </c>
      <c r="F395" s="231">
        <v>93.016666666666666</v>
      </c>
      <c r="G395" s="231">
        <v>91.733333333333334</v>
      </c>
      <c r="H395" s="231">
        <v>98.533333333333346</v>
      </c>
      <c r="I395" s="231">
        <v>99.816666666666677</v>
      </c>
      <c r="J395" s="231">
        <v>101.93333333333335</v>
      </c>
      <c r="K395" s="230">
        <v>97.7</v>
      </c>
      <c r="L395" s="230">
        <v>94.3</v>
      </c>
      <c r="M395" s="230">
        <v>3.0120900000000002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675.15</v>
      </c>
      <c r="D396" s="231">
        <v>674.99999999999989</v>
      </c>
      <c r="E396" s="231">
        <v>670.19999999999982</v>
      </c>
      <c r="F396" s="231">
        <v>665.24999999999989</v>
      </c>
      <c r="G396" s="231">
        <v>660.44999999999982</v>
      </c>
      <c r="H396" s="231">
        <v>679.94999999999982</v>
      </c>
      <c r="I396" s="231">
        <v>684.74999999999977</v>
      </c>
      <c r="J396" s="231">
        <v>689.69999999999982</v>
      </c>
      <c r="K396" s="230">
        <v>679.8</v>
      </c>
      <c r="L396" s="230">
        <v>670.05</v>
      </c>
      <c r="M396" s="230">
        <v>0.21597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1246.5999999999999</v>
      </c>
      <c r="D397" s="231">
        <v>1247.0666666666666</v>
      </c>
      <c r="E397" s="231">
        <v>1237.5333333333333</v>
      </c>
      <c r="F397" s="231">
        <v>1228.4666666666667</v>
      </c>
      <c r="G397" s="231">
        <v>1218.9333333333334</v>
      </c>
      <c r="H397" s="231">
        <v>1256.1333333333332</v>
      </c>
      <c r="I397" s="231">
        <v>1265.6666666666665</v>
      </c>
      <c r="J397" s="231">
        <v>1274.7333333333331</v>
      </c>
      <c r="K397" s="230">
        <v>1256.5999999999999</v>
      </c>
      <c r="L397" s="230">
        <v>1238</v>
      </c>
      <c r="M397" s="230">
        <v>0.73589000000000004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776.2</v>
      </c>
      <c r="D398" s="231">
        <v>778.4</v>
      </c>
      <c r="E398" s="231">
        <v>766.9</v>
      </c>
      <c r="F398" s="231">
        <v>757.6</v>
      </c>
      <c r="G398" s="231">
        <v>746.1</v>
      </c>
      <c r="H398" s="231">
        <v>787.69999999999993</v>
      </c>
      <c r="I398" s="231">
        <v>799.19999999999993</v>
      </c>
      <c r="J398" s="231">
        <v>808.49999999999989</v>
      </c>
      <c r="K398" s="230">
        <v>789.9</v>
      </c>
      <c r="L398" s="230">
        <v>769.1</v>
      </c>
      <c r="M398" s="230">
        <v>10.4183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1118.3</v>
      </c>
      <c r="D399" s="231">
        <v>1114.7666666666667</v>
      </c>
      <c r="E399" s="231">
        <v>1107.5333333333333</v>
      </c>
      <c r="F399" s="231">
        <v>1096.7666666666667</v>
      </c>
      <c r="G399" s="231">
        <v>1089.5333333333333</v>
      </c>
      <c r="H399" s="231">
        <v>1125.5333333333333</v>
      </c>
      <c r="I399" s="231">
        <v>1132.7666666666664</v>
      </c>
      <c r="J399" s="231">
        <v>1143.5333333333333</v>
      </c>
      <c r="K399" s="230">
        <v>1122</v>
      </c>
      <c r="L399" s="230">
        <v>1104</v>
      </c>
      <c r="M399" s="230">
        <v>9.9360700000000008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377.1</v>
      </c>
      <c r="D400" s="231">
        <v>378.34999999999997</v>
      </c>
      <c r="E400" s="231">
        <v>374.04999999999995</v>
      </c>
      <c r="F400" s="231">
        <v>371</v>
      </c>
      <c r="G400" s="231">
        <v>366.7</v>
      </c>
      <c r="H400" s="231">
        <v>381.39999999999992</v>
      </c>
      <c r="I400" s="231">
        <v>385.7</v>
      </c>
      <c r="J400" s="231">
        <v>388.74999999999989</v>
      </c>
      <c r="K400" s="230">
        <v>382.65</v>
      </c>
      <c r="L400" s="230">
        <v>375.3</v>
      </c>
      <c r="M400" s="230">
        <v>0.30617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35.5</v>
      </c>
      <c r="D401" s="231">
        <v>35.199999999999996</v>
      </c>
      <c r="E401" s="231">
        <v>34.649999999999991</v>
      </c>
      <c r="F401" s="231">
        <v>33.799999999999997</v>
      </c>
      <c r="G401" s="231">
        <v>33.249999999999993</v>
      </c>
      <c r="H401" s="231">
        <v>36.04999999999999</v>
      </c>
      <c r="I401" s="231">
        <v>36.599999999999987</v>
      </c>
      <c r="J401" s="231">
        <v>37.449999999999989</v>
      </c>
      <c r="K401" s="230">
        <v>35.75</v>
      </c>
      <c r="L401" s="230">
        <v>34.35</v>
      </c>
      <c r="M401" s="230">
        <v>103.3146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4091.15</v>
      </c>
      <c r="D402" s="231">
        <v>4104.3833333333332</v>
      </c>
      <c r="E402" s="231">
        <v>4067.8666666666668</v>
      </c>
      <c r="F402" s="231">
        <v>4044.5833333333335</v>
      </c>
      <c r="G402" s="231">
        <v>4008.0666666666671</v>
      </c>
      <c r="H402" s="231">
        <v>4127.6666666666661</v>
      </c>
      <c r="I402" s="231">
        <v>4164.1833333333325</v>
      </c>
      <c r="J402" s="231">
        <v>4187.4666666666662</v>
      </c>
      <c r="K402" s="230">
        <v>4140.8999999999996</v>
      </c>
      <c r="L402" s="230">
        <v>4081.1</v>
      </c>
      <c r="M402" s="230">
        <v>0.56284000000000001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2496.6</v>
      </c>
      <c r="D403" s="231">
        <v>2489.833333333333</v>
      </c>
      <c r="E403" s="231">
        <v>2478.7166666666662</v>
      </c>
      <c r="F403" s="231">
        <v>2460.833333333333</v>
      </c>
      <c r="G403" s="231">
        <v>2449.7166666666662</v>
      </c>
      <c r="H403" s="231">
        <v>2507.7166666666662</v>
      </c>
      <c r="I403" s="231">
        <v>2518.833333333333</v>
      </c>
      <c r="J403" s="231">
        <v>2536.7166666666662</v>
      </c>
      <c r="K403" s="230">
        <v>2500.9499999999998</v>
      </c>
      <c r="L403" s="230">
        <v>2471.9499999999998</v>
      </c>
      <c r="M403" s="230">
        <v>4.12277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71.849999999999994</v>
      </c>
      <c r="D404" s="231">
        <v>71.733333333333334</v>
      </c>
      <c r="E404" s="231">
        <v>70.966666666666669</v>
      </c>
      <c r="F404" s="231">
        <v>70.083333333333329</v>
      </c>
      <c r="G404" s="231">
        <v>69.316666666666663</v>
      </c>
      <c r="H404" s="231">
        <v>72.616666666666674</v>
      </c>
      <c r="I404" s="231">
        <v>73.383333333333354</v>
      </c>
      <c r="J404" s="231">
        <v>74.26666666666668</v>
      </c>
      <c r="K404" s="230">
        <v>72.5</v>
      </c>
      <c r="L404" s="230">
        <v>70.849999999999994</v>
      </c>
      <c r="M404" s="230">
        <v>152.61991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5971</v>
      </c>
      <c r="D405" s="231">
        <v>5974.583333333333</v>
      </c>
      <c r="E405" s="231">
        <v>5939.1666666666661</v>
      </c>
      <c r="F405" s="231">
        <v>5907.333333333333</v>
      </c>
      <c r="G405" s="231">
        <v>5871.9166666666661</v>
      </c>
      <c r="H405" s="231">
        <v>6006.4166666666661</v>
      </c>
      <c r="I405" s="231">
        <v>6041.8333333333321</v>
      </c>
      <c r="J405" s="231">
        <v>6073.6666666666661</v>
      </c>
      <c r="K405" s="230">
        <v>6010</v>
      </c>
      <c r="L405" s="230">
        <v>5942.75</v>
      </c>
      <c r="M405" s="230">
        <v>0.55732000000000004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1174.75</v>
      </c>
      <c r="D406" s="231">
        <v>1180.5833333333333</v>
      </c>
      <c r="E406" s="231">
        <v>1164.1666666666665</v>
      </c>
      <c r="F406" s="231">
        <v>1153.5833333333333</v>
      </c>
      <c r="G406" s="231">
        <v>1137.1666666666665</v>
      </c>
      <c r="H406" s="231">
        <v>1191.1666666666665</v>
      </c>
      <c r="I406" s="231">
        <v>1207.583333333333</v>
      </c>
      <c r="J406" s="231">
        <v>1218.1666666666665</v>
      </c>
      <c r="K406" s="230">
        <v>1197</v>
      </c>
      <c r="L406" s="230">
        <v>1170</v>
      </c>
      <c r="M406" s="230">
        <v>0.12873999999999999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2740.3</v>
      </c>
      <c r="D407" s="231">
        <v>2727.1</v>
      </c>
      <c r="E407" s="231">
        <v>2698.2</v>
      </c>
      <c r="F407" s="231">
        <v>2656.1</v>
      </c>
      <c r="G407" s="231">
        <v>2627.2</v>
      </c>
      <c r="H407" s="231">
        <v>2769.2</v>
      </c>
      <c r="I407" s="231">
        <v>2798.1000000000004</v>
      </c>
      <c r="J407" s="231">
        <v>2840.2</v>
      </c>
      <c r="K407" s="230">
        <v>2756</v>
      </c>
      <c r="L407" s="230">
        <v>2685</v>
      </c>
      <c r="M407" s="230">
        <v>3.1638099999999998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446.2</v>
      </c>
      <c r="D408" s="231">
        <v>446.68333333333334</v>
      </c>
      <c r="E408" s="231">
        <v>439.31666666666666</v>
      </c>
      <c r="F408" s="231">
        <v>432.43333333333334</v>
      </c>
      <c r="G408" s="231">
        <v>425.06666666666666</v>
      </c>
      <c r="H408" s="231">
        <v>453.56666666666666</v>
      </c>
      <c r="I408" s="231">
        <v>460.93333333333334</v>
      </c>
      <c r="J408" s="231">
        <v>467.81666666666666</v>
      </c>
      <c r="K408" s="230">
        <v>454.05</v>
      </c>
      <c r="L408" s="230">
        <v>439.8</v>
      </c>
      <c r="M408" s="230">
        <v>1.88994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1028.25</v>
      </c>
      <c r="D409" s="231">
        <v>1033.75</v>
      </c>
      <c r="E409" s="231">
        <v>1012.5</v>
      </c>
      <c r="F409" s="231">
        <v>996.75</v>
      </c>
      <c r="G409" s="231">
        <v>975.5</v>
      </c>
      <c r="H409" s="231">
        <v>1049.5</v>
      </c>
      <c r="I409" s="231">
        <v>1070.75</v>
      </c>
      <c r="J409" s="231">
        <v>1086.5</v>
      </c>
      <c r="K409" s="230">
        <v>1055</v>
      </c>
      <c r="L409" s="230">
        <v>1018</v>
      </c>
      <c r="M409" s="230">
        <v>0.12285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254.25</v>
      </c>
      <c r="D410" s="231">
        <v>254.65</v>
      </c>
      <c r="E410" s="231">
        <v>252.60000000000002</v>
      </c>
      <c r="F410" s="231">
        <v>250.95000000000002</v>
      </c>
      <c r="G410" s="231">
        <v>248.90000000000003</v>
      </c>
      <c r="H410" s="231">
        <v>256.3</v>
      </c>
      <c r="I410" s="231">
        <v>258.35000000000002</v>
      </c>
      <c r="J410" s="231">
        <v>260</v>
      </c>
      <c r="K410" s="230">
        <v>256.7</v>
      </c>
      <c r="L410" s="230">
        <v>253</v>
      </c>
      <c r="M410" s="230">
        <v>1.4133599999999999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617.25</v>
      </c>
      <c r="D411" s="231">
        <v>618.2166666666667</v>
      </c>
      <c r="E411" s="231">
        <v>609.48333333333335</v>
      </c>
      <c r="F411" s="231">
        <v>601.7166666666667</v>
      </c>
      <c r="G411" s="231">
        <v>592.98333333333335</v>
      </c>
      <c r="H411" s="231">
        <v>625.98333333333335</v>
      </c>
      <c r="I411" s="231">
        <v>634.7166666666667</v>
      </c>
      <c r="J411" s="231">
        <v>642.48333333333335</v>
      </c>
      <c r="K411" s="230">
        <v>626.95000000000005</v>
      </c>
      <c r="L411" s="230">
        <v>610.45000000000005</v>
      </c>
      <c r="M411" s="230">
        <v>0.32647999999999999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23962.5</v>
      </c>
      <c r="D412" s="231">
        <v>23977.483333333334</v>
      </c>
      <c r="E412" s="231">
        <v>23685.016666666666</v>
      </c>
      <c r="F412" s="231">
        <v>23407.533333333333</v>
      </c>
      <c r="G412" s="231">
        <v>23115.066666666666</v>
      </c>
      <c r="H412" s="231">
        <v>24254.966666666667</v>
      </c>
      <c r="I412" s="231">
        <v>24547.433333333334</v>
      </c>
      <c r="J412" s="231">
        <v>24824.916666666668</v>
      </c>
      <c r="K412" s="230">
        <v>24269.95</v>
      </c>
      <c r="L412" s="230">
        <v>23700</v>
      </c>
      <c r="M412" s="230">
        <v>0.35697000000000001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46.95</v>
      </c>
      <c r="D413" s="231">
        <v>47.29999999999999</v>
      </c>
      <c r="E413" s="231">
        <v>46.449999999999982</v>
      </c>
      <c r="F413" s="231">
        <v>45.949999999999989</v>
      </c>
      <c r="G413" s="231">
        <v>45.09999999999998</v>
      </c>
      <c r="H413" s="231">
        <v>47.799999999999983</v>
      </c>
      <c r="I413" s="231">
        <v>48.649999999999991</v>
      </c>
      <c r="J413" s="231">
        <v>49.149999999999984</v>
      </c>
      <c r="K413" s="230">
        <v>48.15</v>
      </c>
      <c r="L413" s="230">
        <v>46.8</v>
      </c>
      <c r="M413" s="230">
        <v>57.130490000000002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1406.15</v>
      </c>
      <c r="D414" s="231">
        <v>1409.3333333333333</v>
      </c>
      <c r="E414" s="231">
        <v>1378.8166666666666</v>
      </c>
      <c r="F414" s="231">
        <v>1351.4833333333333</v>
      </c>
      <c r="G414" s="231">
        <v>1320.9666666666667</v>
      </c>
      <c r="H414" s="231">
        <v>1436.6666666666665</v>
      </c>
      <c r="I414" s="231">
        <v>1467.1833333333334</v>
      </c>
      <c r="J414" s="231">
        <v>1494.5166666666664</v>
      </c>
      <c r="K414" s="230">
        <v>1439.85</v>
      </c>
      <c r="L414" s="230">
        <v>1382</v>
      </c>
      <c r="M414" s="230">
        <v>9.3607700000000005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297.64999999999998</v>
      </c>
      <c r="D415" s="276">
        <v>298.06666666666666</v>
      </c>
      <c r="E415" s="276">
        <v>295.13333333333333</v>
      </c>
      <c r="F415" s="276">
        <v>292.61666666666667</v>
      </c>
      <c r="G415" s="276">
        <v>289.68333333333334</v>
      </c>
      <c r="H415" s="276">
        <v>300.58333333333331</v>
      </c>
      <c r="I415" s="276">
        <v>303.51666666666659</v>
      </c>
      <c r="J415" s="276">
        <v>306.0333333333333</v>
      </c>
      <c r="K415" s="275">
        <v>301</v>
      </c>
      <c r="L415" s="275">
        <v>295.55</v>
      </c>
      <c r="M415" s="275">
        <v>0.60784000000000005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3447.65</v>
      </c>
      <c r="D416" s="231">
        <v>3413.0166666666664</v>
      </c>
      <c r="E416" s="231">
        <v>3369.6833333333329</v>
      </c>
      <c r="F416" s="231">
        <v>3291.7166666666667</v>
      </c>
      <c r="G416" s="231">
        <v>3248.3833333333332</v>
      </c>
      <c r="H416" s="231">
        <v>3490.9833333333327</v>
      </c>
      <c r="I416" s="231">
        <v>3534.3166666666666</v>
      </c>
      <c r="J416" s="231">
        <v>3612.2833333333324</v>
      </c>
      <c r="K416" s="230">
        <v>3456.35</v>
      </c>
      <c r="L416" s="230">
        <v>3335.05</v>
      </c>
      <c r="M416" s="230">
        <v>7.2263000000000002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460.8</v>
      </c>
      <c r="D417" s="231">
        <v>461.26666666666665</v>
      </c>
      <c r="E417" s="231">
        <v>455.73333333333329</v>
      </c>
      <c r="F417" s="231">
        <v>450.66666666666663</v>
      </c>
      <c r="G417" s="231">
        <v>445.13333333333327</v>
      </c>
      <c r="H417" s="231">
        <v>466.33333333333331</v>
      </c>
      <c r="I417" s="231">
        <v>471.86666666666662</v>
      </c>
      <c r="J417" s="231">
        <v>476.93333333333334</v>
      </c>
      <c r="K417" s="230">
        <v>466.8</v>
      </c>
      <c r="L417" s="230">
        <v>456.2</v>
      </c>
      <c r="M417" s="230">
        <v>3.0222799999999999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3764.3</v>
      </c>
      <c r="D418" s="231">
        <v>3766.75</v>
      </c>
      <c r="E418" s="231">
        <v>3747.55</v>
      </c>
      <c r="F418" s="231">
        <v>3730.8</v>
      </c>
      <c r="G418" s="231">
        <v>3711.6000000000004</v>
      </c>
      <c r="H418" s="231">
        <v>3783.5</v>
      </c>
      <c r="I418" s="231">
        <v>3802.7</v>
      </c>
      <c r="J418" s="231">
        <v>3819.45</v>
      </c>
      <c r="K418" s="230">
        <v>3785.95</v>
      </c>
      <c r="L418" s="230">
        <v>3750</v>
      </c>
      <c r="M418" s="230">
        <v>0.21665000000000001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464.95</v>
      </c>
      <c r="D419" s="231">
        <v>462.36666666666662</v>
      </c>
      <c r="E419" s="231">
        <v>458.78333333333325</v>
      </c>
      <c r="F419" s="231">
        <v>452.61666666666662</v>
      </c>
      <c r="G419" s="231">
        <v>449.03333333333325</v>
      </c>
      <c r="H419" s="231">
        <v>468.53333333333325</v>
      </c>
      <c r="I419" s="231">
        <v>472.11666666666662</v>
      </c>
      <c r="J419" s="231">
        <v>478.28333333333325</v>
      </c>
      <c r="K419" s="230">
        <v>465.95</v>
      </c>
      <c r="L419" s="230">
        <v>456.2</v>
      </c>
      <c r="M419" s="230">
        <v>8.4787999999999997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817.9</v>
      </c>
      <c r="D420" s="231">
        <v>824.30000000000007</v>
      </c>
      <c r="E420" s="231">
        <v>808.60000000000014</v>
      </c>
      <c r="F420" s="231">
        <v>799.30000000000007</v>
      </c>
      <c r="G420" s="231">
        <v>783.60000000000014</v>
      </c>
      <c r="H420" s="231">
        <v>833.60000000000014</v>
      </c>
      <c r="I420" s="231">
        <v>849.30000000000018</v>
      </c>
      <c r="J420" s="231">
        <v>858.60000000000014</v>
      </c>
      <c r="K420" s="230">
        <v>840</v>
      </c>
      <c r="L420" s="230">
        <v>815</v>
      </c>
      <c r="M420" s="230">
        <v>3.0217900000000002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593</v>
      </c>
      <c r="D421" s="231">
        <v>590.51666666666665</v>
      </c>
      <c r="E421" s="231">
        <v>581.0333333333333</v>
      </c>
      <c r="F421" s="231">
        <v>569.06666666666661</v>
      </c>
      <c r="G421" s="231">
        <v>559.58333333333326</v>
      </c>
      <c r="H421" s="231">
        <v>602.48333333333335</v>
      </c>
      <c r="I421" s="231">
        <v>611.9666666666667</v>
      </c>
      <c r="J421" s="231">
        <v>623.93333333333339</v>
      </c>
      <c r="K421" s="230">
        <v>600</v>
      </c>
      <c r="L421" s="230">
        <v>578.54999999999995</v>
      </c>
      <c r="M421" s="230">
        <v>2.45479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566.35</v>
      </c>
      <c r="D422" s="231">
        <v>563.26666666666665</v>
      </c>
      <c r="E422" s="231">
        <v>559.5333333333333</v>
      </c>
      <c r="F422" s="231">
        <v>552.7166666666667</v>
      </c>
      <c r="G422" s="231">
        <v>548.98333333333335</v>
      </c>
      <c r="H422" s="231">
        <v>570.08333333333326</v>
      </c>
      <c r="I422" s="231">
        <v>573.81666666666661</v>
      </c>
      <c r="J422" s="231">
        <v>580.63333333333321</v>
      </c>
      <c r="K422" s="230">
        <v>567</v>
      </c>
      <c r="L422" s="230">
        <v>556.45000000000005</v>
      </c>
      <c r="M422" s="230">
        <v>231.43881999999999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81.2</v>
      </c>
      <c r="D423" s="231">
        <v>81.283333333333331</v>
      </c>
      <c r="E423" s="231">
        <v>80.766666666666666</v>
      </c>
      <c r="F423" s="231">
        <v>80.333333333333329</v>
      </c>
      <c r="G423" s="231">
        <v>79.816666666666663</v>
      </c>
      <c r="H423" s="231">
        <v>81.716666666666669</v>
      </c>
      <c r="I423" s="231">
        <v>82.23333333333332</v>
      </c>
      <c r="J423" s="231">
        <v>82.666666666666671</v>
      </c>
      <c r="K423" s="230">
        <v>81.8</v>
      </c>
      <c r="L423" s="230">
        <v>80.849999999999994</v>
      </c>
      <c r="M423" s="230">
        <v>99.016239999999996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293.8</v>
      </c>
      <c r="D424" s="231">
        <v>296.06666666666666</v>
      </c>
      <c r="E424" s="231">
        <v>290.5333333333333</v>
      </c>
      <c r="F424" s="231">
        <v>287.26666666666665</v>
      </c>
      <c r="G424" s="231">
        <v>281.73333333333329</v>
      </c>
      <c r="H424" s="231">
        <v>299.33333333333331</v>
      </c>
      <c r="I424" s="231">
        <v>304.86666666666673</v>
      </c>
      <c r="J424" s="231">
        <v>308.13333333333333</v>
      </c>
      <c r="K424" s="230">
        <v>301.60000000000002</v>
      </c>
      <c r="L424" s="230">
        <v>292.8</v>
      </c>
      <c r="M424" s="230">
        <v>3.1067900000000002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157.94999999999999</v>
      </c>
      <c r="D425" s="231">
        <v>158.21666666666667</v>
      </c>
      <c r="E425" s="231">
        <v>156.78333333333333</v>
      </c>
      <c r="F425" s="231">
        <v>155.61666666666667</v>
      </c>
      <c r="G425" s="231">
        <v>154.18333333333334</v>
      </c>
      <c r="H425" s="231">
        <v>159.38333333333333</v>
      </c>
      <c r="I425" s="231">
        <v>160.81666666666666</v>
      </c>
      <c r="J425" s="231">
        <v>161.98333333333332</v>
      </c>
      <c r="K425" s="230">
        <v>159.65</v>
      </c>
      <c r="L425" s="230">
        <v>157.05000000000001</v>
      </c>
      <c r="M425" s="230">
        <v>1.8218799999999999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415.95</v>
      </c>
      <c r="D426" s="231">
        <v>412.13333333333338</v>
      </c>
      <c r="E426" s="231">
        <v>405.06666666666678</v>
      </c>
      <c r="F426" s="231">
        <v>394.18333333333339</v>
      </c>
      <c r="G426" s="231">
        <v>387.11666666666679</v>
      </c>
      <c r="H426" s="231">
        <v>423.01666666666677</v>
      </c>
      <c r="I426" s="231">
        <v>430.08333333333337</v>
      </c>
      <c r="J426" s="231">
        <v>440.96666666666675</v>
      </c>
      <c r="K426" s="230">
        <v>419.2</v>
      </c>
      <c r="L426" s="230">
        <v>401.25</v>
      </c>
      <c r="M426" s="230">
        <v>0.62051000000000001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405.7</v>
      </c>
      <c r="D427" s="231">
        <v>408.05</v>
      </c>
      <c r="E427" s="231">
        <v>402.40000000000003</v>
      </c>
      <c r="F427" s="231">
        <v>399.1</v>
      </c>
      <c r="G427" s="231">
        <v>393.45000000000005</v>
      </c>
      <c r="H427" s="231">
        <v>411.35</v>
      </c>
      <c r="I427" s="231">
        <v>417</v>
      </c>
      <c r="J427" s="231">
        <v>420.3</v>
      </c>
      <c r="K427" s="230">
        <v>413.7</v>
      </c>
      <c r="L427" s="230">
        <v>404.75</v>
      </c>
      <c r="M427" s="230">
        <v>2.55505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198.75</v>
      </c>
      <c r="D428" s="231">
        <v>199.56666666666669</v>
      </c>
      <c r="E428" s="231">
        <v>196.63333333333338</v>
      </c>
      <c r="F428" s="231">
        <v>194.51666666666668</v>
      </c>
      <c r="G428" s="231">
        <v>191.58333333333337</v>
      </c>
      <c r="H428" s="231">
        <v>201.68333333333339</v>
      </c>
      <c r="I428" s="231">
        <v>204.61666666666673</v>
      </c>
      <c r="J428" s="231">
        <v>206.73333333333341</v>
      </c>
      <c r="K428" s="230">
        <v>202.5</v>
      </c>
      <c r="L428" s="230">
        <v>197.45</v>
      </c>
      <c r="M428" s="230">
        <v>5.4748599999999996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971.25</v>
      </c>
      <c r="D429" s="231">
        <v>970.41666666666663</v>
      </c>
      <c r="E429" s="231">
        <v>964.0333333333333</v>
      </c>
      <c r="F429" s="231">
        <v>956.81666666666672</v>
      </c>
      <c r="G429" s="231">
        <v>950.43333333333339</v>
      </c>
      <c r="H429" s="231">
        <v>977.63333333333321</v>
      </c>
      <c r="I429" s="231">
        <v>984.01666666666665</v>
      </c>
      <c r="J429" s="231">
        <v>991.23333333333312</v>
      </c>
      <c r="K429" s="230">
        <v>976.8</v>
      </c>
      <c r="L429" s="230">
        <v>963.2</v>
      </c>
      <c r="M429" s="230">
        <v>29.110279999999999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420.25</v>
      </c>
      <c r="D430" s="231">
        <v>420.26666666666671</v>
      </c>
      <c r="E430" s="231">
        <v>418.08333333333343</v>
      </c>
      <c r="F430" s="231">
        <v>415.91666666666674</v>
      </c>
      <c r="G430" s="231">
        <v>413.73333333333346</v>
      </c>
      <c r="H430" s="231">
        <v>422.43333333333339</v>
      </c>
      <c r="I430" s="231">
        <v>424.61666666666667</v>
      </c>
      <c r="J430" s="231">
        <v>426.78333333333336</v>
      </c>
      <c r="K430" s="230">
        <v>422.45</v>
      </c>
      <c r="L430" s="230">
        <v>418.1</v>
      </c>
      <c r="M430" s="230">
        <v>1.8586499999999999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2324.65</v>
      </c>
      <c r="D431" s="231">
        <v>2326.5666666666666</v>
      </c>
      <c r="E431" s="231">
        <v>2304.1333333333332</v>
      </c>
      <c r="F431" s="231">
        <v>2283.6166666666668</v>
      </c>
      <c r="G431" s="231">
        <v>2261.1833333333334</v>
      </c>
      <c r="H431" s="231">
        <v>2347.083333333333</v>
      </c>
      <c r="I431" s="231">
        <v>2369.5166666666664</v>
      </c>
      <c r="J431" s="231">
        <v>2390.0333333333328</v>
      </c>
      <c r="K431" s="230">
        <v>2349</v>
      </c>
      <c r="L431" s="230">
        <v>2306.0500000000002</v>
      </c>
      <c r="M431" s="230">
        <v>0.40898000000000001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1021.7</v>
      </c>
      <c r="D432" s="231">
        <v>1023.1833333333334</v>
      </c>
      <c r="E432" s="231">
        <v>1011.4166666666667</v>
      </c>
      <c r="F432" s="231">
        <v>1001.1333333333333</v>
      </c>
      <c r="G432" s="231">
        <v>989.36666666666667</v>
      </c>
      <c r="H432" s="231">
        <v>1033.4666666666667</v>
      </c>
      <c r="I432" s="231">
        <v>1045.2333333333331</v>
      </c>
      <c r="J432" s="231">
        <v>1055.5166666666669</v>
      </c>
      <c r="K432" s="230">
        <v>1034.95</v>
      </c>
      <c r="L432" s="230">
        <v>1012.9</v>
      </c>
      <c r="M432" s="230">
        <v>0.45862999999999998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298.95</v>
      </c>
      <c r="D433" s="231">
        <v>298.99999999999994</v>
      </c>
      <c r="E433" s="231">
        <v>296.59999999999991</v>
      </c>
      <c r="F433" s="231">
        <v>294.24999999999994</v>
      </c>
      <c r="G433" s="231">
        <v>291.84999999999991</v>
      </c>
      <c r="H433" s="231">
        <v>301.34999999999991</v>
      </c>
      <c r="I433" s="231">
        <v>303.74999999999989</v>
      </c>
      <c r="J433" s="231">
        <v>306.09999999999991</v>
      </c>
      <c r="K433" s="230">
        <v>301.39999999999998</v>
      </c>
      <c r="L433" s="230">
        <v>296.64999999999998</v>
      </c>
      <c r="M433" s="230">
        <v>0.76837999999999995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355.1</v>
      </c>
      <c r="D434" s="231">
        <v>355.36666666666662</v>
      </c>
      <c r="E434" s="231">
        <v>351.73333333333323</v>
      </c>
      <c r="F434" s="231">
        <v>348.36666666666662</v>
      </c>
      <c r="G434" s="231">
        <v>344.73333333333323</v>
      </c>
      <c r="H434" s="231">
        <v>358.73333333333323</v>
      </c>
      <c r="I434" s="231">
        <v>362.36666666666656</v>
      </c>
      <c r="J434" s="231">
        <v>365.73333333333323</v>
      </c>
      <c r="K434" s="230">
        <v>359</v>
      </c>
      <c r="L434" s="230">
        <v>352</v>
      </c>
      <c r="M434" s="230">
        <v>0.57965999999999995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2679.3</v>
      </c>
      <c r="D435" s="231">
        <v>2695.0166666666669</v>
      </c>
      <c r="E435" s="231">
        <v>2643.2833333333338</v>
      </c>
      <c r="F435" s="231">
        <v>2607.2666666666669</v>
      </c>
      <c r="G435" s="231">
        <v>2555.5333333333338</v>
      </c>
      <c r="H435" s="231">
        <v>2731.0333333333338</v>
      </c>
      <c r="I435" s="231">
        <v>2782.7666666666664</v>
      </c>
      <c r="J435" s="231">
        <v>2818.7833333333338</v>
      </c>
      <c r="K435" s="230">
        <v>2746.75</v>
      </c>
      <c r="L435" s="230">
        <v>2659</v>
      </c>
      <c r="M435" s="230">
        <v>0.65973000000000004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474</v>
      </c>
      <c r="D436" s="231">
        <v>473.63333333333338</v>
      </c>
      <c r="E436" s="231">
        <v>470.61666666666679</v>
      </c>
      <c r="F436" s="231">
        <v>467.23333333333341</v>
      </c>
      <c r="G436" s="231">
        <v>464.21666666666681</v>
      </c>
      <c r="H436" s="231">
        <v>477.01666666666677</v>
      </c>
      <c r="I436" s="231">
        <v>480.0333333333333</v>
      </c>
      <c r="J436" s="231">
        <v>483.41666666666674</v>
      </c>
      <c r="K436" s="230">
        <v>476.65</v>
      </c>
      <c r="L436" s="230">
        <v>470.25</v>
      </c>
      <c r="M436" s="230">
        <v>3.9609299999999998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8.1999999999999993</v>
      </c>
      <c r="D437" s="231">
        <v>8.35</v>
      </c>
      <c r="E437" s="231">
        <v>7.9499999999999993</v>
      </c>
      <c r="F437" s="231">
        <v>7.6999999999999993</v>
      </c>
      <c r="G437" s="231">
        <v>7.2999999999999989</v>
      </c>
      <c r="H437" s="231">
        <v>8.6</v>
      </c>
      <c r="I437" s="231">
        <v>9.0000000000000018</v>
      </c>
      <c r="J437" s="231">
        <v>9.25</v>
      </c>
      <c r="K437" s="230">
        <v>8.75</v>
      </c>
      <c r="L437" s="230">
        <v>8.1</v>
      </c>
      <c r="M437" s="230">
        <v>1404.22847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210.7</v>
      </c>
      <c r="D438" s="231">
        <v>210.4</v>
      </c>
      <c r="E438" s="231">
        <v>208.35000000000002</v>
      </c>
      <c r="F438" s="231">
        <v>206.00000000000003</v>
      </c>
      <c r="G438" s="231">
        <v>203.95000000000005</v>
      </c>
      <c r="H438" s="231">
        <v>212.75</v>
      </c>
      <c r="I438" s="231">
        <v>214.8</v>
      </c>
      <c r="J438" s="231">
        <v>217.14999999999998</v>
      </c>
      <c r="K438" s="230">
        <v>212.45</v>
      </c>
      <c r="L438" s="230">
        <v>208.05</v>
      </c>
      <c r="M438" s="230">
        <v>0.88439000000000001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993.75</v>
      </c>
      <c r="D439" s="231">
        <v>992.86666666666667</v>
      </c>
      <c r="E439" s="231">
        <v>987.43333333333339</v>
      </c>
      <c r="F439" s="231">
        <v>981.11666666666667</v>
      </c>
      <c r="G439" s="231">
        <v>975.68333333333339</v>
      </c>
      <c r="H439" s="231">
        <v>999.18333333333339</v>
      </c>
      <c r="I439" s="231">
        <v>1004.6166666666666</v>
      </c>
      <c r="J439" s="231">
        <v>1010.9333333333334</v>
      </c>
      <c r="K439" s="230">
        <v>998.3</v>
      </c>
      <c r="L439" s="230">
        <v>986.55</v>
      </c>
      <c r="M439" s="230">
        <v>0.25113000000000002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624.4</v>
      </c>
      <c r="D440" s="231">
        <v>626.19999999999993</v>
      </c>
      <c r="E440" s="231">
        <v>619.69999999999982</v>
      </c>
      <c r="F440" s="231">
        <v>614.99999999999989</v>
      </c>
      <c r="G440" s="231">
        <v>608.49999999999977</v>
      </c>
      <c r="H440" s="231">
        <v>630.89999999999986</v>
      </c>
      <c r="I440" s="231">
        <v>637.40000000000009</v>
      </c>
      <c r="J440" s="231">
        <v>642.09999999999991</v>
      </c>
      <c r="K440" s="230">
        <v>632.70000000000005</v>
      </c>
      <c r="L440" s="230">
        <v>621.5</v>
      </c>
      <c r="M440" s="230">
        <v>4.47898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1431.05</v>
      </c>
      <c r="D441" s="231">
        <v>1436</v>
      </c>
      <c r="E441" s="231">
        <v>1405</v>
      </c>
      <c r="F441" s="231">
        <v>1378.95</v>
      </c>
      <c r="G441" s="231">
        <v>1347.95</v>
      </c>
      <c r="H441" s="231">
        <v>1462.05</v>
      </c>
      <c r="I441" s="231">
        <v>1493.05</v>
      </c>
      <c r="J441" s="231">
        <v>1519.1</v>
      </c>
      <c r="K441" s="230">
        <v>1467</v>
      </c>
      <c r="L441" s="230">
        <v>1409.95</v>
      </c>
      <c r="M441" s="230">
        <v>0.62744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464.55</v>
      </c>
      <c r="D442" s="231">
        <v>465</v>
      </c>
      <c r="E442" s="231">
        <v>460.55</v>
      </c>
      <c r="F442" s="231">
        <v>456.55</v>
      </c>
      <c r="G442" s="231">
        <v>452.1</v>
      </c>
      <c r="H442" s="231">
        <v>469</v>
      </c>
      <c r="I442" s="231">
        <v>473.45000000000005</v>
      </c>
      <c r="J442" s="231">
        <v>477.45</v>
      </c>
      <c r="K442" s="230">
        <v>469.45</v>
      </c>
      <c r="L442" s="230">
        <v>461</v>
      </c>
      <c r="M442" s="230">
        <v>0.18225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724.9</v>
      </c>
      <c r="D443" s="231">
        <v>725.03333333333342</v>
      </c>
      <c r="E443" s="231">
        <v>718.06666666666683</v>
      </c>
      <c r="F443" s="231">
        <v>711.23333333333346</v>
      </c>
      <c r="G443" s="231">
        <v>704.26666666666688</v>
      </c>
      <c r="H443" s="231">
        <v>731.86666666666679</v>
      </c>
      <c r="I443" s="231">
        <v>738.83333333333326</v>
      </c>
      <c r="J443" s="231">
        <v>745.66666666666674</v>
      </c>
      <c r="K443" s="230">
        <v>732</v>
      </c>
      <c r="L443" s="230">
        <v>718.2</v>
      </c>
      <c r="M443" s="230">
        <v>0.68420000000000003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29.1</v>
      </c>
      <c r="D444" s="231">
        <v>29.133333333333336</v>
      </c>
      <c r="E444" s="231">
        <v>28.866666666666674</v>
      </c>
      <c r="F444" s="231">
        <v>28.633333333333336</v>
      </c>
      <c r="G444" s="231">
        <v>28.366666666666674</v>
      </c>
      <c r="H444" s="231">
        <v>29.366666666666674</v>
      </c>
      <c r="I444" s="231">
        <v>29.633333333333333</v>
      </c>
      <c r="J444" s="231">
        <v>29.866666666666674</v>
      </c>
      <c r="K444" s="230">
        <v>29.4</v>
      </c>
      <c r="L444" s="230">
        <v>28.9</v>
      </c>
      <c r="M444" s="230">
        <v>28.180669999999999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1125.5</v>
      </c>
      <c r="D445" s="231">
        <v>1120.2833333333335</v>
      </c>
      <c r="E445" s="231">
        <v>1111.7666666666671</v>
      </c>
      <c r="F445" s="231">
        <v>1098.0333333333335</v>
      </c>
      <c r="G445" s="231">
        <v>1089.5166666666671</v>
      </c>
      <c r="H445" s="231">
        <v>1134.0166666666671</v>
      </c>
      <c r="I445" s="231">
        <v>1142.5333333333335</v>
      </c>
      <c r="J445" s="231">
        <v>1156.2666666666671</v>
      </c>
      <c r="K445" s="230">
        <v>1128.8</v>
      </c>
      <c r="L445" s="230">
        <v>1106.55</v>
      </c>
      <c r="M445" s="230">
        <v>10.09517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653.5</v>
      </c>
      <c r="D446" s="231">
        <v>646.9666666666667</v>
      </c>
      <c r="E446" s="231">
        <v>630.53333333333342</v>
      </c>
      <c r="F446" s="231">
        <v>607.56666666666672</v>
      </c>
      <c r="G446" s="231">
        <v>591.13333333333344</v>
      </c>
      <c r="H446" s="231">
        <v>669.93333333333339</v>
      </c>
      <c r="I446" s="231">
        <v>686.36666666666679</v>
      </c>
      <c r="J446" s="231">
        <v>709.33333333333337</v>
      </c>
      <c r="K446" s="230">
        <v>663.4</v>
      </c>
      <c r="L446" s="230">
        <v>624</v>
      </c>
      <c r="M446" s="230">
        <v>8.61965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931.6</v>
      </c>
      <c r="D447" s="231">
        <v>936.83333333333337</v>
      </c>
      <c r="E447" s="231">
        <v>924.76666666666677</v>
      </c>
      <c r="F447" s="231">
        <v>917.93333333333339</v>
      </c>
      <c r="G447" s="231">
        <v>905.86666666666679</v>
      </c>
      <c r="H447" s="231">
        <v>943.66666666666674</v>
      </c>
      <c r="I447" s="231">
        <v>955.73333333333335</v>
      </c>
      <c r="J447" s="231">
        <v>962.56666666666672</v>
      </c>
      <c r="K447" s="230">
        <v>948.9</v>
      </c>
      <c r="L447" s="230">
        <v>930</v>
      </c>
      <c r="M447" s="230">
        <v>10.747389999999999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216.85</v>
      </c>
      <c r="D448" s="231">
        <v>215.69999999999996</v>
      </c>
      <c r="E448" s="231">
        <v>213.44999999999993</v>
      </c>
      <c r="F448" s="231">
        <v>210.04999999999998</v>
      </c>
      <c r="G448" s="231">
        <v>207.79999999999995</v>
      </c>
      <c r="H448" s="231">
        <v>219.09999999999991</v>
      </c>
      <c r="I448" s="231">
        <v>221.34999999999997</v>
      </c>
      <c r="J448" s="231">
        <v>224.74999999999989</v>
      </c>
      <c r="K448" s="230">
        <v>217.95</v>
      </c>
      <c r="L448" s="230">
        <v>212.3</v>
      </c>
      <c r="M448" s="230">
        <v>7.4293399999999998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1244.4000000000001</v>
      </c>
      <c r="D449" s="231">
        <v>1237.2666666666667</v>
      </c>
      <c r="E449" s="231">
        <v>1227.5333333333333</v>
      </c>
      <c r="F449" s="231">
        <v>1210.6666666666667</v>
      </c>
      <c r="G449" s="231">
        <v>1200.9333333333334</v>
      </c>
      <c r="H449" s="231">
        <v>1254.1333333333332</v>
      </c>
      <c r="I449" s="231">
        <v>1263.8666666666663</v>
      </c>
      <c r="J449" s="231">
        <v>1280.7333333333331</v>
      </c>
      <c r="K449" s="230">
        <v>1247</v>
      </c>
      <c r="L449" s="230">
        <v>1220.4000000000001</v>
      </c>
      <c r="M449" s="230">
        <v>2.8429899999999999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3198.15</v>
      </c>
      <c r="D450" s="231">
        <v>3195.85</v>
      </c>
      <c r="E450" s="231">
        <v>3183.2999999999997</v>
      </c>
      <c r="F450" s="231">
        <v>3168.45</v>
      </c>
      <c r="G450" s="231">
        <v>3155.8999999999996</v>
      </c>
      <c r="H450" s="231">
        <v>3210.7</v>
      </c>
      <c r="I450" s="231">
        <v>3223.25</v>
      </c>
      <c r="J450" s="231">
        <v>3238.1</v>
      </c>
      <c r="K450" s="230">
        <v>3208.4</v>
      </c>
      <c r="L450" s="230">
        <v>3181</v>
      </c>
      <c r="M450" s="230">
        <v>20.00029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746.7</v>
      </c>
      <c r="D451" s="231">
        <v>739.9</v>
      </c>
      <c r="E451" s="231">
        <v>730.8</v>
      </c>
      <c r="F451" s="231">
        <v>714.9</v>
      </c>
      <c r="G451" s="231">
        <v>705.8</v>
      </c>
      <c r="H451" s="231">
        <v>755.8</v>
      </c>
      <c r="I451" s="231">
        <v>764.90000000000009</v>
      </c>
      <c r="J451" s="231">
        <v>780.8</v>
      </c>
      <c r="K451" s="230">
        <v>749</v>
      </c>
      <c r="L451" s="230">
        <v>724</v>
      </c>
      <c r="M451" s="230">
        <v>37.256799999999998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6290.85</v>
      </c>
      <c r="D452" s="231">
        <v>6276.95</v>
      </c>
      <c r="E452" s="231">
        <v>6253.9</v>
      </c>
      <c r="F452" s="231">
        <v>6216.95</v>
      </c>
      <c r="G452" s="231">
        <v>6193.9</v>
      </c>
      <c r="H452" s="231">
        <v>6313.9</v>
      </c>
      <c r="I452" s="231">
        <v>6336.9500000000007</v>
      </c>
      <c r="J452" s="231">
        <v>6373.9</v>
      </c>
      <c r="K452" s="230">
        <v>6300</v>
      </c>
      <c r="L452" s="230">
        <v>6240</v>
      </c>
      <c r="M452" s="230">
        <v>0.56123000000000001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2116.15</v>
      </c>
      <c r="D453" s="231">
        <v>2123.9666666666667</v>
      </c>
      <c r="E453" s="231">
        <v>2103.5333333333333</v>
      </c>
      <c r="F453" s="231">
        <v>2090.9166666666665</v>
      </c>
      <c r="G453" s="231">
        <v>2070.4833333333331</v>
      </c>
      <c r="H453" s="231">
        <v>2136.5833333333335</v>
      </c>
      <c r="I453" s="231">
        <v>2157.0166666666669</v>
      </c>
      <c r="J453" s="231">
        <v>2169.6333333333337</v>
      </c>
      <c r="K453" s="230">
        <v>2144.4</v>
      </c>
      <c r="L453" s="230">
        <v>2111.35</v>
      </c>
      <c r="M453" s="230">
        <v>0.31868000000000002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245.65</v>
      </c>
      <c r="D454" s="231">
        <v>244.71666666666667</v>
      </c>
      <c r="E454" s="231">
        <v>243.08333333333334</v>
      </c>
      <c r="F454" s="231">
        <v>240.51666666666668</v>
      </c>
      <c r="G454" s="231">
        <v>238.88333333333335</v>
      </c>
      <c r="H454" s="231">
        <v>247.28333333333333</v>
      </c>
      <c r="I454" s="231">
        <v>248.91666666666666</v>
      </c>
      <c r="J454" s="231">
        <v>251.48333333333332</v>
      </c>
      <c r="K454" s="230">
        <v>246.35</v>
      </c>
      <c r="L454" s="230">
        <v>242.15</v>
      </c>
      <c r="M454" s="230">
        <v>9.5672300000000003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478.2</v>
      </c>
      <c r="D455" s="231">
        <v>476.76666666666671</v>
      </c>
      <c r="E455" s="231">
        <v>474.03333333333342</v>
      </c>
      <c r="F455" s="231">
        <v>469.86666666666673</v>
      </c>
      <c r="G455" s="231">
        <v>467.13333333333344</v>
      </c>
      <c r="H455" s="231">
        <v>480.93333333333339</v>
      </c>
      <c r="I455" s="231">
        <v>483.66666666666663</v>
      </c>
      <c r="J455" s="231">
        <v>487.83333333333337</v>
      </c>
      <c r="K455" s="230">
        <v>479.5</v>
      </c>
      <c r="L455" s="230">
        <v>472.6</v>
      </c>
      <c r="M455" s="230">
        <v>77.914249999999996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198.2</v>
      </c>
      <c r="D456" s="231">
        <v>197.76666666666665</v>
      </c>
      <c r="E456" s="231">
        <v>196.58333333333331</v>
      </c>
      <c r="F456" s="231">
        <v>194.96666666666667</v>
      </c>
      <c r="G456" s="231">
        <v>193.78333333333333</v>
      </c>
      <c r="H456" s="231">
        <v>199.3833333333333</v>
      </c>
      <c r="I456" s="231">
        <v>200.56666666666663</v>
      </c>
      <c r="J456" s="231">
        <v>202.18333333333328</v>
      </c>
      <c r="K456" s="230">
        <v>198.95</v>
      </c>
      <c r="L456" s="230">
        <v>196.15</v>
      </c>
      <c r="M456" s="230">
        <v>49.108370000000001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106.85</v>
      </c>
      <c r="D457" s="231">
        <v>106.58333333333333</v>
      </c>
      <c r="E457" s="231">
        <v>106.11666666666666</v>
      </c>
      <c r="F457" s="231">
        <v>105.38333333333333</v>
      </c>
      <c r="G457" s="231">
        <v>104.91666666666666</v>
      </c>
      <c r="H457" s="231">
        <v>107.31666666666666</v>
      </c>
      <c r="I457" s="231">
        <v>107.78333333333333</v>
      </c>
      <c r="J457" s="231">
        <v>108.51666666666667</v>
      </c>
      <c r="K457" s="230">
        <v>107.05</v>
      </c>
      <c r="L457" s="230">
        <v>105.85</v>
      </c>
      <c r="M457" s="230">
        <v>235.90297000000001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60.75</v>
      </c>
      <c r="D458" s="231">
        <v>61.166666666666664</v>
      </c>
      <c r="E458" s="231">
        <v>60.083333333333329</v>
      </c>
      <c r="F458" s="231">
        <v>59.416666666666664</v>
      </c>
      <c r="G458" s="231">
        <v>58.333333333333329</v>
      </c>
      <c r="H458" s="231">
        <v>61.833333333333329</v>
      </c>
      <c r="I458" s="231">
        <v>62.916666666666657</v>
      </c>
      <c r="J458" s="231">
        <v>63.583333333333329</v>
      </c>
      <c r="K458" s="230">
        <v>62.25</v>
      </c>
      <c r="L458" s="230">
        <v>60.5</v>
      </c>
      <c r="M458" s="230">
        <v>20.170870000000001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2147.5</v>
      </c>
      <c r="D459" s="231">
        <v>2139.0499999999997</v>
      </c>
      <c r="E459" s="231">
        <v>2119.5499999999993</v>
      </c>
      <c r="F459" s="231">
        <v>2091.5999999999995</v>
      </c>
      <c r="G459" s="231">
        <v>2072.099999999999</v>
      </c>
      <c r="H459" s="231">
        <v>2166.9999999999995</v>
      </c>
      <c r="I459" s="231">
        <v>2186.5000000000005</v>
      </c>
      <c r="J459" s="231">
        <v>2214.4499999999998</v>
      </c>
      <c r="K459" s="230">
        <v>2158.5500000000002</v>
      </c>
      <c r="L459" s="230">
        <v>2111.1</v>
      </c>
      <c r="M459" s="230">
        <v>0.34644999999999998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996.3</v>
      </c>
      <c r="D460" s="231">
        <v>997.16666666666663</v>
      </c>
      <c r="E460" s="231">
        <v>991.83333333333326</v>
      </c>
      <c r="F460" s="231">
        <v>987.36666666666667</v>
      </c>
      <c r="G460" s="231">
        <v>982.0333333333333</v>
      </c>
      <c r="H460" s="231">
        <v>1001.6333333333332</v>
      </c>
      <c r="I460" s="231">
        <v>1006.9666666666665</v>
      </c>
      <c r="J460" s="231">
        <v>1011.4333333333332</v>
      </c>
      <c r="K460" s="230">
        <v>1002.5</v>
      </c>
      <c r="L460" s="230">
        <v>992.7</v>
      </c>
      <c r="M460" s="230">
        <v>15.897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629.4</v>
      </c>
      <c r="D461" s="231">
        <v>632.36666666666667</v>
      </c>
      <c r="E461" s="231">
        <v>623.73333333333335</v>
      </c>
      <c r="F461" s="231">
        <v>618.06666666666672</v>
      </c>
      <c r="G461" s="231">
        <v>609.43333333333339</v>
      </c>
      <c r="H461" s="231">
        <v>638.0333333333333</v>
      </c>
      <c r="I461" s="231">
        <v>646.66666666666674</v>
      </c>
      <c r="J461" s="231">
        <v>652.33333333333326</v>
      </c>
      <c r="K461" s="230">
        <v>641</v>
      </c>
      <c r="L461" s="230">
        <v>626.70000000000005</v>
      </c>
      <c r="M461" s="230">
        <v>3.1630799999999999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105.8</v>
      </c>
      <c r="D462" s="231">
        <v>105.03333333333335</v>
      </c>
      <c r="E462" s="231">
        <v>103.36666666666669</v>
      </c>
      <c r="F462" s="231">
        <v>100.93333333333334</v>
      </c>
      <c r="G462" s="231">
        <v>99.26666666666668</v>
      </c>
      <c r="H462" s="231">
        <v>107.4666666666667</v>
      </c>
      <c r="I462" s="231">
        <v>109.13333333333335</v>
      </c>
      <c r="J462" s="231">
        <v>111.56666666666671</v>
      </c>
      <c r="K462" s="230">
        <v>106.7</v>
      </c>
      <c r="L462" s="230">
        <v>102.6</v>
      </c>
      <c r="M462" s="230">
        <v>7.7660799999999997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730.15</v>
      </c>
      <c r="D463" s="231">
        <v>727.76666666666677</v>
      </c>
      <c r="E463" s="231">
        <v>722.93333333333351</v>
      </c>
      <c r="F463" s="231">
        <v>715.7166666666667</v>
      </c>
      <c r="G463" s="231">
        <v>710.88333333333344</v>
      </c>
      <c r="H463" s="231">
        <v>734.98333333333358</v>
      </c>
      <c r="I463" s="231">
        <v>739.81666666666683</v>
      </c>
      <c r="J463" s="231">
        <v>747.03333333333364</v>
      </c>
      <c r="K463" s="230">
        <v>732.6</v>
      </c>
      <c r="L463" s="230">
        <v>720.55</v>
      </c>
      <c r="M463" s="230">
        <v>1.5146200000000001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2245.15</v>
      </c>
      <c r="D464" s="231">
        <v>2255.0666666666671</v>
      </c>
      <c r="E464" s="231">
        <v>2230.0833333333339</v>
      </c>
      <c r="F464" s="231">
        <v>2215.0166666666669</v>
      </c>
      <c r="G464" s="231">
        <v>2190.0333333333338</v>
      </c>
      <c r="H464" s="231">
        <v>2270.1333333333341</v>
      </c>
      <c r="I464" s="231">
        <v>2295.1166666666668</v>
      </c>
      <c r="J464" s="231">
        <v>2310.1833333333343</v>
      </c>
      <c r="K464" s="230">
        <v>2280.0500000000002</v>
      </c>
      <c r="L464" s="230">
        <v>2240</v>
      </c>
      <c r="M464" s="230">
        <v>0.15706000000000001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436.05</v>
      </c>
      <c r="D465" s="231">
        <v>439.16666666666669</v>
      </c>
      <c r="E465" s="231">
        <v>429.88333333333338</v>
      </c>
      <c r="F465" s="231">
        <v>423.7166666666667</v>
      </c>
      <c r="G465" s="231">
        <v>414.43333333333339</v>
      </c>
      <c r="H465" s="231">
        <v>445.33333333333337</v>
      </c>
      <c r="I465" s="231">
        <v>454.61666666666667</v>
      </c>
      <c r="J465" s="231">
        <v>460.78333333333336</v>
      </c>
      <c r="K465" s="230">
        <v>448.45</v>
      </c>
      <c r="L465" s="230">
        <v>433</v>
      </c>
      <c r="M465" s="230">
        <v>0.71487999999999996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2941.1</v>
      </c>
      <c r="D466" s="231">
        <v>2938.9166666666665</v>
      </c>
      <c r="E466" s="231">
        <v>2918.4333333333329</v>
      </c>
      <c r="F466" s="231">
        <v>2895.7666666666664</v>
      </c>
      <c r="G466" s="231">
        <v>2875.2833333333328</v>
      </c>
      <c r="H466" s="231">
        <v>2961.583333333333</v>
      </c>
      <c r="I466" s="231">
        <v>2982.0666666666666</v>
      </c>
      <c r="J466" s="231">
        <v>3004.7333333333331</v>
      </c>
      <c r="K466" s="230">
        <v>2959.4</v>
      </c>
      <c r="L466" s="230">
        <v>2916.25</v>
      </c>
      <c r="M466" s="230">
        <v>0.26946999999999999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2641</v>
      </c>
      <c r="D467" s="231">
        <v>2638.1</v>
      </c>
      <c r="E467" s="231">
        <v>2628.5499999999997</v>
      </c>
      <c r="F467" s="231">
        <v>2616.1</v>
      </c>
      <c r="G467" s="231">
        <v>2606.5499999999997</v>
      </c>
      <c r="H467" s="231">
        <v>2650.5499999999997</v>
      </c>
      <c r="I467" s="231">
        <v>2660.1</v>
      </c>
      <c r="J467" s="231">
        <v>2672.5499999999997</v>
      </c>
      <c r="K467" s="230">
        <v>2647.65</v>
      </c>
      <c r="L467" s="230">
        <v>2625.65</v>
      </c>
      <c r="M467" s="230">
        <v>6.3127899999999997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1622.15</v>
      </c>
      <c r="D468" s="231">
        <v>1632.1166666666668</v>
      </c>
      <c r="E468" s="231">
        <v>1604.2333333333336</v>
      </c>
      <c r="F468" s="231">
        <v>1586.3166666666668</v>
      </c>
      <c r="G468" s="231">
        <v>1558.4333333333336</v>
      </c>
      <c r="H468" s="231">
        <v>1650.0333333333335</v>
      </c>
      <c r="I468" s="231">
        <v>1677.9166666666667</v>
      </c>
      <c r="J468" s="231">
        <v>1695.8333333333335</v>
      </c>
      <c r="K468" s="230">
        <v>1660</v>
      </c>
      <c r="L468" s="230">
        <v>1614.2</v>
      </c>
      <c r="M468" s="230">
        <v>4.2241900000000001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540</v>
      </c>
      <c r="D469" s="231">
        <v>540.63333333333333</v>
      </c>
      <c r="E469" s="231">
        <v>536.26666666666665</v>
      </c>
      <c r="F469" s="231">
        <v>532.5333333333333</v>
      </c>
      <c r="G469" s="231">
        <v>528.16666666666663</v>
      </c>
      <c r="H469" s="231">
        <v>544.36666666666667</v>
      </c>
      <c r="I469" s="231">
        <v>548.73333333333323</v>
      </c>
      <c r="J469" s="231">
        <v>552.4666666666667</v>
      </c>
      <c r="K469" s="230">
        <v>545</v>
      </c>
      <c r="L469" s="230">
        <v>536.9</v>
      </c>
      <c r="M469" s="230">
        <v>2.5294500000000002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612.20000000000005</v>
      </c>
      <c r="D470" s="231">
        <v>612.08333333333337</v>
      </c>
      <c r="E470" s="231">
        <v>605.11666666666679</v>
      </c>
      <c r="F470" s="231">
        <v>598.03333333333342</v>
      </c>
      <c r="G470" s="231">
        <v>591.06666666666683</v>
      </c>
      <c r="H470" s="231">
        <v>619.16666666666674</v>
      </c>
      <c r="I470" s="231">
        <v>626.13333333333321</v>
      </c>
      <c r="J470" s="231">
        <v>633.2166666666667</v>
      </c>
      <c r="K470" s="230">
        <v>619.04999999999995</v>
      </c>
      <c r="L470" s="230">
        <v>605</v>
      </c>
      <c r="M470" s="230">
        <v>0.32258999999999999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1373.5</v>
      </c>
      <c r="D471" s="231">
        <v>1375.8499999999997</v>
      </c>
      <c r="E471" s="231">
        <v>1362.9999999999993</v>
      </c>
      <c r="F471" s="231">
        <v>1352.4999999999995</v>
      </c>
      <c r="G471" s="231">
        <v>1339.6499999999992</v>
      </c>
      <c r="H471" s="231">
        <v>1386.3499999999995</v>
      </c>
      <c r="I471" s="231">
        <v>1399.1999999999998</v>
      </c>
      <c r="J471" s="231">
        <v>1409.6999999999996</v>
      </c>
      <c r="K471" s="230">
        <v>1388.7</v>
      </c>
      <c r="L471" s="230">
        <v>1365.35</v>
      </c>
      <c r="M471" s="230">
        <v>5.0985199999999997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30.4</v>
      </c>
      <c r="D472" s="231">
        <v>30.5</v>
      </c>
      <c r="E472" s="231">
        <v>30.2</v>
      </c>
      <c r="F472" s="231">
        <v>30</v>
      </c>
      <c r="G472" s="231">
        <v>29.7</v>
      </c>
      <c r="H472" s="231">
        <v>30.7</v>
      </c>
      <c r="I472" s="231">
        <v>30.999999999999996</v>
      </c>
      <c r="J472" s="231">
        <v>31.2</v>
      </c>
      <c r="K472" s="230">
        <v>30.8</v>
      </c>
      <c r="L472" s="230">
        <v>30.3</v>
      </c>
      <c r="M472" s="230">
        <v>34.600949999999997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290.64999999999998</v>
      </c>
      <c r="D473" s="231">
        <v>291.48333333333335</v>
      </c>
      <c r="E473" s="231">
        <v>288.7166666666667</v>
      </c>
      <c r="F473" s="231">
        <v>286.78333333333336</v>
      </c>
      <c r="G473" s="231">
        <v>284.01666666666671</v>
      </c>
      <c r="H473" s="231">
        <v>293.41666666666669</v>
      </c>
      <c r="I473" s="231">
        <v>296.18333333333334</v>
      </c>
      <c r="J473" s="231">
        <v>298.11666666666667</v>
      </c>
      <c r="K473" s="230">
        <v>294.25</v>
      </c>
      <c r="L473" s="230">
        <v>289.55</v>
      </c>
      <c r="M473" s="230">
        <v>3.4878100000000001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367.55</v>
      </c>
      <c r="D474" s="231">
        <v>360.15000000000003</v>
      </c>
      <c r="E474" s="231">
        <v>345.75000000000006</v>
      </c>
      <c r="F474" s="231">
        <v>323.95000000000005</v>
      </c>
      <c r="G474" s="231">
        <v>309.55000000000007</v>
      </c>
      <c r="H474" s="231">
        <v>381.95000000000005</v>
      </c>
      <c r="I474" s="231">
        <v>396.35</v>
      </c>
      <c r="J474" s="231">
        <v>418.15000000000003</v>
      </c>
      <c r="K474" s="230">
        <v>374.55</v>
      </c>
      <c r="L474" s="230">
        <v>338.35</v>
      </c>
      <c r="M474" s="230">
        <v>29.7821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2513.9</v>
      </c>
      <c r="D475" s="231">
        <v>2509.2999999999997</v>
      </c>
      <c r="E475" s="231">
        <v>2489.5999999999995</v>
      </c>
      <c r="F475" s="231">
        <v>2465.2999999999997</v>
      </c>
      <c r="G475" s="231">
        <v>2445.5999999999995</v>
      </c>
      <c r="H475" s="231">
        <v>2533.5999999999995</v>
      </c>
      <c r="I475" s="231">
        <v>2553.2999999999993</v>
      </c>
      <c r="J475" s="231">
        <v>2577.5999999999995</v>
      </c>
      <c r="K475" s="230">
        <v>2529</v>
      </c>
      <c r="L475" s="230">
        <v>2485</v>
      </c>
      <c r="M475" s="230">
        <v>2.1642700000000001</v>
      </c>
      <c r="N475" s="1"/>
      <c r="O475" s="1"/>
    </row>
    <row r="476" spans="1:15" ht="12.75" customHeight="1">
      <c r="A476" s="30">
        <v>466</v>
      </c>
      <c r="B476" s="216" t="s">
        <v>881</v>
      </c>
      <c r="C476" s="230">
        <v>28.15</v>
      </c>
      <c r="D476" s="231">
        <v>28</v>
      </c>
      <c r="E476" s="231">
        <v>27.55</v>
      </c>
      <c r="F476" s="231">
        <v>26.95</v>
      </c>
      <c r="G476" s="231">
        <v>26.5</v>
      </c>
      <c r="H476" s="231">
        <v>28.6</v>
      </c>
      <c r="I476" s="231">
        <v>29.050000000000004</v>
      </c>
      <c r="J476" s="231">
        <v>29.650000000000002</v>
      </c>
      <c r="K476" s="230">
        <v>28.45</v>
      </c>
      <c r="L476" s="230">
        <v>27.4</v>
      </c>
      <c r="M476" s="230">
        <v>231.29445000000001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397.05</v>
      </c>
      <c r="D477" s="231">
        <v>399.13333333333338</v>
      </c>
      <c r="E477" s="231">
        <v>393.91666666666674</v>
      </c>
      <c r="F477" s="231">
        <v>390.78333333333336</v>
      </c>
      <c r="G477" s="231">
        <v>385.56666666666672</v>
      </c>
      <c r="H477" s="231">
        <v>402.26666666666677</v>
      </c>
      <c r="I477" s="231">
        <v>407.48333333333335</v>
      </c>
      <c r="J477" s="231">
        <v>410.61666666666679</v>
      </c>
      <c r="K477" s="230">
        <v>404.35</v>
      </c>
      <c r="L477" s="230">
        <v>396</v>
      </c>
      <c r="M477" s="230">
        <v>1.21654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498.15</v>
      </c>
      <c r="D478" s="231">
        <v>502.2833333333333</v>
      </c>
      <c r="E478" s="231">
        <v>491.36666666666656</v>
      </c>
      <c r="F478" s="231">
        <v>484.58333333333326</v>
      </c>
      <c r="G478" s="231">
        <v>473.66666666666652</v>
      </c>
      <c r="H478" s="231">
        <v>509.06666666666661</v>
      </c>
      <c r="I478" s="231">
        <v>519.98333333333335</v>
      </c>
      <c r="J478" s="231">
        <v>526.76666666666665</v>
      </c>
      <c r="K478" s="230">
        <v>513.20000000000005</v>
      </c>
      <c r="L478" s="230">
        <v>495.5</v>
      </c>
      <c r="M478" s="230">
        <v>4.3604900000000004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715.35</v>
      </c>
      <c r="D479" s="231">
        <v>713.2166666666667</v>
      </c>
      <c r="E479" s="231">
        <v>709.63333333333344</v>
      </c>
      <c r="F479" s="231">
        <v>703.91666666666674</v>
      </c>
      <c r="G479" s="231">
        <v>700.33333333333348</v>
      </c>
      <c r="H479" s="231">
        <v>718.93333333333339</v>
      </c>
      <c r="I479" s="231">
        <v>722.51666666666665</v>
      </c>
      <c r="J479" s="231">
        <v>728.23333333333335</v>
      </c>
      <c r="K479" s="230">
        <v>716.8</v>
      </c>
      <c r="L479" s="230">
        <v>707.5</v>
      </c>
      <c r="M479" s="230">
        <v>36.216549999999998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666.05</v>
      </c>
      <c r="D480" s="231">
        <v>666.45</v>
      </c>
      <c r="E480" s="231">
        <v>659.30000000000007</v>
      </c>
      <c r="F480" s="231">
        <v>652.55000000000007</v>
      </c>
      <c r="G480" s="231">
        <v>645.40000000000009</v>
      </c>
      <c r="H480" s="231">
        <v>673.2</v>
      </c>
      <c r="I480" s="231">
        <v>680.35000000000014</v>
      </c>
      <c r="J480" s="231">
        <v>687.1</v>
      </c>
      <c r="K480" s="230">
        <v>673.6</v>
      </c>
      <c r="L480" s="230">
        <v>659.7</v>
      </c>
      <c r="M480" s="230">
        <v>2.2530899999999998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7456.9</v>
      </c>
      <c r="D481" s="231">
        <v>7412.3</v>
      </c>
      <c r="E481" s="231">
        <v>7344.6</v>
      </c>
      <c r="F481" s="231">
        <v>7232.3</v>
      </c>
      <c r="G481" s="231">
        <v>7164.6</v>
      </c>
      <c r="H481" s="231">
        <v>7524.6</v>
      </c>
      <c r="I481" s="231">
        <v>7592.2999999999993</v>
      </c>
      <c r="J481" s="231">
        <v>7704.6</v>
      </c>
      <c r="K481" s="230">
        <v>7480</v>
      </c>
      <c r="L481" s="230">
        <v>7300</v>
      </c>
      <c r="M481" s="230">
        <v>2.30254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74.900000000000006</v>
      </c>
      <c r="D482" s="231">
        <v>74.45</v>
      </c>
      <c r="E482" s="231">
        <v>73.7</v>
      </c>
      <c r="F482" s="231">
        <v>72.5</v>
      </c>
      <c r="G482" s="231">
        <v>71.75</v>
      </c>
      <c r="H482" s="231">
        <v>75.650000000000006</v>
      </c>
      <c r="I482" s="231">
        <v>76.400000000000006</v>
      </c>
      <c r="J482" s="231">
        <v>77.600000000000009</v>
      </c>
      <c r="K482" s="230">
        <v>75.2</v>
      </c>
      <c r="L482" s="230">
        <v>73.25</v>
      </c>
      <c r="M482" s="230">
        <v>94.941839999999999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1447.6</v>
      </c>
      <c r="D483" s="231">
        <v>1441.8166666666666</v>
      </c>
      <c r="E483" s="231">
        <v>1427.3333333333333</v>
      </c>
      <c r="F483" s="231">
        <v>1407.0666666666666</v>
      </c>
      <c r="G483" s="231">
        <v>1392.5833333333333</v>
      </c>
      <c r="H483" s="231">
        <v>1462.0833333333333</v>
      </c>
      <c r="I483" s="231">
        <v>1476.5666666666668</v>
      </c>
      <c r="J483" s="231">
        <v>1496.8333333333333</v>
      </c>
      <c r="K483" s="230">
        <v>1456.3</v>
      </c>
      <c r="L483" s="230">
        <v>1421.55</v>
      </c>
      <c r="M483" s="230">
        <v>1.5996699999999999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776.15</v>
      </c>
      <c r="D484" s="240">
        <v>773.01666666666677</v>
      </c>
      <c r="E484" s="240">
        <v>767.63333333333355</v>
      </c>
      <c r="F484" s="240">
        <v>759.11666666666679</v>
      </c>
      <c r="G484" s="240">
        <v>753.73333333333358</v>
      </c>
      <c r="H484" s="240">
        <v>781.53333333333353</v>
      </c>
      <c r="I484" s="240">
        <v>786.91666666666674</v>
      </c>
      <c r="J484" s="239">
        <v>795.43333333333351</v>
      </c>
      <c r="K484" s="239">
        <v>778.4</v>
      </c>
      <c r="L484" s="239">
        <v>764.5</v>
      </c>
      <c r="M484" s="216">
        <v>6.8814000000000002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254.45</v>
      </c>
      <c r="D485" s="240">
        <v>255.4</v>
      </c>
      <c r="E485" s="240">
        <v>252.35000000000002</v>
      </c>
      <c r="F485" s="240">
        <v>250.25000000000003</v>
      </c>
      <c r="G485" s="240">
        <v>247.20000000000005</v>
      </c>
      <c r="H485" s="240">
        <v>257.5</v>
      </c>
      <c r="I485" s="240">
        <v>260.55</v>
      </c>
      <c r="J485" s="239">
        <v>262.64999999999998</v>
      </c>
      <c r="K485" s="239">
        <v>258.45</v>
      </c>
      <c r="L485" s="239">
        <v>253.3</v>
      </c>
      <c r="M485" s="216">
        <v>1.4343300000000001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2173.6999999999998</v>
      </c>
      <c r="D486" s="231">
        <v>2178.2833333333333</v>
      </c>
      <c r="E486" s="231">
        <v>2159.5666666666666</v>
      </c>
      <c r="F486" s="231">
        <v>2145.4333333333334</v>
      </c>
      <c r="G486" s="231">
        <v>2126.7166666666667</v>
      </c>
      <c r="H486" s="231">
        <v>2192.4166666666665</v>
      </c>
      <c r="I486" s="231">
        <v>2211.1333333333328</v>
      </c>
      <c r="J486" s="231">
        <v>2225.2666666666664</v>
      </c>
      <c r="K486" s="230">
        <v>2197</v>
      </c>
      <c r="L486" s="230">
        <v>2164.15</v>
      </c>
      <c r="M486" s="230">
        <v>0.12223000000000001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597.25</v>
      </c>
      <c r="D487" s="240">
        <v>596.01666666666665</v>
      </c>
      <c r="E487" s="240">
        <v>590.18333333333328</v>
      </c>
      <c r="F487" s="240">
        <v>583.11666666666667</v>
      </c>
      <c r="G487" s="240">
        <v>577.2833333333333</v>
      </c>
      <c r="H487" s="240">
        <v>603.08333333333326</v>
      </c>
      <c r="I487" s="240">
        <v>608.91666666666674</v>
      </c>
      <c r="J487" s="239">
        <v>615.98333333333323</v>
      </c>
      <c r="K487" s="239">
        <v>601.85</v>
      </c>
      <c r="L487" s="239">
        <v>588.95000000000005</v>
      </c>
      <c r="M487" s="216">
        <v>1.2606599999999999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312.39999999999998</v>
      </c>
      <c r="D488" s="231">
        <v>312.8</v>
      </c>
      <c r="E488" s="231">
        <v>310.60000000000002</v>
      </c>
      <c r="F488" s="231">
        <v>308.8</v>
      </c>
      <c r="G488" s="231">
        <v>306.60000000000002</v>
      </c>
      <c r="H488" s="231">
        <v>314.60000000000002</v>
      </c>
      <c r="I488" s="231">
        <v>316.79999999999995</v>
      </c>
      <c r="J488" s="231">
        <v>318.60000000000002</v>
      </c>
      <c r="K488" s="230">
        <v>315</v>
      </c>
      <c r="L488" s="230">
        <v>311</v>
      </c>
      <c r="M488" s="230">
        <v>0.58279000000000003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315.14999999999998</v>
      </c>
      <c r="D489" s="240">
        <v>314.7833333333333</v>
      </c>
      <c r="E489" s="231">
        <v>311.61666666666662</v>
      </c>
      <c r="F489" s="231">
        <v>308.08333333333331</v>
      </c>
      <c r="G489" s="231">
        <v>304.91666666666663</v>
      </c>
      <c r="H489" s="231">
        <v>318.31666666666661</v>
      </c>
      <c r="I489" s="231">
        <v>321.48333333333335</v>
      </c>
      <c r="J489" s="231">
        <v>325.01666666666659</v>
      </c>
      <c r="K489" s="230">
        <v>317.95</v>
      </c>
      <c r="L489" s="230">
        <v>311.25</v>
      </c>
      <c r="M489" s="230">
        <v>1.27329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289.64999999999998</v>
      </c>
      <c r="D490" s="231">
        <v>288.43333333333334</v>
      </c>
      <c r="E490" s="231">
        <v>283.36666666666667</v>
      </c>
      <c r="F490" s="231">
        <v>277.08333333333331</v>
      </c>
      <c r="G490" s="231">
        <v>272.01666666666665</v>
      </c>
      <c r="H490" s="231">
        <v>294.7166666666667</v>
      </c>
      <c r="I490" s="231">
        <v>299.78333333333342</v>
      </c>
      <c r="J490" s="231">
        <v>306.06666666666672</v>
      </c>
      <c r="K490" s="230">
        <v>293.5</v>
      </c>
      <c r="L490" s="230">
        <v>282.14999999999998</v>
      </c>
      <c r="M490" s="230">
        <v>5.0215300000000003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1448.85</v>
      </c>
      <c r="D491" s="240">
        <v>1445.3</v>
      </c>
      <c r="E491" s="231">
        <v>1437.6</v>
      </c>
      <c r="F491" s="231">
        <v>1426.35</v>
      </c>
      <c r="G491" s="231">
        <v>1418.6499999999999</v>
      </c>
      <c r="H491" s="231">
        <v>1456.55</v>
      </c>
      <c r="I491" s="231">
        <v>1464.2500000000002</v>
      </c>
      <c r="J491" s="231">
        <v>1475.5</v>
      </c>
      <c r="K491" s="230">
        <v>1453</v>
      </c>
      <c r="L491" s="230">
        <v>1434.05</v>
      </c>
      <c r="M491" s="230">
        <v>14.56926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1251.5</v>
      </c>
      <c r="D492" s="231">
        <v>1267.3999999999999</v>
      </c>
      <c r="E492" s="231">
        <v>1216.7999999999997</v>
      </c>
      <c r="F492" s="231">
        <v>1182.0999999999999</v>
      </c>
      <c r="G492" s="231">
        <v>1131.4999999999998</v>
      </c>
      <c r="H492" s="231">
        <v>1302.0999999999997</v>
      </c>
      <c r="I492" s="231">
        <v>1352.6999999999996</v>
      </c>
      <c r="J492" s="231">
        <v>1387.3999999999996</v>
      </c>
      <c r="K492" s="230">
        <v>1318</v>
      </c>
      <c r="L492" s="230">
        <v>1232.7</v>
      </c>
      <c r="M492" s="230">
        <v>0.62992999999999999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276.2</v>
      </c>
      <c r="D493" s="240">
        <v>276.45</v>
      </c>
      <c r="E493" s="231">
        <v>274.95</v>
      </c>
      <c r="F493" s="231">
        <v>273.7</v>
      </c>
      <c r="G493" s="231">
        <v>272.2</v>
      </c>
      <c r="H493" s="231">
        <v>277.7</v>
      </c>
      <c r="I493" s="231">
        <v>279.2</v>
      </c>
      <c r="J493" s="231">
        <v>280.45</v>
      </c>
      <c r="K493" s="230">
        <v>277.95</v>
      </c>
      <c r="L493" s="230">
        <v>275.2</v>
      </c>
      <c r="M493" s="230">
        <v>35.70055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352.25</v>
      </c>
      <c r="D494" s="231">
        <v>353.8</v>
      </c>
      <c r="E494" s="231">
        <v>347.70000000000005</v>
      </c>
      <c r="F494" s="231">
        <v>343.15000000000003</v>
      </c>
      <c r="G494" s="231">
        <v>337.05000000000007</v>
      </c>
      <c r="H494" s="231">
        <v>358.35</v>
      </c>
      <c r="I494" s="231">
        <v>364.45000000000005</v>
      </c>
      <c r="J494" s="231">
        <v>369</v>
      </c>
      <c r="K494" s="230">
        <v>359.9</v>
      </c>
      <c r="L494" s="230">
        <v>349.25</v>
      </c>
      <c r="M494" s="230">
        <v>1.0235799999999999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1985.4</v>
      </c>
      <c r="D495" s="240">
        <v>1984.4666666666665</v>
      </c>
      <c r="E495" s="231">
        <v>1970.9333333333329</v>
      </c>
      <c r="F495" s="231">
        <v>1956.4666666666665</v>
      </c>
      <c r="G495" s="231">
        <v>1942.9333333333329</v>
      </c>
      <c r="H495" s="231">
        <v>1998.9333333333329</v>
      </c>
      <c r="I495" s="231">
        <v>2012.4666666666662</v>
      </c>
      <c r="J495" s="231">
        <v>2026.9333333333329</v>
      </c>
      <c r="K495" s="230">
        <v>1998</v>
      </c>
      <c r="L495" s="230">
        <v>1970</v>
      </c>
      <c r="M495" s="230">
        <v>0.17205999999999999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6.55</v>
      </c>
      <c r="D496" s="240">
        <v>6.5166666666666666</v>
      </c>
      <c r="E496" s="231">
        <v>6.333333333333333</v>
      </c>
      <c r="F496" s="231">
        <v>6.1166666666666663</v>
      </c>
      <c r="G496" s="231">
        <v>5.9333333333333327</v>
      </c>
      <c r="H496" s="231">
        <v>6.7333333333333334</v>
      </c>
      <c r="I496" s="231">
        <v>6.916666666666667</v>
      </c>
      <c r="J496" s="231">
        <v>7.1333333333333337</v>
      </c>
      <c r="K496" s="230">
        <v>6.7</v>
      </c>
      <c r="L496" s="230">
        <v>6.3</v>
      </c>
      <c r="M496" s="230">
        <v>1691.58349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854.6</v>
      </c>
      <c r="D497" s="240">
        <v>855.4666666666667</v>
      </c>
      <c r="E497" s="231">
        <v>844.13333333333344</v>
      </c>
      <c r="F497" s="231">
        <v>833.66666666666674</v>
      </c>
      <c r="G497" s="231">
        <v>822.33333333333348</v>
      </c>
      <c r="H497" s="231">
        <v>865.93333333333339</v>
      </c>
      <c r="I497" s="231">
        <v>877.26666666666665</v>
      </c>
      <c r="J497" s="231">
        <v>887.73333333333335</v>
      </c>
      <c r="K497" s="230">
        <v>866.8</v>
      </c>
      <c r="L497" s="230">
        <v>845</v>
      </c>
      <c r="M497" s="230">
        <v>19.803989999999999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221.25</v>
      </c>
      <c r="D498" s="240">
        <v>221.76666666666665</v>
      </c>
      <c r="E498" s="231">
        <v>217.5333333333333</v>
      </c>
      <c r="F498" s="231">
        <v>213.81666666666666</v>
      </c>
      <c r="G498" s="231">
        <v>209.58333333333331</v>
      </c>
      <c r="H498" s="231">
        <v>225.48333333333329</v>
      </c>
      <c r="I498" s="231">
        <v>229.71666666666664</v>
      </c>
      <c r="J498" s="231">
        <v>233.43333333333328</v>
      </c>
      <c r="K498" s="230">
        <v>226</v>
      </c>
      <c r="L498" s="230">
        <v>218.05</v>
      </c>
      <c r="M498" s="230">
        <v>8.4878499999999999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86.05</v>
      </c>
      <c r="D499" s="240">
        <v>86.55</v>
      </c>
      <c r="E499" s="231">
        <v>84.75</v>
      </c>
      <c r="F499" s="231">
        <v>83.45</v>
      </c>
      <c r="G499" s="231">
        <v>81.650000000000006</v>
      </c>
      <c r="H499" s="231">
        <v>87.85</v>
      </c>
      <c r="I499" s="231">
        <v>89.649999999999977</v>
      </c>
      <c r="J499" s="231">
        <v>90.949999999999989</v>
      </c>
      <c r="K499" s="230">
        <v>88.35</v>
      </c>
      <c r="L499" s="230">
        <v>85.25</v>
      </c>
      <c r="M499" s="230">
        <v>27.281690000000001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740.15</v>
      </c>
      <c r="D500" s="240">
        <v>735.21666666666658</v>
      </c>
      <c r="E500" s="231">
        <v>727.13333333333321</v>
      </c>
      <c r="F500" s="231">
        <v>714.11666666666667</v>
      </c>
      <c r="G500" s="231">
        <v>706.0333333333333</v>
      </c>
      <c r="H500" s="231">
        <v>748.23333333333312</v>
      </c>
      <c r="I500" s="231">
        <v>756.31666666666638</v>
      </c>
      <c r="J500" s="231">
        <v>769.33333333333303</v>
      </c>
      <c r="K500" s="230">
        <v>743.3</v>
      </c>
      <c r="L500" s="230">
        <v>722.2</v>
      </c>
      <c r="M500" s="230">
        <v>0.82074000000000003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1320.7</v>
      </c>
      <c r="D501" s="240">
        <v>1324.3666666666668</v>
      </c>
      <c r="E501" s="231">
        <v>1313.5833333333335</v>
      </c>
      <c r="F501" s="231">
        <v>1306.4666666666667</v>
      </c>
      <c r="G501" s="231">
        <v>1295.6833333333334</v>
      </c>
      <c r="H501" s="231">
        <v>1331.4833333333336</v>
      </c>
      <c r="I501" s="231">
        <v>1342.2666666666669</v>
      </c>
      <c r="J501" s="231">
        <v>1349.3833333333337</v>
      </c>
      <c r="K501" s="230">
        <v>1335.15</v>
      </c>
      <c r="L501" s="230">
        <v>1317.25</v>
      </c>
      <c r="M501" s="230">
        <v>0.56733999999999996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374.55</v>
      </c>
      <c r="D502" s="240">
        <v>375.2</v>
      </c>
      <c r="E502" s="231">
        <v>372.75</v>
      </c>
      <c r="F502" s="231">
        <v>370.95</v>
      </c>
      <c r="G502" s="231">
        <v>368.5</v>
      </c>
      <c r="H502" s="231">
        <v>377</v>
      </c>
      <c r="I502" s="231">
        <v>379.44999999999993</v>
      </c>
      <c r="J502" s="231">
        <v>381.25</v>
      </c>
      <c r="K502" s="230">
        <v>377.65</v>
      </c>
      <c r="L502" s="230">
        <v>373.4</v>
      </c>
      <c r="M502" s="230">
        <v>35.040730000000003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167.45</v>
      </c>
      <c r="D503" s="240">
        <v>167.53333333333333</v>
      </c>
      <c r="E503" s="231">
        <v>165.16666666666666</v>
      </c>
      <c r="F503" s="231">
        <v>162.88333333333333</v>
      </c>
      <c r="G503" s="231">
        <v>160.51666666666665</v>
      </c>
      <c r="H503" s="231">
        <v>169.81666666666666</v>
      </c>
      <c r="I503" s="231">
        <v>172.18333333333334</v>
      </c>
      <c r="J503" s="231">
        <v>174.46666666666667</v>
      </c>
      <c r="K503" s="230">
        <v>169.9</v>
      </c>
      <c r="L503" s="230">
        <v>165.25</v>
      </c>
      <c r="M503" s="230">
        <v>2.9780600000000002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15.5</v>
      </c>
      <c r="D504" s="240">
        <v>15.616666666666667</v>
      </c>
      <c r="E504" s="231">
        <v>15.283333333333335</v>
      </c>
      <c r="F504" s="231">
        <v>15.066666666666668</v>
      </c>
      <c r="G504" s="231">
        <v>14.733333333333336</v>
      </c>
      <c r="H504" s="231">
        <v>15.833333333333334</v>
      </c>
      <c r="I504" s="231">
        <v>16.166666666666664</v>
      </c>
      <c r="J504" s="231">
        <v>16.383333333333333</v>
      </c>
      <c r="K504" s="230">
        <v>15.95</v>
      </c>
      <c r="L504" s="230">
        <v>15.4</v>
      </c>
      <c r="M504" s="230">
        <v>1288.51297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10344.1</v>
      </c>
      <c r="D505" s="240">
        <v>10314.716666666665</v>
      </c>
      <c r="E505" s="231">
        <v>10244.433333333331</v>
      </c>
      <c r="F505" s="231">
        <v>10144.766666666665</v>
      </c>
      <c r="G505" s="231">
        <v>10074.48333333333</v>
      </c>
      <c r="H505" s="231">
        <v>10414.383333333331</v>
      </c>
      <c r="I505" s="231">
        <v>10484.666666666668</v>
      </c>
      <c r="J505" s="231">
        <v>10584.333333333332</v>
      </c>
      <c r="K505" s="230">
        <v>10385</v>
      </c>
      <c r="L505" s="230">
        <v>10215.049999999999</v>
      </c>
      <c r="M505" s="230">
        <v>0.14702000000000001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189.4</v>
      </c>
      <c r="D506" s="231">
        <v>188.18333333333331</v>
      </c>
      <c r="E506" s="231">
        <v>184.76666666666662</v>
      </c>
      <c r="F506" s="231">
        <v>180.13333333333333</v>
      </c>
      <c r="G506" s="231">
        <v>176.71666666666664</v>
      </c>
      <c r="H506" s="231">
        <v>192.81666666666661</v>
      </c>
      <c r="I506" s="231">
        <v>196.23333333333329</v>
      </c>
      <c r="J506" s="230">
        <v>200.86666666666659</v>
      </c>
      <c r="K506" s="230">
        <v>191.6</v>
      </c>
      <c r="L506" s="230">
        <v>183.55</v>
      </c>
      <c r="M506" s="216">
        <v>114.39942000000001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273.7</v>
      </c>
      <c r="D507" s="231">
        <v>272.38333333333338</v>
      </c>
      <c r="E507" s="231">
        <v>269.26666666666677</v>
      </c>
      <c r="F507" s="231">
        <v>264.83333333333337</v>
      </c>
      <c r="G507" s="231">
        <v>261.71666666666675</v>
      </c>
      <c r="H507" s="231">
        <v>276.81666666666678</v>
      </c>
      <c r="I507" s="231">
        <v>279.93333333333345</v>
      </c>
      <c r="J507" s="230">
        <v>284.36666666666679</v>
      </c>
      <c r="K507" s="230">
        <v>275.5</v>
      </c>
      <c r="L507" s="230">
        <v>267.95</v>
      </c>
      <c r="M507" s="216">
        <v>5.8659699999999999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58.2</v>
      </c>
      <c r="D508" s="240">
        <v>58.1</v>
      </c>
      <c r="E508" s="231">
        <v>57.2</v>
      </c>
      <c r="F508" s="231">
        <v>56.2</v>
      </c>
      <c r="G508" s="231">
        <v>55.300000000000004</v>
      </c>
      <c r="H508" s="231">
        <v>59.1</v>
      </c>
      <c r="I508" s="231">
        <v>59.999999999999993</v>
      </c>
      <c r="J508" s="231">
        <v>61</v>
      </c>
      <c r="K508" s="230">
        <v>59</v>
      </c>
      <c r="L508" s="230">
        <v>57.1</v>
      </c>
      <c r="M508" s="230">
        <v>597.65914999999995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516.70000000000005</v>
      </c>
      <c r="D509" s="240">
        <v>517.65</v>
      </c>
      <c r="E509" s="231">
        <v>514.04999999999995</v>
      </c>
      <c r="F509" s="231">
        <v>511.4</v>
      </c>
      <c r="G509" s="231">
        <v>507.79999999999995</v>
      </c>
      <c r="H509" s="231">
        <v>520.29999999999995</v>
      </c>
      <c r="I509" s="231">
        <v>523.90000000000009</v>
      </c>
      <c r="J509" s="231">
        <v>526.54999999999995</v>
      </c>
      <c r="K509" s="230">
        <v>521.25</v>
      </c>
      <c r="L509" s="230">
        <v>515</v>
      </c>
      <c r="M509" s="230">
        <v>3.8569900000000001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1538.3</v>
      </c>
      <c r="D510" s="231">
        <v>1532.3999999999999</v>
      </c>
      <c r="E510" s="231">
        <v>1511.3999999999996</v>
      </c>
      <c r="F510" s="231">
        <v>1484.4999999999998</v>
      </c>
      <c r="G510" s="231">
        <v>1463.4999999999995</v>
      </c>
      <c r="H510" s="231">
        <v>1559.2999999999997</v>
      </c>
      <c r="I510" s="231">
        <v>1580.3000000000002</v>
      </c>
      <c r="J510" s="230">
        <v>1607.1999999999998</v>
      </c>
      <c r="K510" s="230">
        <v>1553.4</v>
      </c>
      <c r="L510" s="230">
        <v>1505.5</v>
      </c>
      <c r="M510" s="216">
        <v>0.17036999999999999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1346.4</v>
      </c>
      <c r="D511" s="240">
        <v>1338.1499999999999</v>
      </c>
      <c r="E511" s="231">
        <v>1316.2999999999997</v>
      </c>
      <c r="F511" s="231">
        <v>1286.1999999999998</v>
      </c>
      <c r="G511" s="231">
        <v>1264.3499999999997</v>
      </c>
      <c r="H511" s="231">
        <v>1368.2499999999998</v>
      </c>
      <c r="I511" s="231">
        <v>1390.0999999999997</v>
      </c>
      <c r="J511" s="231">
        <v>1420.1999999999998</v>
      </c>
      <c r="K511" s="230">
        <v>1360</v>
      </c>
      <c r="L511" s="230">
        <v>1308.05</v>
      </c>
      <c r="M511" s="230">
        <v>0.73429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5"/>
      <c r="B5" s="386"/>
      <c r="C5" s="385"/>
      <c r="D5" s="38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7" t="s">
        <v>511</v>
      </c>
      <c r="C7" s="386"/>
      <c r="D7" s="7">
        <f>Main!B10</f>
        <v>45043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45042</v>
      </c>
      <c r="B10" s="29">
        <v>530881</v>
      </c>
      <c r="C10" s="28" t="s">
        <v>1044</v>
      </c>
      <c r="D10" s="28" t="s">
        <v>1045</v>
      </c>
      <c r="E10" s="28" t="s">
        <v>520</v>
      </c>
      <c r="F10" s="85">
        <v>13000</v>
      </c>
      <c r="G10" s="29">
        <v>184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45042</v>
      </c>
      <c r="B11" s="29">
        <v>530881</v>
      </c>
      <c r="C11" s="28" t="s">
        <v>1044</v>
      </c>
      <c r="D11" s="28" t="s">
        <v>1046</v>
      </c>
      <c r="E11" s="28" t="s">
        <v>521</v>
      </c>
      <c r="F11" s="85">
        <v>12000</v>
      </c>
      <c r="G11" s="29">
        <v>184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45042</v>
      </c>
      <c r="B12" s="29">
        <v>543309</v>
      </c>
      <c r="C12" s="28" t="s">
        <v>1047</v>
      </c>
      <c r="D12" s="28" t="s">
        <v>1048</v>
      </c>
      <c r="E12" s="28" t="s">
        <v>521</v>
      </c>
      <c r="F12" s="85">
        <v>174000</v>
      </c>
      <c r="G12" s="29">
        <v>17.170000000000002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45042</v>
      </c>
      <c r="B13" s="29">
        <v>543309</v>
      </c>
      <c r="C13" s="28" t="s">
        <v>1047</v>
      </c>
      <c r="D13" s="28" t="s">
        <v>1049</v>
      </c>
      <c r="E13" s="28" t="s">
        <v>520</v>
      </c>
      <c r="F13" s="85">
        <v>126000</v>
      </c>
      <c r="G13" s="29">
        <v>17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45042</v>
      </c>
      <c r="B14" s="29">
        <v>543309</v>
      </c>
      <c r="C14" s="28" t="s">
        <v>1047</v>
      </c>
      <c r="D14" s="28" t="s">
        <v>1050</v>
      </c>
      <c r="E14" s="28" t="s">
        <v>521</v>
      </c>
      <c r="F14" s="85">
        <v>132000</v>
      </c>
      <c r="G14" s="29">
        <v>17.21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45042</v>
      </c>
      <c r="B15" s="29">
        <v>500016</v>
      </c>
      <c r="C15" s="28" t="s">
        <v>1051</v>
      </c>
      <c r="D15" s="28" t="s">
        <v>1052</v>
      </c>
      <c r="E15" s="28" t="s">
        <v>520</v>
      </c>
      <c r="F15" s="85">
        <v>300000</v>
      </c>
      <c r="G15" s="29">
        <v>16.23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45042</v>
      </c>
      <c r="B16" s="29">
        <v>500016</v>
      </c>
      <c r="C16" s="28" t="s">
        <v>1051</v>
      </c>
      <c r="D16" s="28" t="s">
        <v>1053</v>
      </c>
      <c r="E16" s="28" t="s">
        <v>521</v>
      </c>
      <c r="F16" s="85">
        <v>300000</v>
      </c>
      <c r="G16" s="29">
        <v>16.16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45042</v>
      </c>
      <c r="B17" s="29">
        <v>542285</v>
      </c>
      <c r="C17" s="28" t="s">
        <v>1027</v>
      </c>
      <c r="D17" s="28" t="s">
        <v>1004</v>
      </c>
      <c r="E17" s="28" t="s">
        <v>521</v>
      </c>
      <c r="F17" s="85">
        <v>378662</v>
      </c>
      <c r="G17" s="29">
        <v>78.95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45042</v>
      </c>
      <c r="B18" s="29">
        <v>542285</v>
      </c>
      <c r="C18" s="28" t="s">
        <v>1027</v>
      </c>
      <c r="D18" s="28" t="s">
        <v>1004</v>
      </c>
      <c r="E18" s="28" t="s">
        <v>520</v>
      </c>
      <c r="F18" s="85">
        <v>1134054</v>
      </c>
      <c r="G18" s="29">
        <v>79.2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45042</v>
      </c>
      <c r="B19" s="29">
        <v>535267</v>
      </c>
      <c r="C19" s="28" t="s">
        <v>1054</v>
      </c>
      <c r="D19" s="28" t="s">
        <v>1055</v>
      </c>
      <c r="E19" s="28" t="s">
        <v>521</v>
      </c>
      <c r="F19" s="85">
        <v>33402</v>
      </c>
      <c r="G19" s="29">
        <v>38.68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45042</v>
      </c>
      <c r="B20" s="29">
        <v>535267</v>
      </c>
      <c r="C20" s="28" t="s">
        <v>1054</v>
      </c>
      <c r="D20" s="28" t="s">
        <v>1055</v>
      </c>
      <c r="E20" s="28" t="s">
        <v>520</v>
      </c>
      <c r="F20" s="85">
        <v>68782</v>
      </c>
      <c r="G20" s="29">
        <v>38.090000000000003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45042</v>
      </c>
      <c r="B21" s="29">
        <v>540811</v>
      </c>
      <c r="C21" s="28" t="s">
        <v>1056</v>
      </c>
      <c r="D21" s="28" t="s">
        <v>1057</v>
      </c>
      <c r="E21" s="28" t="s">
        <v>520</v>
      </c>
      <c r="F21" s="85">
        <v>30000</v>
      </c>
      <c r="G21" s="29">
        <v>26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45042</v>
      </c>
      <c r="B22" s="29">
        <v>540811</v>
      </c>
      <c r="C22" s="28" t="s">
        <v>1056</v>
      </c>
      <c r="D22" s="28" t="s">
        <v>1057</v>
      </c>
      <c r="E22" s="28" t="s">
        <v>521</v>
      </c>
      <c r="F22" s="85">
        <v>60000</v>
      </c>
      <c r="G22" s="29">
        <v>22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45042</v>
      </c>
      <c r="B23" s="29">
        <v>540811</v>
      </c>
      <c r="C23" s="28" t="s">
        <v>1056</v>
      </c>
      <c r="D23" s="28" t="s">
        <v>1058</v>
      </c>
      <c r="E23" s="28" t="s">
        <v>521</v>
      </c>
      <c r="F23" s="85">
        <v>50000</v>
      </c>
      <c r="G23" s="29">
        <v>26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45042</v>
      </c>
      <c r="B24" s="29">
        <v>516003</v>
      </c>
      <c r="C24" s="28" t="s">
        <v>1059</v>
      </c>
      <c r="D24" s="28" t="s">
        <v>1060</v>
      </c>
      <c r="E24" s="28" t="s">
        <v>521</v>
      </c>
      <c r="F24" s="85">
        <v>68816</v>
      </c>
      <c r="G24" s="29">
        <v>133.27000000000001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45042</v>
      </c>
      <c r="B25" s="29">
        <v>516003</v>
      </c>
      <c r="C25" s="28" t="s">
        <v>1059</v>
      </c>
      <c r="D25" s="28" t="s">
        <v>1061</v>
      </c>
      <c r="E25" s="28" t="s">
        <v>520</v>
      </c>
      <c r="F25" s="85">
        <v>45000</v>
      </c>
      <c r="G25" s="29">
        <v>134.1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45042</v>
      </c>
      <c r="B26" s="29">
        <v>533048</v>
      </c>
      <c r="C26" s="28" t="s">
        <v>1062</v>
      </c>
      <c r="D26" s="28" t="s">
        <v>1063</v>
      </c>
      <c r="E26" s="28" t="s">
        <v>521</v>
      </c>
      <c r="F26" s="85">
        <v>1100000</v>
      </c>
      <c r="G26" s="29">
        <v>19.579999999999998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45042</v>
      </c>
      <c r="B27" s="29">
        <v>533048</v>
      </c>
      <c r="C27" s="28" t="s">
        <v>1062</v>
      </c>
      <c r="D27" s="28" t="s">
        <v>1064</v>
      </c>
      <c r="E27" s="28" t="s">
        <v>520</v>
      </c>
      <c r="F27" s="85">
        <v>1119718</v>
      </c>
      <c r="G27" s="29">
        <v>19.579999999999998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45042</v>
      </c>
      <c r="B28" s="29">
        <v>514386</v>
      </c>
      <c r="C28" s="28" t="s">
        <v>1065</v>
      </c>
      <c r="D28" s="28" t="s">
        <v>1066</v>
      </c>
      <c r="E28" s="28" t="s">
        <v>520</v>
      </c>
      <c r="F28" s="85">
        <v>81048</v>
      </c>
      <c r="G28" s="29">
        <v>3.44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45042</v>
      </c>
      <c r="B29" s="29">
        <v>514386</v>
      </c>
      <c r="C29" s="28" t="s">
        <v>1065</v>
      </c>
      <c r="D29" s="28" t="s">
        <v>1066</v>
      </c>
      <c r="E29" s="28" t="s">
        <v>521</v>
      </c>
      <c r="F29" s="85">
        <v>78690</v>
      </c>
      <c r="G29" s="29">
        <v>3.51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45042</v>
      </c>
      <c r="B30" s="29">
        <v>513511</v>
      </c>
      <c r="C30" s="28" t="s">
        <v>1067</v>
      </c>
      <c r="D30" s="28" t="s">
        <v>1068</v>
      </c>
      <c r="E30" s="28" t="s">
        <v>520</v>
      </c>
      <c r="F30" s="85">
        <v>135000</v>
      </c>
      <c r="G30" s="29">
        <v>152.27000000000001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45042</v>
      </c>
      <c r="B31" s="29">
        <v>530111</v>
      </c>
      <c r="C31" s="28" t="s">
        <v>1069</v>
      </c>
      <c r="D31" s="28" t="s">
        <v>1070</v>
      </c>
      <c r="E31" s="28" t="s">
        <v>520</v>
      </c>
      <c r="F31" s="85">
        <v>68901</v>
      </c>
      <c r="G31" s="29">
        <v>53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45042</v>
      </c>
      <c r="B32" s="29">
        <v>530111</v>
      </c>
      <c r="C32" s="28" t="s">
        <v>1069</v>
      </c>
      <c r="D32" s="28" t="s">
        <v>1071</v>
      </c>
      <c r="E32" s="28" t="s">
        <v>521</v>
      </c>
      <c r="F32" s="85">
        <v>54000</v>
      </c>
      <c r="G32" s="29">
        <v>53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45042</v>
      </c>
      <c r="B33" s="29">
        <v>539673</v>
      </c>
      <c r="C33" s="28" t="s">
        <v>1023</v>
      </c>
      <c r="D33" s="28" t="s">
        <v>1024</v>
      </c>
      <c r="E33" s="28" t="s">
        <v>521</v>
      </c>
      <c r="F33" s="85">
        <v>9575</v>
      </c>
      <c r="G33" s="29">
        <v>28.53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45042</v>
      </c>
      <c r="B34" s="29">
        <v>539760</v>
      </c>
      <c r="C34" s="28" t="s">
        <v>1072</v>
      </c>
      <c r="D34" s="28" t="s">
        <v>1050</v>
      </c>
      <c r="E34" s="28" t="s">
        <v>520</v>
      </c>
      <c r="F34" s="85">
        <v>60030</v>
      </c>
      <c r="G34" s="29">
        <v>60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45042</v>
      </c>
      <c r="B35" s="29">
        <v>539760</v>
      </c>
      <c r="C35" s="28" t="s">
        <v>1072</v>
      </c>
      <c r="D35" s="28" t="s">
        <v>1050</v>
      </c>
      <c r="E35" s="28" t="s">
        <v>521</v>
      </c>
      <c r="F35" s="85">
        <v>2610</v>
      </c>
      <c r="G35" s="29">
        <v>65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45042</v>
      </c>
      <c r="B36" s="29">
        <v>543366</v>
      </c>
      <c r="C36" s="28" t="s">
        <v>1073</v>
      </c>
      <c r="D36" s="28" t="s">
        <v>1074</v>
      </c>
      <c r="E36" s="28" t="s">
        <v>521</v>
      </c>
      <c r="F36" s="85">
        <v>33600</v>
      </c>
      <c r="G36" s="29">
        <v>74.069999999999993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45042</v>
      </c>
      <c r="B37" s="29">
        <v>543366</v>
      </c>
      <c r="C37" s="28" t="s">
        <v>1073</v>
      </c>
      <c r="D37" s="28" t="s">
        <v>1074</v>
      </c>
      <c r="E37" s="28" t="s">
        <v>520</v>
      </c>
      <c r="F37" s="85">
        <v>24000</v>
      </c>
      <c r="G37" s="29">
        <v>79.27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45042</v>
      </c>
      <c r="B38" s="29">
        <v>543366</v>
      </c>
      <c r="C38" s="28" t="s">
        <v>1073</v>
      </c>
      <c r="D38" s="28" t="s">
        <v>1075</v>
      </c>
      <c r="E38" s="28" t="s">
        <v>520</v>
      </c>
      <c r="F38" s="85">
        <v>6000</v>
      </c>
      <c r="G38" s="29">
        <v>74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45042</v>
      </c>
      <c r="B39" s="29">
        <v>543366</v>
      </c>
      <c r="C39" s="28" t="s">
        <v>1073</v>
      </c>
      <c r="D39" s="28" t="s">
        <v>1076</v>
      </c>
      <c r="E39" s="28" t="s">
        <v>520</v>
      </c>
      <c r="F39" s="85">
        <v>6000</v>
      </c>
      <c r="G39" s="29">
        <v>74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45042</v>
      </c>
      <c r="B40" s="29">
        <v>543366</v>
      </c>
      <c r="C40" s="28" t="s">
        <v>1073</v>
      </c>
      <c r="D40" s="28" t="s">
        <v>1077</v>
      </c>
      <c r="E40" s="28" t="s">
        <v>520</v>
      </c>
      <c r="F40" s="85">
        <v>8400</v>
      </c>
      <c r="G40" s="29">
        <v>74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45042</v>
      </c>
      <c r="B41" s="29">
        <v>512399</v>
      </c>
      <c r="C41" s="28" t="s">
        <v>1078</v>
      </c>
      <c r="D41" s="28" t="s">
        <v>1079</v>
      </c>
      <c r="E41" s="28" t="s">
        <v>521</v>
      </c>
      <c r="F41" s="85">
        <v>99000</v>
      </c>
      <c r="G41" s="29">
        <v>420.81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45042</v>
      </c>
      <c r="B42" s="29">
        <v>542765</v>
      </c>
      <c r="C42" s="28" t="s">
        <v>1080</v>
      </c>
      <c r="D42" s="28" t="s">
        <v>1081</v>
      </c>
      <c r="E42" s="28" t="s">
        <v>521</v>
      </c>
      <c r="F42" s="85">
        <v>2000</v>
      </c>
      <c r="G42" s="29">
        <v>189.33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45042</v>
      </c>
      <c r="B43" s="29">
        <v>542765</v>
      </c>
      <c r="C43" s="28" t="s">
        <v>1080</v>
      </c>
      <c r="D43" s="28" t="s">
        <v>1082</v>
      </c>
      <c r="E43" s="28" t="s">
        <v>520</v>
      </c>
      <c r="F43" s="85">
        <v>2000</v>
      </c>
      <c r="G43" s="29">
        <v>189.26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45042</v>
      </c>
      <c r="B44" s="29">
        <v>542765</v>
      </c>
      <c r="C44" s="28" t="s">
        <v>1080</v>
      </c>
      <c r="D44" s="28" t="s">
        <v>1083</v>
      </c>
      <c r="E44" s="28" t="s">
        <v>520</v>
      </c>
      <c r="F44" s="85">
        <v>2000</v>
      </c>
      <c r="G44" s="29">
        <v>189.26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45042</v>
      </c>
      <c r="B45" s="29">
        <v>542765</v>
      </c>
      <c r="C45" s="28" t="s">
        <v>1080</v>
      </c>
      <c r="D45" s="28" t="s">
        <v>1084</v>
      </c>
      <c r="E45" s="28" t="s">
        <v>520</v>
      </c>
      <c r="F45" s="85">
        <v>2000</v>
      </c>
      <c r="G45" s="29">
        <v>189.5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45042</v>
      </c>
      <c r="B46" s="29">
        <v>541735</v>
      </c>
      <c r="C46" s="28" t="s">
        <v>1025</v>
      </c>
      <c r="D46" s="28" t="s">
        <v>1026</v>
      </c>
      <c r="E46" s="28" t="s">
        <v>521</v>
      </c>
      <c r="F46" s="85">
        <v>590745</v>
      </c>
      <c r="G46" s="29">
        <v>5.36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45042</v>
      </c>
      <c r="B47" s="29" t="s">
        <v>238</v>
      </c>
      <c r="C47" s="28" t="s">
        <v>1085</v>
      </c>
      <c r="D47" s="28" t="s">
        <v>1086</v>
      </c>
      <c r="E47" s="28" t="s">
        <v>520</v>
      </c>
      <c r="F47" s="85">
        <v>26192810</v>
      </c>
      <c r="G47" s="29">
        <v>158.94999999999999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45042</v>
      </c>
      <c r="B48" s="29" t="s">
        <v>1087</v>
      </c>
      <c r="C48" s="28" t="s">
        <v>1088</v>
      </c>
      <c r="D48" s="28" t="s">
        <v>1089</v>
      </c>
      <c r="E48" s="28" t="s">
        <v>520</v>
      </c>
      <c r="F48" s="85">
        <v>35000</v>
      </c>
      <c r="G48" s="29">
        <v>109.5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45042</v>
      </c>
      <c r="B49" s="29" t="s">
        <v>1087</v>
      </c>
      <c r="C49" s="28" t="s">
        <v>1088</v>
      </c>
      <c r="D49" s="28" t="s">
        <v>1090</v>
      </c>
      <c r="E49" s="28" t="s">
        <v>520</v>
      </c>
      <c r="F49" s="85">
        <v>55429</v>
      </c>
      <c r="G49" s="29">
        <v>108.37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45042</v>
      </c>
      <c r="B50" s="29" t="s">
        <v>1091</v>
      </c>
      <c r="C50" s="28" t="s">
        <v>1092</v>
      </c>
      <c r="D50" s="28" t="s">
        <v>1093</v>
      </c>
      <c r="E50" s="28" t="s">
        <v>520</v>
      </c>
      <c r="F50" s="85">
        <v>36000</v>
      </c>
      <c r="G50" s="29">
        <v>55.85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45042</v>
      </c>
      <c r="B51" s="29" t="s">
        <v>1094</v>
      </c>
      <c r="C51" s="28" t="s">
        <v>1095</v>
      </c>
      <c r="D51" s="28" t="s">
        <v>1096</v>
      </c>
      <c r="E51" s="28" t="s">
        <v>520</v>
      </c>
      <c r="F51" s="85">
        <v>244800</v>
      </c>
      <c r="G51" s="29">
        <v>96.32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45042</v>
      </c>
      <c r="B52" s="29" t="s">
        <v>1094</v>
      </c>
      <c r="C52" s="28" t="s">
        <v>1095</v>
      </c>
      <c r="D52" s="28" t="s">
        <v>1097</v>
      </c>
      <c r="E52" s="28" t="s">
        <v>520</v>
      </c>
      <c r="F52" s="85">
        <v>120000</v>
      </c>
      <c r="G52" s="29">
        <v>105.47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45042</v>
      </c>
      <c r="B53" s="29" t="s">
        <v>1027</v>
      </c>
      <c r="C53" s="28" t="s">
        <v>1028</v>
      </c>
      <c r="D53" s="28" t="s">
        <v>1004</v>
      </c>
      <c r="E53" s="28" t="s">
        <v>520</v>
      </c>
      <c r="F53" s="85">
        <v>809500</v>
      </c>
      <c r="G53" s="29">
        <v>79.02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45042</v>
      </c>
      <c r="B54" s="29" t="s">
        <v>1000</v>
      </c>
      <c r="C54" s="28" t="s">
        <v>1001</v>
      </c>
      <c r="D54" s="28" t="s">
        <v>1098</v>
      </c>
      <c r="E54" s="28" t="s">
        <v>520</v>
      </c>
      <c r="F54" s="85">
        <v>148080</v>
      </c>
      <c r="G54" s="29">
        <v>16.559999999999999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45042</v>
      </c>
      <c r="B55" s="29" t="s">
        <v>1000</v>
      </c>
      <c r="C55" s="28" t="s">
        <v>1001</v>
      </c>
      <c r="D55" s="28" t="s">
        <v>1099</v>
      </c>
      <c r="E55" s="28" t="s">
        <v>520</v>
      </c>
      <c r="F55" s="85">
        <v>112169</v>
      </c>
      <c r="G55" s="29">
        <v>16.96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45042</v>
      </c>
      <c r="B56" s="29" t="s">
        <v>1000</v>
      </c>
      <c r="C56" s="28" t="s">
        <v>1001</v>
      </c>
      <c r="D56" s="28" t="s">
        <v>1029</v>
      </c>
      <c r="E56" s="28" t="s">
        <v>520</v>
      </c>
      <c r="F56" s="85">
        <v>39526</v>
      </c>
      <c r="G56" s="29">
        <v>16.350000000000001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45042</v>
      </c>
      <c r="B57" s="29" t="s">
        <v>1100</v>
      </c>
      <c r="C57" s="28" t="s">
        <v>1101</v>
      </c>
      <c r="D57" s="28" t="s">
        <v>1099</v>
      </c>
      <c r="E57" s="28" t="s">
        <v>520</v>
      </c>
      <c r="F57" s="85">
        <v>90000</v>
      </c>
      <c r="G57" s="29">
        <v>17.84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45042</v>
      </c>
      <c r="B58" s="29" t="s">
        <v>1100</v>
      </c>
      <c r="C58" s="28" t="s">
        <v>1101</v>
      </c>
      <c r="D58" s="28" t="s">
        <v>1002</v>
      </c>
      <c r="E58" s="28" t="s">
        <v>520</v>
      </c>
      <c r="F58" s="85">
        <v>93541</v>
      </c>
      <c r="G58" s="29">
        <v>17.829999999999998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45042</v>
      </c>
      <c r="B59" s="29" t="s">
        <v>1100</v>
      </c>
      <c r="C59" s="28" t="s">
        <v>1101</v>
      </c>
      <c r="D59" s="28" t="s">
        <v>1003</v>
      </c>
      <c r="E59" s="28" t="s">
        <v>520</v>
      </c>
      <c r="F59" s="85">
        <v>86099</v>
      </c>
      <c r="G59" s="29">
        <v>17.170000000000002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45042</v>
      </c>
      <c r="B60" s="29" t="s">
        <v>349</v>
      </c>
      <c r="C60" s="28" t="s">
        <v>1102</v>
      </c>
      <c r="D60" s="28" t="s">
        <v>1103</v>
      </c>
      <c r="E60" s="28" t="s">
        <v>520</v>
      </c>
      <c r="F60" s="85">
        <v>1500000</v>
      </c>
      <c r="G60" s="29">
        <v>1.05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45042</v>
      </c>
      <c r="B61" s="29" t="s">
        <v>363</v>
      </c>
      <c r="C61" s="28" t="s">
        <v>1104</v>
      </c>
      <c r="D61" s="28" t="s">
        <v>976</v>
      </c>
      <c r="E61" s="28" t="s">
        <v>520</v>
      </c>
      <c r="F61" s="85">
        <v>820013</v>
      </c>
      <c r="G61" s="29">
        <v>572.33000000000004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45042</v>
      </c>
      <c r="B62" s="29" t="s">
        <v>1105</v>
      </c>
      <c r="C62" s="28" t="s">
        <v>1106</v>
      </c>
      <c r="D62" s="28" t="s">
        <v>1107</v>
      </c>
      <c r="E62" s="28" t="s">
        <v>520</v>
      </c>
      <c r="F62" s="85">
        <v>338554</v>
      </c>
      <c r="G62" s="29">
        <v>450.38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45042</v>
      </c>
      <c r="B63" s="29" t="s">
        <v>365</v>
      </c>
      <c r="C63" s="28" t="s">
        <v>1108</v>
      </c>
      <c r="D63" s="28" t="s">
        <v>1034</v>
      </c>
      <c r="E63" s="28" t="s">
        <v>520</v>
      </c>
      <c r="F63" s="85">
        <v>2295827</v>
      </c>
      <c r="G63" s="29">
        <v>146.43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45042</v>
      </c>
      <c r="B64" s="29" t="s">
        <v>1109</v>
      </c>
      <c r="C64" s="28" t="s">
        <v>1110</v>
      </c>
      <c r="D64" s="28" t="s">
        <v>1111</v>
      </c>
      <c r="E64" s="28" t="s">
        <v>520</v>
      </c>
      <c r="F64" s="85">
        <v>225499</v>
      </c>
      <c r="G64" s="29">
        <v>235.27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45042</v>
      </c>
      <c r="B65" s="29" t="s">
        <v>1109</v>
      </c>
      <c r="C65" s="28" t="s">
        <v>1110</v>
      </c>
      <c r="D65" s="28" t="s">
        <v>1112</v>
      </c>
      <c r="E65" s="28" t="s">
        <v>520</v>
      </c>
      <c r="F65" s="85">
        <v>160000</v>
      </c>
      <c r="G65" s="29">
        <v>224.95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45042</v>
      </c>
      <c r="B66" s="29" t="s">
        <v>1113</v>
      </c>
      <c r="C66" s="28" t="s">
        <v>1114</v>
      </c>
      <c r="D66" s="28" t="s">
        <v>1003</v>
      </c>
      <c r="E66" s="28" t="s">
        <v>520</v>
      </c>
      <c r="F66" s="85">
        <v>16500</v>
      </c>
      <c r="G66" s="29">
        <v>49.48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45042</v>
      </c>
      <c r="B67" s="29" t="s">
        <v>1030</v>
      </c>
      <c r="C67" s="28" t="s">
        <v>1031</v>
      </c>
      <c r="D67" s="28" t="s">
        <v>1115</v>
      </c>
      <c r="E67" s="28" t="s">
        <v>520</v>
      </c>
      <c r="F67" s="85">
        <v>36000</v>
      </c>
      <c r="G67" s="29">
        <v>73.2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45042</v>
      </c>
      <c r="B68" s="29" t="s">
        <v>1032</v>
      </c>
      <c r="C68" s="28" t="s">
        <v>1033</v>
      </c>
      <c r="D68" s="28" t="s">
        <v>1035</v>
      </c>
      <c r="E68" s="28" t="s">
        <v>520</v>
      </c>
      <c r="F68" s="85">
        <v>20000</v>
      </c>
      <c r="G68" s="29">
        <v>123.26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45042</v>
      </c>
      <c r="B69" s="29" t="s">
        <v>447</v>
      </c>
      <c r="C69" s="28" t="s">
        <v>1005</v>
      </c>
      <c r="D69" s="28" t="s">
        <v>1006</v>
      </c>
      <c r="E69" s="28" t="s">
        <v>520</v>
      </c>
      <c r="F69" s="85">
        <v>39214250</v>
      </c>
      <c r="G69" s="29">
        <v>107.41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45042</v>
      </c>
      <c r="B70" s="29" t="s">
        <v>447</v>
      </c>
      <c r="C70" s="28" t="s">
        <v>1005</v>
      </c>
      <c r="D70" s="28" t="s">
        <v>1116</v>
      </c>
      <c r="E70" s="28" t="s">
        <v>520</v>
      </c>
      <c r="F70" s="85">
        <v>11919750</v>
      </c>
      <c r="G70" s="29">
        <v>107.22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45042</v>
      </c>
      <c r="B71" s="29" t="s">
        <v>447</v>
      </c>
      <c r="C71" s="28" t="s">
        <v>1005</v>
      </c>
      <c r="D71" s="28" t="s">
        <v>1117</v>
      </c>
      <c r="E71" s="28" t="s">
        <v>520</v>
      </c>
      <c r="F71" s="85">
        <v>19567509</v>
      </c>
      <c r="G71" s="29">
        <v>107.44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45042</v>
      </c>
      <c r="B72" s="29" t="s">
        <v>447</v>
      </c>
      <c r="C72" s="28" t="s">
        <v>1005</v>
      </c>
      <c r="D72" s="28" t="s">
        <v>976</v>
      </c>
      <c r="E72" s="28" t="s">
        <v>520</v>
      </c>
      <c r="F72" s="85">
        <v>14987348</v>
      </c>
      <c r="G72" s="29">
        <v>107.13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45042</v>
      </c>
      <c r="B73" s="29" t="s">
        <v>1118</v>
      </c>
      <c r="C73" s="28" t="s">
        <v>1119</v>
      </c>
      <c r="D73" s="28" t="s">
        <v>1120</v>
      </c>
      <c r="E73" s="28" t="s">
        <v>520</v>
      </c>
      <c r="F73" s="85">
        <v>354857</v>
      </c>
      <c r="G73" s="29">
        <v>252.8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45042</v>
      </c>
      <c r="B74" s="29" t="s">
        <v>1118</v>
      </c>
      <c r="C74" s="28" t="s">
        <v>1119</v>
      </c>
      <c r="D74" s="28" t="s">
        <v>1111</v>
      </c>
      <c r="E74" s="28" t="s">
        <v>520</v>
      </c>
      <c r="F74" s="85">
        <v>112729</v>
      </c>
      <c r="G74" s="29">
        <v>241.99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45042</v>
      </c>
      <c r="B75" s="29" t="s">
        <v>238</v>
      </c>
      <c r="C75" s="28" t="s">
        <v>1085</v>
      </c>
      <c r="D75" s="28" t="s">
        <v>1121</v>
      </c>
      <c r="E75" s="28" t="s">
        <v>521</v>
      </c>
      <c r="F75" s="85">
        <v>26192810</v>
      </c>
      <c r="G75" s="29">
        <v>158.94999999999999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45042</v>
      </c>
      <c r="B76" s="29" t="s">
        <v>1087</v>
      </c>
      <c r="C76" s="28" t="s">
        <v>1088</v>
      </c>
      <c r="D76" s="28" t="s">
        <v>1090</v>
      </c>
      <c r="E76" s="28" t="s">
        <v>521</v>
      </c>
      <c r="F76" s="85">
        <v>55429</v>
      </c>
      <c r="G76" s="29">
        <v>108.81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45042</v>
      </c>
      <c r="B77" s="29" t="s">
        <v>1091</v>
      </c>
      <c r="C77" s="28" t="s">
        <v>1092</v>
      </c>
      <c r="D77" s="28" t="s">
        <v>1055</v>
      </c>
      <c r="E77" s="28" t="s">
        <v>521</v>
      </c>
      <c r="F77" s="85">
        <v>38000</v>
      </c>
      <c r="G77" s="29">
        <v>55.85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45042</v>
      </c>
      <c r="B78" s="29" t="s">
        <v>1094</v>
      </c>
      <c r="C78" s="28" t="s">
        <v>1095</v>
      </c>
      <c r="D78" s="28" t="s">
        <v>1096</v>
      </c>
      <c r="E78" s="28" t="s">
        <v>521</v>
      </c>
      <c r="F78" s="85">
        <v>14400</v>
      </c>
      <c r="G78" s="29">
        <v>92.3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45042</v>
      </c>
      <c r="B79" s="29" t="s">
        <v>1027</v>
      </c>
      <c r="C79" s="28" t="s">
        <v>1028</v>
      </c>
      <c r="D79" s="28" t="s">
        <v>1004</v>
      </c>
      <c r="E79" s="28" t="s">
        <v>521</v>
      </c>
      <c r="F79" s="85">
        <v>1564892</v>
      </c>
      <c r="G79" s="29">
        <v>79.25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45042</v>
      </c>
      <c r="B80" s="29" t="s">
        <v>1122</v>
      </c>
      <c r="C80" s="28" t="s">
        <v>1123</v>
      </c>
      <c r="D80" s="28" t="s">
        <v>1124</v>
      </c>
      <c r="E80" s="28" t="s">
        <v>521</v>
      </c>
      <c r="F80" s="85">
        <v>117000</v>
      </c>
      <c r="G80" s="29">
        <v>6.62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45042</v>
      </c>
      <c r="B81" s="29" t="s">
        <v>1000</v>
      </c>
      <c r="C81" s="28" t="s">
        <v>1001</v>
      </c>
      <c r="D81" s="28" t="s">
        <v>1098</v>
      </c>
      <c r="E81" s="28" t="s">
        <v>521</v>
      </c>
      <c r="F81" s="85">
        <v>131000</v>
      </c>
      <c r="G81" s="29">
        <v>17.75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45042</v>
      </c>
      <c r="B82" s="29" t="s">
        <v>1000</v>
      </c>
      <c r="C82" s="28" t="s">
        <v>1001</v>
      </c>
      <c r="D82" s="28" t="s">
        <v>1099</v>
      </c>
      <c r="E82" s="28" t="s">
        <v>521</v>
      </c>
      <c r="F82" s="85">
        <v>87169</v>
      </c>
      <c r="G82" s="29">
        <v>17.329999999999998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45042</v>
      </c>
      <c r="B83" s="29" t="s">
        <v>1000</v>
      </c>
      <c r="C83" s="28" t="s">
        <v>1001</v>
      </c>
      <c r="D83" s="28" t="s">
        <v>1029</v>
      </c>
      <c r="E83" s="28" t="s">
        <v>521</v>
      </c>
      <c r="F83" s="85">
        <v>88400</v>
      </c>
      <c r="G83" s="29">
        <v>16.25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45042</v>
      </c>
      <c r="B84" s="29" t="s">
        <v>1100</v>
      </c>
      <c r="C84" s="28" t="s">
        <v>1101</v>
      </c>
      <c r="D84" s="28" t="s">
        <v>1002</v>
      </c>
      <c r="E84" s="28" t="s">
        <v>521</v>
      </c>
      <c r="F84" s="85">
        <v>93541</v>
      </c>
      <c r="G84" s="29">
        <v>16.600000000000001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45042</v>
      </c>
      <c r="B85" s="29" t="s">
        <v>1100</v>
      </c>
      <c r="C85" s="28" t="s">
        <v>1101</v>
      </c>
      <c r="D85" s="28" t="s">
        <v>1003</v>
      </c>
      <c r="E85" s="28" t="s">
        <v>521</v>
      </c>
      <c r="F85" s="85">
        <v>2100</v>
      </c>
      <c r="G85" s="29">
        <v>17.190000000000001</v>
      </c>
      <c r="H85" s="29" t="s">
        <v>866</v>
      </c>
      <c r="I85" s="73"/>
      <c r="J85" s="350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45042</v>
      </c>
      <c r="B86" s="29" t="s">
        <v>1100</v>
      </c>
      <c r="C86" s="28" t="s">
        <v>1101</v>
      </c>
      <c r="D86" s="28" t="s">
        <v>1125</v>
      </c>
      <c r="E86" s="28" t="s">
        <v>521</v>
      </c>
      <c r="F86" s="85">
        <v>100000</v>
      </c>
      <c r="G86" s="29">
        <v>18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45042</v>
      </c>
      <c r="B87" s="29" t="s">
        <v>1100</v>
      </c>
      <c r="C87" s="28" t="s">
        <v>1101</v>
      </c>
      <c r="D87" s="28" t="s">
        <v>1099</v>
      </c>
      <c r="E87" s="28" t="s">
        <v>521</v>
      </c>
      <c r="F87" s="85">
        <v>90000</v>
      </c>
      <c r="G87" s="29">
        <v>18.100000000000001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45042</v>
      </c>
      <c r="B88" s="29" t="s">
        <v>1126</v>
      </c>
      <c r="C88" s="28" t="s">
        <v>1127</v>
      </c>
      <c r="D88" s="28" t="s">
        <v>1128</v>
      </c>
      <c r="E88" s="28" t="s">
        <v>521</v>
      </c>
      <c r="F88" s="85">
        <v>1786000</v>
      </c>
      <c r="G88" s="29">
        <v>16.100000000000001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45042</v>
      </c>
      <c r="B89" s="29" t="s">
        <v>1126</v>
      </c>
      <c r="C89" s="28" t="s">
        <v>1127</v>
      </c>
      <c r="D89" s="28" t="s">
        <v>1129</v>
      </c>
      <c r="E89" s="28" t="s">
        <v>521</v>
      </c>
      <c r="F89" s="85">
        <v>500000</v>
      </c>
      <c r="G89" s="29">
        <v>16.100000000000001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45042</v>
      </c>
      <c r="B90" s="29" t="s">
        <v>349</v>
      </c>
      <c r="C90" s="28" t="s">
        <v>1102</v>
      </c>
      <c r="D90" s="28" t="s">
        <v>1103</v>
      </c>
      <c r="E90" s="28" t="s">
        <v>521</v>
      </c>
      <c r="F90" s="85">
        <v>14534179</v>
      </c>
      <c r="G90" s="29">
        <v>1.05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45042</v>
      </c>
      <c r="B91" s="29" t="s">
        <v>363</v>
      </c>
      <c r="C91" s="28" t="s">
        <v>1104</v>
      </c>
      <c r="D91" s="28" t="s">
        <v>976</v>
      </c>
      <c r="E91" s="28" t="s">
        <v>521</v>
      </c>
      <c r="F91" s="85">
        <v>843413</v>
      </c>
      <c r="G91" s="29">
        <v>572.41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45042</v>
      </c>
      <c r="B92" s="29" t="s">
        <v>1105</v>
      </c>
      <c r="C92" s="28" t="s">
        <v>1106</v>
      </c>
      <c r="D92" s="28" t="s">
        <v>1107</v>
      </c>
      <c r="E92" s="28" t="s">
        <v>521</v>
      </c>
      <c r="F92" s="85">
        <v>317369</v>
      </c>
      <c r="G92" s="29">
        <v>449.15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45042</v>
      </c>
      <c r="B93" s="29" t="s">
        <v>365</v>
      </c>
      <c r="C93" s="28" t="s">
        <v>1108</v>
      </c>
      <c r="D93" s="28" t="s">
        <v>1034</v>
      </c>
      <c r="E93" s="28" t="s">
        <v>521</v>
      </c>
      <c r="F93" s="85">
        <v>2406840</v>
      </c>
      <c r="G93" s="29">
        <v>146.68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45042</v>
      </c>
      <c r="B94" s="29" t="s">
        <v>1109</v>
      </c>
      <c r="C94" s="28" t="s">
        <v>1110</v>
      </c>
      <c r="D94" s="28" t="s">
        <v>1111</v>
      </c>
      <c r="E94" s="28" t="s">
        <v>521</v>
      </c>
      <c r="F94" s="85">
        <v>225599</v>
      </c>
      <c r="G94" s="29">
        <v>225.2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45042</v>
      </c>
      <c r="B95" s="29" t="s">
        <v>1113</v>
      </c>
      <c r="C95" s="28" t="s">
        <v>1114</v>
      </c>
      <c r="D95" s="28" t="s">
        <v>1003</v>
      </c>
      <c r="E95" s="28" t="s">
        <v>521</v>
      </c>
      <c r="F95" s="85">
        <v>62753</v>
      </c>
      <c r="G95" s="29">
        <v>48.56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45042</v>
      </c>
      <c r="B96" s="29" t="s">
        <v>447</v>
      </c>
      <c r="C96" s="28" t="s">
        <v>1005</v>
      </c>
      <c r="D96" s="28" t="s">
        <v>1006</v>
      </c>
      <c r="E96" s="28" t="s">
        <v>521</v>
      </c>
      <c r="F96" s="85">
        <v>39214250</v>
      </c>
      <c r="G96" s="29">
        <v>107.47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45042</v>
      </c>
      <c r="B97" s="29" t="s">
        <v>447</v>
      </c>
      <c r="C97" s="28" t="s">
        <v>1005</v>
      </c>
      <c r="D97" s="28" t="s">
        <v>1116</v>
      </c>
      <c r="E97" s="28" t="s">
        <v>521</v>
      </c>
      <c r="F97" s="85">
        <v>11807682</v>
      </c>
      <c r="G97" s="29">
        <v>107.37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45042</v>
      </c>
      <c r="B98" s="29" t="s">
        <v>447</v>
      </c>
      <c r="C98" s="28" t="s">
        <v>1005</v>
      </c>
      <c r="D98" s="28" t="s">
        <v>1117</v>
      </c>
      <c r="E98" s="28" t="s">
        <v>521</v>
      </c>
      <c r="F98" s="85">
        <v>18858071</v>
      </c>
      <c r="G98" s="29">
        <v>107.62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45042</v>
      </c>
      <c r="B99" s="29" t="s">
        <v>447</v>
      </c>
      <c r="C99" s="28" t="s">
        <v>1005</v>
      </c>
      <c r="D99" s="28" t="s">
        <v>976</v>
      </c>
      <c r="E99" s="28" t="s">
        <v>521</v>
      </c>
      <c r="F99" s="85">
        <v>14987348</v>
      </c>
      <c r="G99" s="29">
        <v>107.14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45042</v>
      </c>
      <c r="B100" s="29" t="s">
        <v>1130</v>
      </c>
      <c r="C100" s="28" t="s">
        <v>1131</v>
      </c>
      <c r="D100" s="28" t="s">
        <v>1132</v>
      </c>
      <c r="E100" s="28" t="s">
        <v>521</v>
      </c>
      <c r="F100" s="85">
        <v>250000</v>
      </c>
      <c r="G100" s="29">
        <v>72.5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45042</v>
      </c>
      <c r="B101" s="29" t="s">
        <v>1118</v>
      </c>
      <c r="C101" s="28" t="s">
        <v>1119</v>
      </c>
      <c r="D101" s="28" t="s">
        <v>1120</v>
      </c>
      <c r="E101" s="28" t="s">
        <v>521</v>
      </c>
      <c r="F101" s="85">
        <v>354857</v>
      </c>
      <c r="G101" s="29">
        <v>254.4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45042</v>
      </c>
      <c r="B102" s="29" t="s">
        <v>1118</v>
      </c>
      <c r="C102" s="28" t="s">
        <v>1119</v>
      </c>
      <c r="D102" s="28" t="s">
        <v>1111</v>
      </c>
      <c r="E102" s="28" t="s">
        <v>521</v>
      </c>
      <c r="F102" s="85">
        <v>117842</v>
      </c>
      <c r="G102" s="29">
        <v>250.82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1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44958</v>
      </c>
      <c r="C10" s="289"/>
      <c r="D10" s="290" t="s">
        <v>61</v>
      </c>
      <c r="E10" s="291" t="s">
        <v>565</v>
      </c>
      <c r="F10" s="274">
        <v>837.5</v>
      </c>
      <c r="G10" s="274">
        <v>790</v>
      </c>
      <c r="H10" s="274">
        <v>886.5</v>
      </c>
      <c r="I10" s="292" t="s">
        <v>870</v>
      </c>
      <c r="J10" s="272" t="s">
        <v>840</v>
      </c>
      <c r="K10" s="272">
        <f t="shared" ref="K10" si="0">H10-F10</f>
        <v>49</v>
      </c>
      <c r="L10" s="293">
        <f t="shared" ref="L10" si="1">(F10*-0.7)/100</f>
        <v>-5.8624999999999998</v>
      </c>
      <c r="M10" s="294">
        <f t="shared" ref="M10" si="2">(K10+L10)/F10</f>
        <v>5.1507462686567168E-2</v>
      </c>
      <c r="N10" s="272" t="s">
        <v>535</v>
      </c>
      <c r="O10" s="295">
        <v>45041</v>
      </c>
      <c r="P10" s="293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44981</v>
      </c>
      <c r="C11" s="248"/>
      <c r="D11" s="249" t="s">
        <v>175</v>
      </c>
      <c r="E11" s="250" t="s">
        <v>565</v>
      </c>
      <c r="F11" s="243">
        <v>3060</v>
      </c>
      <c r="G11" s="243">
        <v>2890</v>
      </c>
      <c r="H11" s="243"/>
      <c r="I11" s="251" t="s">
        <v>868</v>
      </c>
      <c r="J11" s="244" t="s">
        <v>538</v>
      </c>
      <c r="K11" s="244"/>
      <c r="L11" s="245"/>
      <c r="M11" s="246"/>
      <c r="N11" s="244"/>
      <c r="O11" s="247"/>
      <c r="P11" s="245">
        <f>VLOOKUP(D11,'MidCap Intra'!B19:C519,2,0)</f>
        <v>3071.05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98">
        <v>3</v>
      </c>
      <c r="B12" s="288">
        <v>44986</v>
      </c>
      <c r="C12" s="299"/>
      <c r="D12" s="300" t="s">
        <v>453</v>
      </c>
      <c r="E12" s="301" t="s">
        <v>565</v>
      </c>
      <c r="F12" s="298">
        <v>167.25</v>
      </c>
      <c r="G12" s="298">
        <v>158</v>
      </c>
      <c r="H12" s="298">
        <v>176</v>
      </c>
      <c r="I12" s="302" t="s">
        <v>871</v>
      </c>
      <c r="J12" s="272" t="s">
        <v>914</v>
      </c>
      <c r="K12" s="272">
        <f t="shared" ref="K12:K13" si="3">H12-F12</f>
        <v>8.75</v>
      </c>
      <c r="L12" s="293">
        <f t="shared" ref="L12:L13" si="4">(F12*-0.7)/100</f>
        <v>-1.17075</v>
      </c>
      <c r="M12" s="294">
        <f t="shared" ref="M12:M13" si="5">(K12+L12)/F12</f>
        <v>4.5316890881913305E-2</v>
      </c>
      <c r="N12" s="287" t="s">
        <v>535</v>
      </c>
      <c r="O12" s="327">
        <v>45026</v>
      </c>
      <c r="P12" s="303"/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8">
        <v>4</v>
      </c>
      <c r="B13" s="288">
        <v>44999</v>
      </c>
      <c r="C13" s="299"/>
      <c r="D13" s="300" t="s">
        <v>271</v>
      </c>
      <c r="E13" s="301" t="s">
        <v>565</v>
      </c>
      <c r="F13" s="298">
        <v>5675</v>
      </c>
      <c r="G13" s="298">
        <v>5340</v>
      </c>
      <c r="H13" s="298">
        <v>6010</v>
      </c>
      <c r="I13" s="302" t="s">
        <v>875</v>
      </c>
      <c r="J13" s="272" t="s">
        <v>915</v>
      </c>
      <c r="K13" s="272">
        <f t="shared" si="3"/>
        <v>335</v>
      </c>
      <c r="L13" s="293">
        <f t="shared" si="4"/>
        <v>-39.724999999999994</v>
      </c>
      <c r="M13" s="294">
        <f t="shared" si="5"/>
        <v>5.2030837004405285E-2</v>
      </c>
      <c r="N13" s="287" t="s">
        <v>535</v>
      </c>
      <c r="O13" s="327">
        <v>45026</v>
      </c>
      <c r="P13" s="303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8">
        <v>5</v>
      </c>
      <c r="B14" s="288">
        <v>45001</v>
      </c>
      <c r="C14" s="299"/>
      <c r="D14" s="300" t="s">
        <v>82</v>
      </c>
      <c r="E14" s="301" t="s">
        <v>565</v>
      </c>
      <c r="F14" s="298">
        <v>280.5</v>
      </c>
      <c r="G14" s="298">
        <v>255</v>
      </c>
      <c r="H14" s="298">
        <v>297</v>
      </c>
      <c r="I14" s="302" t="s">
        <v>766</v>
      </c>
      <c r="J14" s="272" t="s">
        <v>930</v>
      </c>
      <c r="K14" s="272">
        <f t="shared" ref="K14" si="6">H14-F14</f>
        <v>16.5</v>
      </c>
      <c r="L14" s="293">
        <f t="shared" ref="L14" si="7">(F14*-0.7)/100</f>
        <v>-1.9635</v>
      </c>
      <c r="M14" s="294">
        <f t="shared" ref="M14" si="8">(K14+L14)/F14</f>
        <v>5.1823529411764706E-2</v>
      </c>
      <c r="N14" s="287" t="s">
        <v>535</v>
      </c>
      <c r="O14" s="327">
        <v>45033</v>
      </c>
      <c r="P14" s="30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8">
        <v>6</v>
      </c>
      <c r="B15" s="288">
        <v>45013</v>
      </c>
      <c r="C15" s="299"/>
      <c r="D15" s="300" t="s">
        <v>362</v>
      </c>
      <c r="E15" s="301" t="s">
        <v>565</v>
      </c>
      <c r="F15" s="298">
        <v>2905</v>
      </c>
      <c r="G15" s="298">
        <v>2690</v>
      </c>
      <c r="H15" s="298">
        <v>3080</v>
      </c>
      <c r="I15" s="302" t="s">
        <v>889</v>
      </c>
      <c r="J15" s="272" t="s">
        <v>891</v>
      </c>
      <c r="K15" s="272">
        <f t="shared" ref="K15" si="9">H15-F15</f>
        <v>175</v>
      </c>
      <c r="L15" s="293">
        <f t="shared" ref="L15" si="10">(F15*-0.7)/100</f>
        <v>-20.334999999999997</v>
      </c>
      <c r="M15" s="294">
        <f t="shared" ref="M15" si="11">(K15+L15)/F15</f>
        <v>5.3240963855421687E-2</v>
      </c>
      <c r="N15" s="287" t="s">
        <v>535</v>
      </c>
      <c r="O15" s="327">
        <v>45019</v>
      </c>
      <c r="P15" s="303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8">
        <v>7</v>
      </c>
      <c r="B16" s="288">
        <v>45016</v>
      </c>
      <c r="C16" s="299"/>
      <c r="D16" s="300" t="s">
        <v>118</v>
      </c>
      <c r="E16" s="301" t="s">
        <v>565</v>
      </c>
      <c r="F16" s="298">
        <v>2325</v>
      </c>
      <c r="G16" s="298">
        <v>2150</v>
      </c>
      <c r="H16" s="298">
        <v>2460</v>
      </c>
      <c r="I16" s="302" t="s">
        <v>890</v>
      </c>
      <c r="J16" s="272" t="s">
        <v>913</v>
      </c>
      <c r="K16" s="272">
        <f t="shared" ref="K16" si="12">H16-F16</f>
        <v>135</v>
      </c>
      <c r="L16" s="293">
        <f t="shared" ref="L16" si="13">(F16*-0.7)/100</f>
        <v>-16.274999999999999</v>
      </c>
      <c r="M16" s="294">
        <f t="shared" ref="M16" si="14">(K16+L16)/F16</f>
        <v>5.1064516129032254E-2</v>
      </c>
      <c r="N16" s="287" t="s">
        <v>535</v>
      </c>
      <c r="O16" s="327">
        <v>45026</v>
      </c>
      <c r="P16" s="303"/>
      <c r="Q16" s="197"/>
      <c r="R16" s="197" t="s">
        <v>799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45027</v>
      </c>
      <c r="C17" s="248"/>
      <c r="D17" s="249" t="s">
        <v>856</v>
      </c>
      <c r="E17" s="250" t="s">
        <v>565</v>
      </c>
      <c r="F17" s="243" t="s">
        <v>922</v>
      </c>
      <c r="G17" s="243">
        <v>425</v>
      </c>
      <c r="H17" s="243"/>
      <c r="I17" s="251" t="s">
        <v>923</v>
      </c>
      <c r="J17" s="244" t="s">
        <v>538</v>
      </c>
      <c r="K17" s="244"/>
      <c r="L17" s="245"/>
      <c r="M17" s="246"/>
      <c r="N17" s="244"/>
      <c r="O17" s="247"/>
      <c r="P17" s="245">
        <f>VLOOKUP(D17,'MidCap Intra'!B27:C527,2,0)</f>
        <v>446.2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45028</v>
      </c>
      <c r="C18" s="248"/>
      <c r="D18" s="249" t="s">
        <v>468</v>
      </c>
      <c r="E18" s="250" t="s">
        <v>565</v>
      </c>
      <c r="F18" s="243" t="s">
        <v>932</v>
      </c>
      <c r="G18" s="243">
        <v>377</v>
      </c>
      <c r="H18" s="243"/>
      <c r="I18" s="251" t="s">
        <v>933</v>
      </c>
      <c r="J18" s="244" t="s">
        <v>538</v>
      </c>
      <c r="K18" s="244"/>
      <c r="L18" s="245"/>
      <c r="M18" s="246"/>
      <c r="N18" s="244"/>
      <c r="O18" s="247"/>
      <c r="P18" s="245">
        <f>VLOOKUP(D18,'MidCap Intra'!B28:C528,2,0)</f>
        <v>415.95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45033</v>
      </c>
      <c r="C19" s="248"/>
      <c r="D19" s="249" t="s">
        <v>453</v>
      </c>
      <c r="E19" s="250" t="s">
        <v>565</v>
      </c>
      <c r="F19" s="243" t="s">
        <v>949</v>
      </c>
      <c r="G19" s="243">
        <v>158</v>
      </c>
      <c r="H19" s="243"/>
      <c r="I19" s="251" t="s">
        <v>950</v>
      </c>
      <c r="J19" s="244" t="s">
        <v>538</v>
      </c>
      <c r="K19" s="244"/>
      <c r="L19" s="245"/>
      <c r="M19" s="246"/>
      <c r="N19" s="244"/>
      <c r="O19" s="247"/>
      <c r="P19" s="245">
        <f>VLOOKUP(D19,'MidCap Intra'!B29:C529,2,0)</f>
        <v>165.65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3">
        <v>11</v>
      </c>
      <c r="B20" s="242">
        <v>45033</v>
      </c>
      <c r="C20" s="248"/>
      <c r="D20" s="249" t="s">
        <v>113</v>
      </c>
      <c r="E20" s="250" t="s">
        <v>565</v>
      </c>
      <c r="F20" s="243" t="s">
        <v>951</v>
      </c>
      <c r="G20" s="243">
        <v>945</v>
      </c>
      <c r="H20" s="243"/>
      <c r="I20" s="251" t="s">
        <v>952</v>
      </c>
      <c r="J20" s="244" t="s">
        <v>538</v>
      </c>
      <c r="K20" s="244"/>
      <c r="L20" s="245"/>
      <c r="M20" s="246"/>
      <c r="N20" s="244"/>
      <c r="O20" s="247"/>
      <c r="P20" s="245">
        <f>VLOOKUP(D20,'MidCap Intra'!B30:C530,2,0)</f>
        <v>1065.55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3">
        <v>12</v>
      </c>
      <c r="B21" s="242">
        <v>45033</v>
      </c>
      <c r="C21" s="248"/>
      <c r="D21" s="249" t="s">
        <v>955</v>
      </c>
      <c r="E21" s="250" t="s">
        <v>565</v>
      </c>
      <c r="F21" s="243" t="s">
        <v>953</v>
      </c>
      <c r="G21" s="243">
        <v>233</v>
      </c>
      <c r="H21" s="243"/>
      <c r="I21" s="251" t="s">
        <v>954</v>
      </c>
      <c r="J21" s="244" t="s">
        <v>538</v>
      </c>
      <c r="K21" s="244"/>
      <c r="L21" s="245"/>
      <c r="M21" s="246"/>
      <c r="N21" s="244"/>
      <c r="O21" s="247"/>
      <c r="P21" s="245"/>
      <c r="Q21" s="197"/>
      <c r="R21" s="197" t="s">
        <v>799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3">
        <v>13</v>
      </c>
      <c r="B22" s="242">
        <v>45037</v>
      </c>
      <c r="C22" s="248"/>
      <c r="D22" s="249" t="s">
        <v>87</v>
      </c>
      <c r="E22" s="250" t="s">
        <v>565</v>
      </c>
      <c r="F22" s="243" t="s">
        <v>985</v>
      </c>
      <c r="G22" s="243">
        <v>3580</v>
      </c>
      <c r="H22" s="243"/>
      <c r="I22" s="251" t="s">
        <v>986</v>
      </c>
      <c r="J22" s="244" t="s">
        <v>538</v>
      </c>
      <c r="K22" s="244"/>
      <c r="L22" s="245"/>
      <c r="M22" s="246"/>
      <c r="N22" s="244"/>
      <c r="O22" s="247"/>
      <c r="P22" s="245">
        <f>VLOOKUP(D22,'MidCap Intra'!B32:C532,2,0)</f>
        <v>3943.7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3">
        <v>14</v>
      </c>
      <c r="B23" s="242">
        <v>45040</v>
      </c>
      <c r="C23" s="248"/>
      <c r="D23" s="249" t="s">
        <v>75</v>
      </c>
      <c r="E23" s="250" t="s">
        <v>565</v>
      </c>
      <c r="F23" s="243" t="s">
        <v>1036</v>
      </c>
      <c r="G23" s="243">
        <v>735</v>
      </c>
      <c r="H23" s="243"/>
      <c r="I23" s="251" t="s">
        <v>1037</v>
      </c>
      <c r="J23" s="244" t="s">
        <v>538</v>
      </c>
      <c r="K23" s="244"/>
      <c r="L23" s="245"/>
      <c r="M23" s="246"/>
      <c r="N23" s="244"/>
      <c r="O23" s="247"/>
      <c r="P23" s="245">
        <f>VLOOKUP(D23,'MidCap Intra'!B33:C533,2,0)</f>
        <v>773.45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3">
        <v>15</v>
      </c>
      <c r="B24" s="242">
        <v>45041</v>
      </c>
      <c r="C24" s="248"/>
      <c r="D24" s="249" t="s">
        <v>780</v>
      </c>
      <c r="E24" s="250" t="s">
        <v>565</v>
      </c>
      <c r="F24" s="243" t="s">
        <v>1007</v>
      </c>
      <c r="G24" s="243">
        <v>1550</v>
      </c>
      <c r="H24" s="243"/>
      <c r="I24" s="251" t="s">
        <v>1008</v>
      </c>
      <c r="J24" s="244" t="s">
        <v>538</v>
      </c>
      <c r="K24" s="244"/>
      <c r="L24" s="245"/>
      <c r="M24" s="246"/>
      <c r="N24" s="244"/>
      <c r="O24" s="247"/>
      <c r="P24" s="245">
        <f>VLOOKUP(D24,'MidCap Intra'!B34:C534,2,0)</f>
        <v>1702.15</v>
      </c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3"/>
      <c r="B25" s="216"/>
      <c r="C25" s="216"/>
      <c r="D25" s="216"/>
      <c r="E25" s="216"/>
      <c r="F25" s="216"/>
      <c r="G25" s="216"/>
      <c r="H25" s="216"/>
      <c r="I25" s="216"/>
      <c r="J25" s="216"/>
      <c r="K25" s="225"/>
      <c r="L25" s="245"/>
      <c r="M25" s="246"/>
      <c r="N25" s="244"/>
      <c r="O25" s="247"/>
      <c r="P25" s="245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H26" s="101"/>
      <c r="I26" s="102"/>
      <c r="J26" s="103"/>
      <c r="K26" s="103"/>
      <c r="L26" s="104"/>
      <c r="M26" s="105"/>
      <c r="N26" s="106"/>
      <c r="O26" s="107"/>
      <c r="P26" s="108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G27" s="97"/>
      <c r="H27" s="101"/>
      <c r="I27" s="102"/>
      <c r="J27" s="103"/>
      <c r="K27" s="103"/>
      <c r="L27" s="104"/>
      <c r="M27" s="105"/>
      <c r="N27" s="106"/>
      <c r="O27" s="107"/>
      <c r="P27" s="10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539</v>
      </c>
      <c r="B28" s="110"/>
      <c r="C28" s="111"/>
      <c r="E28" s="112"/>
      <c r="F28" s="112"/>
      <c r="G28" s="112"/>
      <c r="H28" s="112"/>
      <c r="I28" s="112"/>
      <c r="J28" s="113"/>
      <c r="K28" s="112"/>
      <c r="L28" s="114"/>
      <c r="M28" s="54"/>
      <c r="N28" s="113"/>
      <c r="O28" s="11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15" t="s">
        <v>540</v>
      </c>
      <c r="B29" s="109"/>
      <c r="C29" s="109"/>
      <c r="D29" s="109"/>
      <c r="E29" s="41"/>
      <c r="F29" s="116" t="s">
        <v>541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542</v>
      </c>
      <c r="B30" s="109"/>
      <c r="C30" s="109"/>
      <c r="D30" s="109" t="s">
        <v>789</v>
      </c>
      <c r="E30" s="6"/>
      <c r="F30" s="116" t="s">
        <v>543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/>
      <c r="B31" s="109"/>
      <c r="C31" s="109"/>
      <c r="D31" s="109"/>
      <c r="E31" s="6"/>
      <c r="F31" s="6"/>
      <c r="G31" s="6"/>
      <c r="H31" s="6"/>
      <c r="I31" s="6"/>
      <c r="J31" s="121"/>
      <c r="K31" s="118"/>
      <c r="L31" s="118"/>
      <c r="M31" s="6"/>
      <c r="N31" s="122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.75" customHeight="1">
      <c r="A32" s="1"/>
      <c r="B32" s="123" t="s">
        <v>544</v>
      </c>
      <c r="C32" s="123"/>
      <c r="D32" s="123"/>
      <c r="E32" s="123"/>
      <c r="F32" s="124"/>
      <c r="G32" s="6"/>
      <c r="H32" s="6"/>
      <c r="I32" s="125"/>
      <c r="J32" s="126"/>
      <c r="K32" s="127"/>
      <c r="L32" s="126"/>
      <c r="M32" s="6"/>
      <c r="N32" s="1"/>
      <c r="O32" s="1"/>
      <c r="P32" s="1"/>
      <c r="R32" s="54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264" t="s">
        <v>16</v>
      </c>
      <c r="B33" s="264" t="s">
        <v>512</v>
      </c>
      <c r="C33" s="264"/>
      <c r="D33" s="227" t="s">
        <v>523</v>
      </c>
      <c r="E33" s="264" t="s">
        <v>524</v>
      </c>
      <c r="F33" s="264" t="s">
        <v>525</v>
      </c>
      <c r="G33" s="264" t="s">
        <v>545</v>
      </c>
      <c r="H33" s="264" t="s">
        <v>527</v>
      </c>
      <c r="I33" s="264" t="s">
        <v>528</v>
      </c>
      <c r="J33" s="96" t="s">
        <v>529</v>
      </c>
      <c r="K33" s="94" t="s">
        <v>546</v>
      </c>
      <c r="L33" s="129" t="s">
        <v>531</v>
      </c>
      <c r="M33" s="96" t="s">
        <v>532</v>
      </c>
      <c r="N33" s="93" t="s">
        <v>533</v>
      </c>
      <c r="O33" s="227" t="s">
        <v>534</v>
      </c>
      <c r="P33" s="41"/>
      <c r="Q33" s="1"/>
      <c r="R33" s="54"/>
      <c r="S33" s="54"/>
      <c r="T33" s="54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67" customFormat="1" ht="13.5" customHeight="1">
      <c r="A34" s="274">
        <v>1</v>
      </c>
      <c r="B34" s="273">
        <v>45000</v>
      </c>
      <c r="C34" s="289"/>
      <c r="D34" s="290" t="s">
        <v>148</v>
      </c>
      <c r="E34" s="291" t="s">
        <v>537</v>
      </c>
      <c r="F34" s="274">
        <v>1165</v>
      </c>
      <c r="G34" s="274">
        <v>1137</v>
      </c>
      <c r="H34" s="274">
        <v>1190</v>
      </c>
      <c r="I34" s="292" t="s">
        <v>876</v>
      </c>
      <c r="J34" s="272" t="s">
        <v>556</v>
      </c>
      <c r="K34" s="272">
        <f t="shared" ref="K34" si="15">H34-F34</f>
        <v>25</v>
      </c>
      <c r="L34" s="293">
        <f t="shared" ref="L34" si="16">(F34*-0.7)/100</f>
        <v>-8.1549999999999994</v>
      </c>
      <c r="M34" s="294">
        <f t="shared" ref="M34" si="17">(K34+L34)/F34</f>
        <v>1.4459227467811158E-2</v>
      </c>
      <c r="N34" s="272" t="s">
        <v>535</v>
      </c>
      <c r="O34" s="327">
        <v>45026</v>
      </c>
      <c r="P34" s="265"/>
      <c r="Q34" s="198"/>
      <c r="R34" s="226" t="s">
        <v>536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2</v>
      </c>
      <c r="B35" s="273">
        <v>45006</v>
      </c>
      <c r="C35" s="289"/>
      <c r="D35" s="290" t="s">
        <v>186</v>
      </c>
      <c r="E35" s="291" t="s">
        <v>537</v>
      </c>
      <c r="F35" s="274">
        <v>518.5</v>
      </c>
      <c r="G35" s="274">
        <v>505</v>
      </c>
      <c r="H35" s="274">
        <v>531.5</v>
      </c>
      <c r="I35" s="292" t="s">
        <v>882</v>
      </c>
      <c r="J35" s="272" t="s">
        <v>905</v>
      </c>
      <c r="K35" s="272">
        <f t="shared" ref="K35" si="18">H35-F35</f>
        <v>13</v>
      </c>
      <c r="L35" s="293">
        <f t="shared" ref="L35" si="19">(F35*-0.7)/100</f>
        <v>-3.6294999999999997</v>
      </c>
      <c r="M35" s="294">
        <f t="shared" ref="M35" si="20">(K35+L35)/F35</f>
        <v>1.8072324011571841E-2</v>
      </c>
      <c r="N35" s="287" t="s">
        <v>535</v>
      </c>
      <c r="O35" s="327">
        <v>45023</v>
      </c>
      <c r="P35" s="265"/>
      <c r="Q35" s="198"/>
      <c r="R35" s="226" t="s">
        <v>536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3</v>
      </c>
      <c r="B36" s="288">
        <v>45013</v>
      </c>
      <c r="C36" s="289"/>
      <c r="D36" s="290" t="s">
        <v>153</v>
      </c>
      <c r="E36" s="291" t="s">
        <v>537</v>
      </c>
      <c r="F36" s="274">
        <v>748</v>
      </c>
      <c r="G36" s="274">
        <v>725</v>
      </c>
      <c r="H36" s="274">
        <v>764.5</v>
      </c>
      <c r="I36" s="292" t="s">
        <v>867</v>
      </c>
      <c r="J36" s="272" t="s">
        <v>930</v>
      </c>
      <c r="K36" s="272">
        <f t="shared" ref="K36" si="21">H36-F36</f>
        <v>16.5</v>
      </c>
      <c r="L36" s="293">
        <f t="shared" ref="L36" si="22">(F36*-0.7)/100</f>
        <v>-5.2360000000000007</v>
      </c>
      <c r="M36" s="294">
        <f t="shared" ref="M36" si="23">(K36+L36)/F36</f>
        <v>1.5058823529411763E-2</v>
      </c>
      <c r="N36" s="287" t="s">
        <v>535</v>
      </c>
      <c r="O36" s="327">
        <v>45028</v>
      </c>
      <c r="P36" s="265"/>
      <c r="Q36" s="198"/>
      <c r="R36" s="226" t="s">
        <v>536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96">
        <v>4</v>
      </c>
      <c r="B37" s="325">
        <v>45013</v>
      </c>
      <c r="C37" s="305"/>
      <c r="D37" s="306" t="s">
        <v>256</v>
      </c>
      <c r="E37" s="307" t="s">
        <v>537</v>
      </c>
      <c r="F37" s="296">
        <v>268</v>
      </c>
      <c r="G37" s="296">
        <v>262</v>
      </c>
      <c r="H37" s="296">
        <v>261</v>
      </c>
      <c r="I37" s="308" t="s">
        <v>888</v>
      </c>
      <c r="J37" s="297" t="s">
        <v>886</v>
      </c>
      <c r="K37" s="297">
        <f t="shared" ref="K37:K38" si="24">H37-F37</f>
        <v>-7</v>
      </c>
      <c r="L37" s="309">
        <f t="shared" ref="L37" si="25">(F37*-0.7)/100</f>
        <v>-1.8759999999999999</v>
      </c>
      <c r="M37" s="310">
        <f t="shared" ref="M37:M38" si="26">(K37+L37)/F37</f>
        <v>-3.3119402985074625E-2</v>
      </c>
      <c r="N37" s="326" t="s">
        <v>547</v>
      </c>
      <c r="O37" s="328">
        <v>45019</v>
      </c>
      <c r="P37" s="265"/>
      <c r="Q37" s="198"/>
      <c r="R37" s="226" t="s">
        <v>799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74">
        <v>5</v>
      </c>
      <c r="B38" s="288">
        <v>45019</v>
      </c>
      <c r="C38" s="289"/>
      <c r="D38" s="290" t="s">
        <v>48</v>
      </c>
      <c r="E38" s="291" t="s">
        <v>537</v>
      </c>
      <c r="F38" s="274">
        <v>3365</v>
      </c>
      <c r="G38" s="274">
        <v>3270</v>
      </c>
      <c r="H38" s="274">
        <v>3400</v>
      </c>
      <c r="I38" s="292" t="s">
        <v>892</v>
      </c>
      <c r="J38" s="272" t="s">
        <v>893</v>
      </c>
      <c r="K38" s="272">
        <f t="shared" si="24"/>
        <v>35</v>
      </c>
      <c r="L38" s="293">
        <f>(F38*-0.07)/100</f>
        <v>-2.3555000000000001</v>
      </c>
      <c r="M38" s="294">
        <f t="shared" si="26"/>
        <v>9.7011887072808323E-3</v>
      </c>
      <c r="N38" s="272" t="s">
        <v>535</v>
      </c>
      <c r="O38" s="295">
        <v>45019</v>
      </c>
      <c r="P38" s="265"/>
      <c r="Q38" s="198"/>
      <c r="R38" s="226" t="s">
        <v>536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6</v>
      </c>
      <c r="B39" s="288">
        <v>45026</v>
      </c>
      <c r="C39" s="289"/>
      <c r="D39" s="290" t="s">
        <v>918</v>
      </c>
      <c r="E39" s="291" t="s">
        <v>537</v>
      </c>
      <c r="F39" s="274">
        <v>459</v>
      </c>
      <c r="G39" s="274">
        <v>445</v>
      </c>
      <c r="H39" s="274">
        <v>468</v>
      </c>
      <c r="I39" s="292" t="s">
        <v>919</v>
      </c>
      <c r="J39" s="272" t="s">
        <v>742</v>
      </c>
      <c r="K39" s="272">
        <f t="shared" ref="K39:K42" si="27">H39-F39</f>
        <v>9</v>
      </c>
      <c r="L39" s="293">
        <f>(F39*-0.07)/100</f>
        <v>-0.32130000000000003</v>
      </c>
      <c r="M39" s="294">
        <f t="shared" ref="M39:M42" si="28">(K39+L39)/F39</f>
        <v>1.8907843137254899E-2</v>
      </c>
      <c r="N39" s="272" t="s">
        <v>535</v>
      </c>
      <c r="O39" s="295">
        <v>45026</v>
      </c>
      <c r="P39" s="265"/>
      <c r="Q39" s="198"/>
      <c r="R39" s="226" t="s">
        <v>799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74">
        <v>7</v>
      </c>
      <c r="B40" s="288">
        <v>45026</v>
      </c>
      <c r="C40" s="289"/>
      <c r="D40" s="290" t="s">
        <v>920</v>
      </c>
      <c r="E40" s="291" t="s">
        <v>537</v>
      </c>
      <c r="F40" s="274">
        <v>89.5</v>
      </c>
      <c r="G40" s="274">
        <v>86</v>
      </c>
      <c r="H40" s="274">
        <v>93.5</v>
      </c>
      <c r="I40" s="292" t="s">
        <v>921</v>
      </c>
      <c r="J40" s="272" t="s">
        <v>931</v>
      </c>
      <c r="K40" s="272">
        <f t="shared" si="27"/>
        <v>4</v>
      </c>
      <c r="L40" s="293">
        <f t="shared" ref="L40:L42" si="29">(F40*-0.7)/100</f>
        <v>-0.62649999999999995</v>
      </c>
      <c r="M40" s="294">
        <f t="shared" si="28"/>
        <v>3.76927374301676E-2</v>
      </c>
      <c r="N40" s="287" t="s">
        <v>535</v>
      </c>
      <c r="O40" s="327">
        <v>45028</v>
      </c>
      <c r="P40" s="265"/>
      <c r="Q40" s="198"/>
      <c r="R40" s="226" t="s">
        <v>799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96">
        <v>8</v>
      </c>
      <c r="B41" s="325">
        <v>45029</v>
      </c>
      <c r="C41" s="305"/>
      <c r="D41" s="306" t="s">
        <v>451</v>
      </c>
      <c r="E41" s="307" t="s">
        <v>537</v>
      </c>
      <c r="F41" s="296">
        <v>108.25</v>
      </c>
      <c r="G41" s="296">
        <v>105</v>
      </c>
      <c r="H41" s="296">
        <v>105</v>
      </c>
      <c r="I41" s="308" t="s">
        <v>945</v>
      </c>
      <c r="J41" s="297" t="s">
        <v>959</v>
      </c>
      <c r="K41" s="297">
        <f t="shared" si="27"/>
        <v>-3.25</v>
      </c>
      <c r="L41" s="309">
        <f t="shared" si="29"/>
        <v>-0.75774999999999992</v>
      </c>
      <c r="M41" s="310">
        <f t="shared" si="28"/>
        <v>-3.7023094688221708E-2</v>
      </c>
      <c r="N41" s="326" t="s">
        <v>547</v>
      </c>
      <c r="O41" s="328">
        <v>45034</v>
      </c>
      <c r="P41" s="265"/>
      <c r="Q41" s="198"/>
      <c r="R41" s="226" t="s">
        <v>799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74">
        <v>9</v>
      </c>
      <c r="B42" s="288">
        <v>45033</v>
      </c>
      <c r="C42" s="289"/>
      <c r="D42" s="290" t="s">
        <v>124</v>
      </c>
      <c r="E42" s="291" t="s">
        <v>537</v>
      </c>
      <c r="F42" s="274">
        <v>893</v>
      </c>
      <c r="G42" s="274">
        <v>865</v>
      </c>
      <c r="H42" s="274">
        <v>912.5</v>
      </c>
      <c r="I42" s="292" t="s">
        <v>956</v>
      </c>
      <c r="J42" s="272" t="s">
        <v>1009</v>
      </c>
      <c r="K42" s="272">
        <f t="shared" si="27"/>
        <v>19.5</v>
      </c>
      <c r="L42" s="293">
        <f t="shared" si="29"/>
        <v>-6.2509999999999994</v>
      </c>
      <c r="M42" s="294">
        <f t="shared" si="28"/>
        <v>1.4836506159014558E-2</v>
      </c>
      <c r="N42" s="287" t="s">
        <v>535</v>
      </c>
      <c r="O42" s="327">
        <v>45041</v>
      </c>
      <c r="P42" s="265"/>
      <c r="Q42" s="198"/>
      <c r="R42" s="226" t="s">
        <v>536</v>
      </c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267" customFormat="1" ht="13.5" customHeight="1">
      <c r="A43" s="274">
        <v>10</v>
      </c>
      <c r="B43" s="364">
        <v>45035</v>
      </c>
      <c r="C43" s="289"/>
      <c r="D43" s="290" t="s">
        <v>500</v>
      </c>
      <c r="E43" s="291" t="s">
        <v>537</v>
      </c>
      <c r="F43" s="274">
        <v>312</v>
      </c>
      <c r="G43" s="274">
        <v>303</v>
      </c>
      <c r="H43" s="274">
        <v>320</v>
      </c>
      <c r="I43" s="292" t="s">
        <v>970</v>
      </c>
      <c r="J43" s="272" t="s">
        <v>883</v>
      </c>
      <c r="K43" s="272">
        <f t="shared" ref="K43" si="30">H43-F43</f>
        <v>8</v>
      </c>
      <c r="L43" s="293">
        <f t="shared" ref="L43" si="31">(F43*-0.7)/100</f>
        <v>-2.1839999999999997</v>
      </c>
      <c r="M43" s="294">
        <f t="shared" ref="M43" si="32">(K43+L43)/F43</f>
        <v>1.8641025641025644E-2</v>
      </c>
      <c r="N43" s="287" t="s">
        <v>535</v>
      </c>
      <c r="O43" s="327">
        <v>45040</v>
      </c>
      <c r="P43" s="265"/>
      <c r="Q43" s="198"/>
      <c r="R43" s="226" t="s">
        <v>536</v>
      </c>
      <c r="S43" s="197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</row>
    <row r="44" spans="1:38" s="267" customFormat="1" ht="13.5" customHeight="1">
      <c r="A44" s="201">
        <v>11</v>
      </c>
      <c r="B44" s="351">
        <v>45035</v>
      </c>
      <c r="C44" s="268"/>
      <c r="D44" s="269" t="s">
        <v>153</v>
      </c>
      <c r="E44" s="270" t="s">
        <v>537</v>
      </c>
      <c r="F44" s="201" t="s">
        <v>971</v>
      </c>
      <c r="G44" s="201">
        <v>738</v>
      </c>
      <c r="H44" s="201"/>
      <c r="I44" s="271" t="s">
        <v>645</v>
      </c>
      <c r="J44" s="225" t="s">
        <v>538</v>
      </c>
      <c r="K44" s="225"/>
      <c r="L44" s="277"/>
      <c r="M44" s="278"/>
      <c r="N44" s="225"/>
      <c r="O44" s="279"/>
      <c r="P44" s="265"/>
      <c r="Q44" s="198"/>
      <c r="R44" s="226" t="s">
        <v>536</v>
      </c>
      <c r="S44" s="197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</row>
    <row r="45" spans="1:38" s="267" customFormat="1" ht="13.5" customHeight="1">
      <c r="A45" s="201">
        <v>12</v>
      </c>
      <c r="B45" s="351">
        <v>45036</v>
      </c>
      <c r="C45" s="268"/>
      <c r="D45" s="269" t="s">
        <v>183</v>
      </c>
      <c r="E45" s="270" t="s">
        <v>537</v>
      </c>
      <c r="F45" s="201" t="s">
        <v>980</v>
      </c>
      <c r="G45" s="201">
        <v>2270</v>
      </c>
      <c r="H45" s="201"/>
      <c r="I45" s="271" t="s">
        <v>981</v>
      </c>
      <c r="J45" s="225" t="s">
        <v>538</v>
      </c>
      <c r="K45" s="225"/>
      <c r="L45" s="277"/>
      <c r="M45" s="278"/>
      <c r="N45" s="225"/>
      <c r="O45" s="279"/>
      <c r="P45" s="265"/>
      <c r="Q45" s="198"/>
      <c r="R45" s="226" t="s">
        <v>536</v>
      </c>
      <c r="S45" s="197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</row>
    <row r="46" spans="1:38" s="267" customFormat="1" ht="13.5" customHeight="1">
      <c r="A46" s="274">
        <v>13</v>
      </c>
      <c r="B46" s="364">
        <v>45036</v>
      </c>
      <c r="C46" s="289"/>
      <c r="D46" s="290" t="s">
        <v>426</v>
      </c>
      <c r="E46" s="291" t="s">
        <v>537</v>
      </c>
      <c r="F46" s="274">
        <v>41.85</v>
      </c>
      <c r="G46" s="274">
        <v>40.9</v>
      </c>
      <c r="H46" s="274">
        <v>43</v>
      </c>
      <c r="I46" s="292" t="s">
        <v>982</v>
      </c>
      <c r="J46" s="272" t="s">
        <v>993</v>
      </c>
      <c r="K46" s="272">
        <f t="shared" ref="K46" si="33">H46-F46</f>
        <v>1.1499999999999986</v>
      </c>
      <c r="L46" s="293">
        <f t="shared" ref="L46" si="34">(F46*-0.7)/100</f>
        <v>-0.29294999999999999</v>
      </c>
      <c r="M46" s="294">
        <f t="shared" ref="M46" si="35">(K46+L46)/F46</f>
        <v>2.047909199522099E-2</v>
      </c>
      <c r="N46" s="287" t="s">
        <v>535</v>
      </c>
      <c r="O46" s="327">
        <v>45040</v>
      </c>
      <c r="P46" s="265"/>
      <c r="Q46" s="198"/>
      <c r="R46" s="226" t="s">
        <v>536</v>
      </c>
      <c r="S46" s="197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</row>
    <row r="47" spans="1:38" s="267" customFormat="1" ht="13.5" customHeight="1">
      <c r="A47" s="201">
        <v>14</v>
      </c>
      <c r="B47" s="242">
        <v>45040</v>
      </c>
      <c r="C47" s="268"/>
      <c r="D47" s="269" t="s">
        <v>402</v>
      </c>
      <c r="E47" s="270" t="s">
        <v>537</v>
      </c>
      <c r="F47" s="201" t="s">
        <v>994</v>
      </c>
      <c r="G47" s="201">
        <v>232</v>
      </c>
      <c r="H47" s="201"/>
      <c r="I47" s="271" t="s">
        <v>995</v>
      </c>
      <c r="J47" s="225" t="s">
        <v>538</v>
      </c>
      <c r="K47" s="225"/>
      <c r="L47" s="277"/>
      <c r="M47" s="278"/>
      <c r="N47" s="225"/>
      <c r="O47" s="279"/>
      <c r="P47" s="265"/>
      <c r="Q47" s="198"/>
      <c r="R47" s="226" t="s">
        <v>536</v>
      </c>
      <c r="S47" s="197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</row>
    <row r="48" spans="1:38" s="267" customFormat="1" ht="13.5" customHeight="1">
      <c r="A48" s="201">
        <v>15</v>
      </c>
      <c r="B48" s="242">
        <v>45041</v>
      </c>
      <c r="C48" s="268"/>
      <c r="D48" s="269" t="s">
        <v>407</v>
      </c>
      <c r="E48" s="270" t="s">
        <v>537</v>
      </c>
      <c r="F48" s="201" t="s">
        <v>1013</v>
      </c>
      <c r="G48" s="201">
        <v>367</v>
      </c>
      <c r="H48" s="201"/>
      <c r="I48" s="271" t="s">
        <v>1014</v>
      </c>
      <c r="J48" s="225" t="s">
        <v>538</v>
      </c>
      <c r="K48" s="225"/>
      <c r="L48" s="277"/>
      <c r="M48" s="278"/>
      <c r="N48" s="225"/>
      <c r="O48" s="279"/>
      <c r="P48" s="265"/>
      <c r="Q48" s="198"/>
      <c r="R48" s="226" t="s">
        <v>536</v>
      </c>
      <c r="S48" s="197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</row>
    <row r="49" spans="1:38" s="267" customFormat="1" ht="13.5" customHeight="1">
      <c r="A49" s="201"/>
      <c r="B49" s="242"/>
      <c r="C49" s="268"/>
      <c r="D49" s="269"/>
      <c r="E49" s="270"/>
      <c r="F49" s="201"/>
      <c r="G49" s="201"/>
      <c r="H49" s="201"/>
      <c r="I49" s="271"/>
      <c r="J49" s="225"/>
      <c r="K49" s="225"/>
      <c r="L49" s="277"/>
      <c r="M49" s="278"/>
      <c r="N49" s="225"/>
      <c r="O49" s="279"/>
      <c r="P49" s="265"/>
      <c r="Q49" s="198"/>
      <c r="R49" s="226"/>
      <c r="S49" s="197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</row>
    <row r="50" spans="1:38" s="198" customFormat="1" ht="13.5" customHeight="1">
      <c r="A50" s="323"/>
      <c r="B50" s="323"/>
      <c r="C50" s="268"/>
      <c r="D50" s="269"/>
      <c r="E50" s="270"/>
      <c r="F50" s="201"/>
      <c r="G50" s="201"/>
      <c r="H50" s="201"/>
      <c r="I50" s="271"/>
      <c r="J50" s="225"/>
      <c r="K50" s="225"/>
      <c r="L50" s="277"/>
      <c r="M50" s="278"/>
      <c r="N50" s="225"/>
      <c r="O50" s="279"/>
      <c r="P50" s="265"/>
      <c r="R50" s="226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</row>
    <row r="51" spans="1:38" ht="44.25" customHeight="1">
      <c r="A51" s="109" t="s">
        <v>539</v>
      </c>
      <c r="B51" s="130"/>
      <c r="C51" s="130"/>
      <c r="D51" s="1"/>
      <c r="E51" s="6"/>
      <c r="F51" s="6"/>
      <c r="G51" s="6"/>
      <c r="H51" s="6" t="s">
        <v>551</v>
      </c>
      <c r="I51" s="6"/>
      <c r="J51" s="6"/>
      <c r="K51" s="105"/>
      <c r="L51" s="131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8" ht="12.75" customHeight="1">
      <c r="A52" s="115" t="s">
        <v>540</v>
      </c>
      <c r="B52" s="109"/>
      <c r="C52" s="109"/>
      <c r="D52" s="109"/>
      <c r="E52" s="41"/>
      <c r="F52" s="116" t="s">
        <v>541</v>
      </c>
      <c r="G52" s="54"/>
      <c r="H52" s="41"/>
      <c r="I52" s="54"/>
      <c r="J52" s="6"/>
      <c r="K52" s="132"/>
      <c r="L52" s="133"/>
      <c r="M52" s="6"/>
      <c r="N52" s="99"/>
      <c r="O52" s="134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5"/>
      <c r="B53" s="109"/>
      <c r="C53" s="109"/>
      <c r="D53" s="109"/>
      <c r="E53" s="6"/>
      <c r="F53" s="116" t="s">
        <v>543</v>
      </c>
      <c r="G53" s="54"/>
      <c r="H53" s="41"/>
      <c r="I53" s="54"/>
      <c r="J53" s="6"/>
      <c r="K53" s="132"/>
      <c r="L53" s="133"/>
      <c r="M53" s="6"/>
      <c r="N53" s="99"/>
      <c r="O53" s="134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1"/>
      <c r="K54" s="118"/>
      <c r="L54" s="119"/>
      <c r="M54" s="6"/>
      <c r="N54" s="122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5" t="s">
        <v>552</v>
      </c>
      <c r="B55" s="135"/>
      <c r="C55" s="135"/>
      <c r="D55" s="135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512</v>
      </c>
      <c r="C56" s="94"/>
      <c r="D56" s="95" t="s">
        <v>523</v>
      </c>
      <c r="E56" s="94" t="s">
        <v>524</v>
      </c>
      <c r="F56" s="94" t="s">
        <v>525</v>
      </c>
      <c r="G56" s="94" t="s">
        <v>545</v>
      </c>
      <c r="H56" s="94" t="s">
        <v>527</v>
      </c>
      <c r="I56" s="94" t="s">
        <v>528</v>
      </c>
      <c r="J56" s="93" t="s">
        <v>529</v>
      </c>
      <c r="K56" s="136" t="s">
        <v>553</v>
      </c>
      <c r="L56" s="96" t="s">
        <v>531</v>
      </c>
      <c r="M56" s="136" t="s">
        <v>554</v>
      </c>
      <c r="N56" s="94" t="s">
        <v>555</v>
      </c>
      <c r="O56" s="93" t="s">
        <v>533</v>
      </c>
      <c r="P56" s="95" t="s">
        <v>534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286">
        <v>1</v>
      </c>
      <c r="B57" s="324">
        <v>45019</v>
      </c>
      <c r="C57" s="321"/>
      <c r="D57" s="321" t="s">
        <v>895</v>
      </c>
      <c r="E57" s="291" t="s">
        <v>537</v>
      </c>
      <c r="F57" s="286">
        <v>649</v>
      </c>
      <c r="G57" s="286">
        <v>633</v>
      </c>
      <c r="H57" s="322">
        <v>657</v>
      </c>
      <c r="I57" s="322" t="s">
        <v>884</v>
      </c>
      <c r="J57" s="272" t="s">
        <v>883</v>
      </c>
      <c r="K57" s="283">
        <f t="shared" ref="K57" si="36">H57-F57</f>
        <v>8</v>
      </c>
      <c r="L57" s="304">
        <f t="shared" ref="L57" si="37">(H57*N57)*0.07%</f>
        <v>390.91500000000008</v>
      </c>
      <c r="M57" s="345">
        <f t="shared" ref="M57" si="38">(K57*N57)-L57</f>
        <v>6409.085</v>
      </c>
      <c r="N57" s="283">
        <v>850</v>
      </c>
      <c r="O57" s="272" t="s">
        <v>535</v>
      </c>
      <c r="P57" s="295">
        <v>45019</v>
      </c>
      <c r="Q57" s="318"/>
      <c r="R57" s="54" t="s">
        <v>799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19"/>
      <c r="AG57" s="320"/>
      <c r="AH57" s="318"/>
      <c r="AI57" s="318"/>
      <c r="AJ57" s="319"/>
      <c r="AK57" s="319"/>
      <c r="AL57" s="319"/>
    </row>
    <row r="58" spans="1:38" ht="12.75" customHeight="1">
      <c r="A58" s="331">
        <v>2</v>
      </c>
      <c r="B58" s="343">
        <v>45022</v>
      </c>
      <c r="C58" s="334"/>
      <c r="D58" s="334" t="s">
        <v>906</v>
      </c>
      <c r="E58" s="331" t="s">
        <v>896</v>
      </c>
      <c r="F58" s="331">
        <v>1870</v>
      </c>
      <c r="G58" s="331">
        <v>1920</v>
      </c>
      <c r="H58" s="344">
        <v>1920</v>
      </c>
      <c r="I58" s="344" t="s">
        <v>907</v>
      </c>
      <c r="J58" s="297" t="s">
        <v>936</v>
      </c>
      <c r="K58" s="335">
        <f>F58-H58</f>
        <v>-50</v>
      </c>
      <c r="L58" s="336">
        <f t="shared" ref="L58" si="39">(H58*N58)*0.07%</f>
        <v>336.00000000000006</v>
      </c>
      <c r="M58" s="347">
        <f t="shared" ref="M58" si="40">(K58*N58)-L58</f>
        <v>-12836</v>
      </c>
      <c r="N58" s="337">
        <v>250</v>
      </c>
      <c r="O58" s="297" t="s">
        <v>547</v>
      </c>
      <c r="P58" s="346">
        <v>45028</v>
      </c>
      <c r="Q58" s="318"/>
      <c r="R58" s="54" t="s">
        <v>799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19"/>
      <c r="AG58" s="320"/>
      <c r="AH58" s="318"/>
      <c r="AI58" s="318"/>
      <c r="AJ58" s="319"/>
      <c r="AK58" s="319"/>
      <c r="AL58" s="319"/>
    </row>
    <row r="59" spans="1:38" ht="12.75" customHeight="1">
      <c r="A59" s="398">
        <v>3</v>
      </c>
      <c r="B59" s="400">
        <v>45022</v>
      </c>
      <c r="C59" s="334"/>
      <c r="D59" s="334" t="s">
        <v>910</v>
      </c>
      <c r="E59" s="331" t="s">
        <v>896</v>
      </c>
      <c r="F59" s="331">
        <v>17650</v>
      </c>
      <c r="G59" s="331">
        <v>17850</v>
      </c>
      <c r="H59" s="344">
        <v>17850</v>
      </c>
      <c r="I59" s="344" t="s">
        <v>911</v>
      </c>
      <c r="J59" s="402" t="s">
        <v>937</v>
      </c>
      <c r="K59" s="348">
        <f>F59-H59</f>
        <v>-200</v>
      </c>
      <c r="L59" s="336">
        <f t="shared" ref="L59" si="41">(H59*N59)*0.07%</f>
        <v>624.75000000000011</v>
      </c>
      <c r="M59" s="347">
        <f t="shared" ref="M59" si="42">(K59*N59)-L59</f>
        <v>-10624.75</v>
      </c>
      <c r="N59" s="337">
        <v>50</v>
      </c>
      <c r="O59" s="388" t="s">
        <v>547</v>
      </c>
      <c r="P59" s="390">
        <v>45028</v>
      </c>
      <c r="Q59" s="318"/>
      <c r="R59" s="54" t="s">
        <v>536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19"/>
      <c r="AG59" s="320"/>
      <c r="AH59" s="318"/>
      <c r="AI59" s="318"/>
      <c r="AJ59" s="319"/>
      <c r="AK59" s="319"/>
      <c r="AL59" s="319"/>
    </row>
    <row r="60" spans="1:38" s="198" customFormat="1" ht="12.75" customHeight="1">
      <c r="A60" s="399"/>
      <c r="B60" s="401"/>
      <c r="C60" s="333"/>
      <c r="D60" s="333" t="s">
        <v>912</v>
      </c>
      <c r="E60" s="296" t="s">
        <v>896</v>
      </c>
      <c r="F60" s="296">
        <v>100</v>
      </c>
      <c r="G60" s="296"/>
      <c r="H60" s="335">
        <v>37</v>
      </c>
      <c r="I60" s="335"/>
      <c r="J60" s="403"/>
      <c r="K60" s="349">
        <f>F60-H60</f>
        <v>63</v>
      </c>
      <c r="L60" s="296">
        <v>100</v>
      </c>
      <c r="M60" s="296">
        <v>3075</v>
      </c>
      <c r="N60" s="296">
        <v>50</v>
      </c>
      <c r="O60" s="389"/>
      <c r="P60" s="391"/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29"/>
      <c r="AG60" s="228"/>
      <c r="AH60" s="200"/>
      <c r="AI60" s="200"/>
      <c r="AJ60" s="229"/>
      <c r="AK60" s="229"/>
      <c r="AL60" s="229"/>
    </row>
    <row r="61" spans="1:38" ht="12.75" customHeight="1">
      <c r="A61" s="286">
        <v>4</v>
      </c>
      <c r="B61" s="324">
        <v>45026</v>
      </c>
      <c r="C61" s="321"/>
      <c r="D61" s="321" t="s">
        <v>916</v>
      </c>
      <c r="E61" s="286" t="s">
        <v>537</v>
      </c>
      <c r="F61" s="286">
        <v>467</v>
      </c>
      <c r="G61" s="286">
        <v>456</v>
      </c>
      <c r="H61" s="322">
        <v>475.5</v>
      </c>
      <c r="I61" s="322" t="s">
        <v>917</v>
      </c>
      <c r="J61" s="272" t="s">
        <v>964</v>
      </c>
      <c r="K61" s="283">
        <f t="shared" ref="K61" si="43">H61-F61</f>
        <v>8.5</v>
      </c>
      <c r="L61" s="304">
        <f t="shared" ref="L61" si="44">(H61*N61)*0.07%</f>
        <v>416.06250000000006</v>
      </c>
      <c r="M61" s="345">
        <f t="shared" ref="M61" si="45">(K61*N61)-L61</f>
        <v>10208.9375</v>
      </c>
      <c r="N61" s="283">
        <v>1250</v>
      </c>
      <c r="O61" s="272" t="s">
        <v>535</v>
      </c>
      <c r="P61" s="295">
        <v>45034</v>
      </c>
      <c r="Q61" s="318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19"/>
      <c r="AG61" s="320"/>
      <c r="AH61" s="318"/>
      <c r="AI61" s="318"/>
      <c r="AJ61" s="319"/>
      <c r="AK61" s="319"/>
      <c r="AL61" s="319"/>
    </row>
    <row r="62" spans="1:38" ht="12.75" customHeight="1">
      <c r="A62" s="286">
        <v>5</v>
      </c>
      <c r="B62" s="324">
        <v>45027</v>
      </c>
      <c r="C62" s="321"/>
      <c r="D62" s="321" t="s">
        <v>928</v>
      </c>
      <c r="E62" s="286" t="s">
        <v>537</v>
      </c>
      <c r="F62" s="286">
        <v>1516</v>
      </c>
      <c r="G62" s="286">
        <v>1480</v>
      </c>
      <c r="H62" s="322">
        <v>1537</v>
      </c>
      <c r="I62" s="322" t="s">
        <v>929</v>
      </c>
      <c r="J62" s="272" t="s">
        <v>548</v>
      </c>
      <c r="K62" s="283">
        <f t="shared" ref="K62" si="46">H62-F62</f>
        <v>21</v>
      </c>
      <c r="L62" s="304">
        <f t="shared" ref="L62" si="47">(H62*N62)*0.07%</f>
        <v>376.56500000000005</v>
      </c>
      <c r="M62" s="345">
        <f t="shared" ref="M62" si="48">(K62*N62)-L62</f>
        <v>6973.4349999999995</v>
      </c>
      <c r="N62" s="283">
        <v>350</v>
      </c>
      <c r="O62" s="272" t="s">
        <v>535</v>
      </c>
      <c r="P62" s="295">
        <v>45028</v>
      </c>
      <c r="Q62" s="318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19"/>
      <c r="AG62" s="320"/>
      <c r="AH62" s="318"/>
      <c r="AI62" s="318"/>
      <c r="AJ62" s="319"/>
      <c r="AK62" s="319"/>
      <c r="AL62" s="319"/>
    </row>
    <row r="63" spans="1:38" ht="12.75" customHeight="1">
      <c r="A63" s="286">
        <v>6</v>
      </c>
      <c r="B63" s="324">
        <v>45028</v>
      </c>
      <c r="C63" s="321"/>
      <c r="D63" s="321" t="s">
        <v>938</v>
      </c>
      <c r="E63" s="286" t="s">
        <v>537</v>
      </c>
      <c r="F63" s="286">
        <v>3342</v>
      </c>
      <c r="G63" s="286">
        <v>3295</v>
      </c>
      <c r="H63" s="322">
        <v>3372.5</v>
      </c>
      <c r="I63" s="322" t="s">
        <v>939</v>
      </c>
      <c r="J63" s="272" t="s">
        <v>957</v>
      </c>
      <c r="K63" s="283">
        <f t="shared" ref="K63" si="49">H63-F63</f>
        <v>30.5</v>
      </c>
      <c r="L63" s="304">
        <f t="shared" ref="L63" si="50">(H63*N63)*0.07%</f>
        <v>649.20625000000007</v>
      </c>
      <c r="M63" s="345">
        <f t="shared" ref="M63" si="51">(K63*N63)-L63</f>
        <v>7738.2937499999998</v>
      </c>
      <c r="N63" s="283">
        <v>275</v>
      </c>
      <c r="O63" s="272" t="s">
        <v>535</v>
      </c>
      <c r="P63" s="295">
        <v>45033</v>
      </c>
      <c r="Q63" s="318"/>
      <c r="R63" s="54" t="s">
        <v>799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19"/>
      <c r="AG63" s="320"/>
      <c r="AH63" s="318"/>
      <c r="AI63" s="318"/>
      <c r="AJ63" s="319"/>
      <c r="AK63" s="319"/>
      <c r="AL63" s="319"/>
    </row>
    <row r="64" spans="1:38" ht="12.75" customHeight="1">
      <c r="A64" s="331">
        <v>7</v>
      </c>
      <c r="B64" s="343">
        <v>45034</v>
      </c>
      <c r="C64" s="334"/>
      <c r="D64" s="334" t="s">
        <v>938</v>
      </c>
      <c r="E64" s="331" t="s">
        <v>537</v>
      </c>
      <c r="F64" s="331">
        <v>3336.5</v>
      </c>
      <c r="G64" s="331">
        <v>3290</v>
      </c>
      <c r="H64" s="344">
        <v>3290</v>
      </c>
      <c r="I64" s="344" t="s">
        <v>960</v>
      </c>
      <c r="J64" s="297" t="s">
        <v>974</v>
      </c>
      <c r="K64" s="335">
        <f t="shared" ref="K64:K66" si="52">H64-F64</f>
        <v>-46.5</v>
      </c>
      <c r="L64" s="336">
        <f t="shared" ref="L64:L66" si="53">(H64*N64)*0.07%</f>
        <v>633.32500000000005</v>
      </c>
      <c r="M64" s="347">
        <f t="shared" ref="M64:M66" si="54">(K64*N64)-L64</f>
        <v>-13420.825000000001</v>
      </c>
      <c r="N64" s="335">
        <v>275</v>
      </c>
      <c r="O64" s="297" t="s">
        <v>547</v>
      </c>
      <c r="P64" s="346">
        <v>45035</v>
      </c>
      <c r="Q64" s="318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19"/>
      <c r="AG64" s="320"/>
      <c r="AH64" s="318"/>
      <c r="AI64" s="318"/>
      <c r="AJ64" s="319"/>
      <c r="AK64" s="319"/>
      <c r="AL64" s="319"/>
    </row>
    <row r="65" spans="1:38" ht="12.75" customHeight="1">
      <c r="A65" s="286">
        <v>8</v>
      </c>
      <c r="B65" s="324">
        <v>45034</v>
      </c>
      <c r="C65" s="321"/>
      <c r="D65" s="321" t="s">
        <v>961</v>
      </c>
      <c r="E65" s="286" t="s">
        <v>537</v>
      </c>
      <c r="F65" s="286">
        <v>1208</v>
      </c>
      <c r="G65" s="286">
        <v>1189</v>
      </c>
      <c r="H65" s="322">
        <v>1224</v>
      </c>
      <c r="I65" s="322" t="s">
        <v>962</v>
      </c>
      <c r="J65" s="272" t="s">
        <v>977</v>
      </c>
      <c r="K65" s="283">
        <f t="shared" si="52"/>
        <v>16</v>
      </c>
      <c r="L65" s="304">
        <f t="shared" si="53"/>
        <v>599.7600000000001</v>
      </c>
      <c r="M65" s="345">
        <f t="shared" si="54"/>
        <v>10600.24</v>
      </c>
      <c r="N65" s="283">
        <v>700</v>
      </c>
      <c r="O65" s="272" t="s">
        <v>535</v>
      </c>
      <c r="P65" s="295">
        <v>45036</v>
      </c>
      <c r="Q65" s="318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19"/>
      <c r="AG65" s="320"/>
      <c r="AH65" s="318"/>
      <c r="AI65" s="318"/>
      <c r="AJ65" s="319"/>
      <c r="AK65" s="319"/>
      <c r="AL65" s="319"/>
    </row>
    <row r="66" spans="1:38" ht="12.75" customHeight="1">
      <c r="A66" s="286">
        <v>9</v>
      </c>
      <c r="B66" s="324">
        <v>45035</v>
      </c>
      <c r="C66" s="321"/>
      <c r="D66" s="321" t="s">
        <v>928</v>
      </c>
      <c r="E66" s="286" t="s">
        <v>537</v>
      </c>
      <c r="F66" s="286">
        <v>1534.5</v>
      </c>
      <c r="G66" s="286">
        <v>1495</v>
      </c>
      <c r="H66" s="322">
        <v>1566.5</v>
      </c>
      <c r="I66" s="322" t="s">
        <v>975</v>
      </c>
      <c r="J66" s="272" t="s">
        <v>996</v>
      </c>
      <c r="K66" s="283">
        <f t="shared" si="52"/>
        <v>32</v>
      </c>
      <c r="L66" s="304">
        <f t="shared" si="53"/>
        <v>383.79250000000008</v>
      </c>
      <c r="M66" s="345">
        <f t="shared" si="54"/>
        <v>10816.2075</v>
      </c>
      <c r="N66" s="283">
        <v>350</v>
      </c>
      <c r="O66" s="272" t="s">
        <v>535</v>
      </c>
      <c r="P66" s="295">
        <v>45040</v>
      </c>
      <c r="Q66" s="318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19"/>
      <c r="AG66" s="320"/>
      <c r="AH66" s="318"/>
      <c r="AI66" s="318"/>
      <c r="AJ66" s="319"/>
      <c r="AK66" s="319"/>
      <c r="AL66" s="319"/>
    </row>
    <row r="67" spans="1:38" ht="12.75" customHeight="1">
      <c r="A67" s="255">
        <v>10</v>
      </c>
      <c r="B67" s="311">
        <v>45037</v>
      </c>
      <c r="C67" s="312"/>
      <c r="D67" s="312" t="s">
        <v>987</v>
      </c>
      <c r="E67" s="255" t="s">
        <v>537</v>
      </c>
      <c r="F67" s="255" t="s">
        <v>988</v>
      </c>
      <c r="G67" s="255">
        <v>1359</v>
      </c>
      <c r="H67" s="313"/>
      <c r="I67" s="313" t="s">
        <v>989</v>
      </c>
      <c r="J67" s="314" t="s">
        <v>538</v>
      </c>
      <c r="K67" s="315"/>
      <c r="L67" s="316"/>
      <c r="M67" s="317"/>
      <c r="N67" s="315"/>
      <c r="O67" s="313"/>
      <c r="P67" s="256"/>
      <c r="Q67" s="318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19"/>
      <c r="AG67" s="320"/>
      <c r="AH67" s="318"/>
      <c r="AI67" s="318"/>
      <c r="AJ67" s="319"/>
      <c r="AK67" s="319"/>
      <c r="AL67" s="319"/>
    </row>
    <row r="68" spans="1:38" ht="12.75" customHeight="1">
      <c r="A68" s="286">
        <v>11</v>
      </c>
      <c r="B68" s="324">
        <v>45037</v>
      </c>
      <c r="C68" s="321"/>
      <c r="D68" s="321" t="s">
        <v>990</v>
      </c>
      <c r="E68" s="286" t="s">
        <v>537</v>
      </c>
      <c r="F68" s="286">
        <v>7420</v>
      </c>
      <c r="G68" s="286">
        <v>7290</v>
      </c>
      <c r="H68" s="322">
        <v>7515</v>
      </c>
      <c r="I68" s="322" t="s">
        <v>991</v>
      </c>
      <c r="J68" s="272" t="s">
        <v>1012</v>
      </c>
      <c r="K68" s="283">
        <f t="shared" ref="K68:K69" si="55">H68-F68</f>
        <v>95</v>
      </c>
      <c r="L68" s="304">
        <f t="shared" ref="L68:L69" si="56">(H68*N68)*0.07%</f>
        <v>526.05000000000007</v>
      </c>
      <c r="M68" s="345">
        <f t="shared" ref="M68:M69" si="57">(K68*N68)-L68</f>
        <v>8973.9500000000007</v>
      </c>
      <c r="N68" s="283">
        <v>100</v>
      </c>
      <c r="O68" s="272" t="s">
        <v>535</v>
      </c>
      <c r="P68" s="295">
        <v>45041</v>
      </c>
      <c r="Q68" s="318"/>
      <c r="R68" s="54" t="s">
        <v>536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19"/>
      <c r="AG68" s="320"/>
      <c r="AH68" s="318"/>
      <c r="AI68" s="318"/>
      <c r="AJ68" s="319"/>
      <c r="AK68" s="319"/>
      <c r="AL68" s="319"/>
    </row>
    <row r="69" spans="1:38" ht="12.75" customHeight="1">
      <c r="A69" s="286">
        <v>12</v>
      </c>
      <c r="B69" s="324">
        <v>45040</v>
      </c>
      <c r="C69" s="321"/>
      <c r="D69" s="321" t="s">
        <v>961</v>
      </c>
      <c r="E69" s="286" t="s">
        <v>537</v>
      </c>
      <c r="F69" s="286">
        <v>1202</v>
      </c>
      <c r="G69" s="286">
        <v>1184</v>
      </c>
      <c r="H69" s="322">
        <v>1210</v>
      </c>
      <c r="I69" s="322" t="s">
        <v>997</v>
      </c>
      <c r="J69" s="272" t="s">
        <v>883</v>
      </c>
      <c r="K69" s="283">
        <f t="shared" si="55"/>
        <v>8</v>
      </c>
      <c r="L69" s="304">
        <f t="shared" si="56"/>
        <v>592.90000000000009</v>
      </c>
      <c r="M69" s="345">
        <f t="shared" si="57"/>
        <v>5007.1000000000004</v>
      </c>
      <c r="N69" s="283">
        <v>700</v>
      </c>
      <c r="O69" s="272" t="s">
        <v>535</v>
      </c>
      <c r="P69" s="295">
        <v>45041</v>
      </c>
      <c r="Q69" s="318"/>
      <c r="R69" s="54" t="s">
        <v>536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19"/>
      <c r="AG69" s="320"/>
      <c r="AH69" s="318"/>
      <c r="AI69" s="318"/>
      <c r="AJ69" s="319"/>
      <c r="AK69" s="319"/>
      <c r="AL69" s="319"/>
    </row>
    <row r="70" spans="1:38" ht="12.75" customHeight="1">
      <c r="A70" s="255">
        <v>13</v>
      </c>
      <c r="B70" s="311">
        <v>45041</v>
      </c>
      <c r="C70" s="312"/>
      <c r="D70" s="312" t="s">
        <v>1015</v>
      </c>
      <c r="E70" s="255" t="s">
        <v>537</v>
      </c>
      <c r="F70" s="255" t="s">
        <v>1016</v>
      </c>
      <c r="G70" s="255">
        <v>2605</v>
      </c>
      <c r="H70" s="313"/>
      <c r="I70" s="313" t="s">
        <v>1017</v>
      </c>
      <c r="J70" s="314" t="s">
        <v>538</v>
      </c>
      <c r="K70" s="315"/>
      <c r="L70" s="316"/>
      <c r="M70" s="317"/>
      <c r="N70" s="315"/>
      <c r="O70" s="313"/>
      <c r="P70" s="256"/>
      <c r="Q70" s="318"/>
      <c r="R70" s="54" t="s">
        <v>799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19"/>
      <c r="AG70" s="320"/>
      <c r="AH70" s="318"/>
      <c r="AI70" s="318"/>
      <c r="AJ70" s="319"/>
      <c r="AK70" s="319"/>
      <c r="AL70" s="319"/>
    </row>
    <row r="71" spans="1:38" ht="12.75" customHeight="1">
      <c r="A71" s="255">
        <v>14</v>
      </c>
      <c r="B71" s="311">
        <v>45041</v>
      </c>
      <c r="C71" s="312"/>
      <c r="D71" s="312" t="s">
        <v>1018</v>
      </c>
      <c r="E71" s="255" t="s">
        <v>537</v>
      </c>
      <c r="F71" s="255" t="s">
        <v>1019</v>
      </c>
      <c r="G71" s="255">
        <v>452</v>
      </c>
      <c r="H71" s="313"/>
      <c r="I71" s="313" t="s">
        <v>919</v>
      </c>
      <c r="J71" s="314" t="s">
        <v>538</v>
      </c>
      <c r="K71" s="315"/>
      <c r="L71" s="316"/>
      <c r="M71" s="317"/>
      <c r="N71" s="315"/>
      <c r="O71" s="313"/>
      <c r="P71" s="256"/>
      <c r="Q71" s="318"/>
      <c r="R71" s="54" t="s">
        <v>799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19"/>
      <c r="AG71" s="320"/>
      <c r="AH71" s="318"/>
      <c r="AI71" s="318"/>
      <c r="AJ71" s="319"/>
      <c r="AK71" s="319"/>
      <c r="AL71" s="319"/>
    </row>
    <row r="72" spans="1:38" ht="12.75" customHeight="1">
      <c r="A72" s="255">
        <v>15</v>
      </c>
      <c r="B72" s="311">
        <v>45041</v>
      </c>
      <c r="C72" s="312"/>
      <c r="D72" s="312" t="s">
        <v>1020</v>
      </c>
      <c r="E72" s="255" t="s">
        <v>537</v>
      </c>
      <c r="F72" s="255" t="s">
        <v>1021</v>
      </c>
      <c r="G72" s="255">
        <v>874</v>
      </c>
      <c r="H72" s="313"/>
      <c r="I72" s="313" t="s">
        <v>1022</v>
      </c>
      <c r="J72" s="314" t="s">
        <v>538</v>
      </c>
      <c r="K72" s="315"/>
      <c r="L72" s="316"/>
      <c r="M72" s="317"/>
      <c r="N72" s="315"/>
      <c r="O72" s="313"/>
      <c r="P72" s="256"/>
      <c r="Q72" s="318"/>
      <c r="R72" s="54" t="s">
        <v>536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19"/>
      <c r="AG72" s="320"/>
      <c r="AH72" s="318"/>
      <c r="AI72" s="318"/>
      <c r="AJ72" s="319"/>
      <c r="AK72" s="319"/>
      <c r="AL72" s="319"/>
    </row>
    <row r="73" spans="1:38" ht="12.75" customHeight="1">
      <c r="A73" s="255"/>
      <c r="B73" s="311"/>
      <c r="C73" s="312"/>
      <c r="D73" s="312"/>
      <c r="E73" s="255"/>
      <c r="F73" s="255"/>
      <c r="G73" s="255"/>
      <c r="H73" s="313"/>
      <c r="I73" s="313"/>
      <c r="J73" s="314"/>
      <c r="K73" s="315"/>
      <c r="L73" s="316"/>
      <c r="M73" s="317"/>
      <c r="N73" s="315"/>
      <c r="O73" s="313"/>
      <c r="P73" s="256"/>
      <c r="Q73" s="318"/>
      <c r="R73" s="54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19"/>
      <c r="AG73" s="320"/>
      <c r="AH73" s="318"/>
      <c r="AI73" s="318"/>
      <c r="AJ73" s="319"/>
      <c r="AK73" s="319"/>
      <c r="AL73" s="319"/>
    </row>
    <row r="74" spans="1:38" s="198" customFormat="1" ht="12.75" customHeight="1">
      <c r="A74" s="319"/>
      <c r="B74" s="340"/>
      <c r="C74" s="200"/>
      <c r="D74" s="200"/>
      <c r="E74" s="229"/>
      <c r="F74" s="229"/>
      <c r="G74" s="229"/>
      <c r="H74" s="341"/>
      <c r="I74" s="341"/>
      <c r="J74" s="342"/>
      <c r="K74" s="200"/>
      <c r="L74" s="229"/>
      <c r="M74" s="229"/>
      <c r="N74" s="229"/>
      <c r="O74" s="341"/>
      <c r="P74" s="341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29"/>
      <c r="AG74" s="228"/>
      <c r="AH74" s="200"/>
      <c r="AI74" s="200"/>
      <c r="AJ74" s="229"/>
      <c r="AK74" s="229"/>
      <c r="AL74" s="229"/>
    </row>
    <row r="75" spans="1:38" ht="38.25" customHeight="1">
      <c r="A75" s="137" t="s">
        <v>557</v>
      </c>
      <c r="B75" s="137"/>
      <c r="C75" s="137"/>
      <c r="D75" s="137"/>
      <c r="E75" s="138"/>
      <c r="F75" s="102"/>
      <c r="G75" s="102"/>
      <c r="H75" s="102"/>
      <c r="I75" s="10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>
      <c r="A76" s="94" t="s">
        <v>16</v>
      </c>
      <c r="B76" s="94" t="s">
        <v>512</v>
      </c>
      <c r="C76" s="94"/>
      <c r="D76" s="95" t="s">
        <v>523</v>
      </c>
      <c r="E76" s="94" t="s">
        <v>524</v>
      </c>
      <c r="F76" s="94" t="s">
        <v>525</v>
      </c>
      <c r="G76" s="94" t="s">
        <v>545</v>
      </c>
      <c r="H76" s="94" t="s">
        <v>527</v>
      </c>
      <c r="I76" s="94" t="s">
        <v>528</v>
      </c>
      <c r="J76" s="93" t="s">
        <v>529</v>
      </c>
      <c r="K76" s="93" t="s">
        <v>558</v>
      </c>
      <c r="L76" s="96" t="s">
        <v>531</v>
      </c>
      <c r="M76" s="136" t="s">
        <v>554</v>
      </c>
      <c r="N76" s="94" t="s">
        <v>555</v>
      </c>
      <c r="O76" s="94" t="s">
        <v>533</v>
      </c>
      <c r="P76" s="95" t="s">
        <v>534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198" customFormat="1" ht="15" customHeight="1">
      <c r="A77" s="286">
        <v>1</v>
      </c>
      <c r="B77" s="273">
        <v>45012</v>
      </c>
      <c r="C77" s="284"/>
      <c r="D77" s="321" t="s">
        <v>887</v>
      </c>
      <c r="E77" s="274" t="s">
        <v>537</v>
      </c>
      <c r="F77" s="274">
        <v>128</v>
      </c>
      <c r="G77" s="274">
        <v>78</v>
      </c>
      <c r="H77" s="283">
        <v>151</v>
      </c>
      <c r="I77" s="304" t="s">
        <v>874</v>
      </c>
      <c r="J77" s="272" t="s">
        <v>873</v>
      </c>
      <c r="K77" s="280">
        <f>H77-F77</f>
        <v>23</v>
      </c>
      <c r="L77" s="281">
        <v>100</v>
      </c>
      <c r="M77" s="282">
        <f t="shared" ref="M77" si="58">(K77*N77)-100</f>
        <v>2200</v>
      </c>
      <c r="N77" s="280">
        <v>100</v>
      </c>
      <c r="O77" s="272" t="s">
        <v>535</v>
      </c>
      <c r="P77" s="273">
        <v>45019</v>
      </c>
      <c r="Q77" s="197"/>
      <c r="R77" s="203" t="s">
        <v>799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</v>
      </c>
      <c r="B78" s="273">
        <v>45021</v>
      </c>
      <c r="C78" s="284"/>
      <c r="D78" s="321" t="s">
        <v>934</v>
      </c>
      <c r="E78" s="274" t="s">
        <v>896</v>
      </c>
      <c r="F78" s="274">
        <v>55</v>
      </c>
      <c r="G78" s="274">
        <v>115</v>
      </c>
      <c r="H78" s="283">
        <v>35</v>
      </c>
      <c r="I78" s="304">
        <v>0.1</v>
      </c>
      <c r="J78" s="272" t="s">
        <v>935</v>
      </c>
      <c r="K78" s="280">
        <f>F78-H78</f>
        <v>20</v>
      </c>
      <c r="L78" s="281">
        <v>100</v>
      </c>
      <c r="M78" s="282">
        <f t="shared" ref="M78" si="59">(K78*N78)-100</f>
        <v>1900</v>
      </c>
      <c r="N78" s="280">
        <v>100</v>
      </c>
      <c r="O78" s="272" t="s">
        <v>535</v>
      </c>
      <c r="P78" s="273">
        <v>45028</v>
      </c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3</v>
      </c>
      <c r="B79" s="273">
        <v>45021</v>
      </c>
      <c r="C79" s="284"/>
      <c r="D79" s="321" t="s">
        <v>897</v>
      </c>
      <c r="E79" s="274" t="s">
        <v>896</v>
      </c>
      <c r="F79" s="274">
        <v>50</v>
      </c>
      <c r="G79" s="274">
        <v>85</v>
      </c>
      <c r="H79" s="283">
        <v>30</v>
      </c>
      <c r="I79" s="304">
        <v>0.1</v>
      </c>
      <c r="J79" s="272" t="s">
        <v>935</v>
      </c>
      <c r="K79" s="280">
        <f>F79-H79</f>
        <v>20</v>
      </c>
      <c r="L79" s="281">
        <v>100</v>
      </c>
      <c r="M79" s="282">
        <f t="shared" ref="M79" si="60">(K79*N79)-100</f>
        <v>900</v>
      </c>
      <c r="N79" s="280">
        <v>50</v>
      </c>
      <c r="O79" s="272" t="s">
        <v>535</v>
      </c>
      <c r="P79" s="273">
        <v>45033</v>
      </c>
      <c r="Q79" s="197"/>
      <c r="R79" s="203" t="s">
        <v>536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4</v>
      </c>
      <c r="B80" s="332">
        <v>45021</v>
      </c>
      <c r="C80" s="333"/>
      <c r="D80" s="334" t="s">
        <v>898</v>
      </c>
      <c r="E80" s="296" t="s">
        <v>537</v>
      </c>
      <c r="F80" s="296">
        <v>40</v>
      </c>
      <c r="G80" s="296">
        <v>15</v>
      </c>
      <c r="H80" s="335">
        <v>16</v>
      </c>
      <c r="I80" s="336" t="s">
        <v>899</v>
      </c>
      <c r="J80" s="297" t="s">
        <v>903</v>
      </c>
      <c r="K80" s="337">
        <f t="shared" ref="K80:K81" si="61">H80-F80</f>
        <v>-24</v>
      </c>
      <c r="L80" s="338">
        <v>100</v>
      </c>
      <c r="M80" s="339">
        <f t="shared" ref="M80:M82" si="62">(K80*N80)-100</f>
        <v>-1300</v>
      </c>
      <c r="N80" s="337">
        <v>50</v>
      </c>
      <c r="O80" s="297" t="s">
        <v>547</v>
      </c>
      <c r="P80" s="332">
        <v>45022</v>
      </c>
      <c r="Q80" s="197"/>
      <c r="R80" s="203" t="s">
        <v>536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5</v>
      </c>
      <c r="B81" s="332">
        <v>45021</v>
      </c>
      <c r="C81" s="333"/>
      <c r="D81" s="334" t="s">
        <v>900</v>
      </c>
      <c r="E81" s="296" t="s">
        <v>537</v>
      </c>
      <c r="F81" s="296">
        <v>150</v>
      </c>
      <c r="G81" s="296">
        <v>35</v>
      </c>
      <c r="H81" s="335">
        <v>39</v>
      </c>
      <c r="I81" s="336" t="s">
        <v>901</v>
      </c>
      <c r="J81" s="297" t="s">
        <v>904</v>
      </c>
      <c r="K81" s="337">
        <f t="shared" si="61"/>
        <v>-111</v>
      </c>
      <c r="L81" s="338">
        <v>100</v>
      </c>
      <c r="M81" s="339">
        <f t="shared" si="62"/>
        <v>-2875</v>
      </c>
      <c r="N81" s="337">
        <v>25</v>
      </c>
      <c r="O81" s="297" t="s">
        <v>547</v>
      </c>
      <c r="P81" s="332">
        <v>45022</v>
      </c>
      <c r="Q81" s="197"/>
      <c r="R81" s="203" t="s">
        <v>799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6</v>
      </c>
      <c r="B82" s="324">
        <v>45022</v>
      </c>
      <c r="C82" s="284"/>
      <c r="D82" s="321" t="s">
        <v>908</v>
      </c>
      <c r="E82" s="274" t="s">
        <v>537</v>
      </c>
      <c r="F82" s="274">
        <v>28.5</v>
      </c>
      <c r="G82" s="274">
        <v>10</v>
      </c>
      <c r="H82" s="283">
        <v>36</v>
      </c>
      <c r="I82" s="304" t="s">
        <v>909</v>
      </c>
      <c r="J82" s="272" t="s">
        <v>965</v>
      </c>
      <c r="K82" s="280">
        <f>H82-F82</f>
        <v>7.5</v>
      </c>
      <c r="L82" s="281">
        <v>100</v>
      </c>
      <c r="M82" s="282">
        <f t="shared" si="62"/>
        <v>1962.5</v>
      </c>
      <c r="N82" s="280">
        <v>275</v>
      </c>
      <c r="O82" s="272" t="s">
        <v>535</v>
      </c>
      <c r="P82" s="273">
        <v>45035</v>
      </c>
      <c r="Q82" s="197"/>
      <c r="R82" s="203" t="s">
        <v>799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1">
        <v>7</v>
      </c>
      <c r="B83" s="343">
        <v>45027</v>
      </c>
      <c r="C83" s="333"/>
      <c r="D83" s="334" t="s">
        <v>926</v>
      </c>
      <c r="E83" s="296" t="s">
        <v>537</v>
      </c>
      <c r="F83" s="296">
        <v>135</v>
      </c>
      <c r="G83" s="296">
        <v>35</v>
      </c>
      <c r="H83" s="335">
        <v>35</v>
      </c>
      <c r="I83" s="336" t="s">
        <v>927</v>
      </c>
      <c r="J83" s="297" t="s">
        <v>963</v>
      </c>
      <c r="K83" s="337">
        <f t="shared" ref="K83" si="63">H83-F83</f>
        <v>-100</v>
      </c>
      <c r="L83" s="338">
        <v>100</v>
      </c>
      <c r="M83" s="339">
        <f t="shared" ref="M83:M84" si="64">(K83*N83)-100</f>
        <v>-2600</v>
      </c>
      <c r="N83" s="337">
        <v>25</v>
      </c>
      <c r="O83" s="297" t="s">
        <v>547</v>
      </c>
      <c r="P83" s="332">
        <v>45028</v>
      </c>
      <c r="Q83" s="197"/>
      <c r="R83" s="203" t="s">
        <v>536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31">
        <v>8</v>
      </c>
      <c r="B84" s="343">
        <v>45028</v>
      </c>
      <c r="C84" s="333"/>
      <c r="D84" s="334" t="s">
        <v>940</v>
      </c>
      <c r="E84" s="296" t="s">
        <v>537</v>
      </c>
      <c r="F84" s="296">
        <v>7</v>
      </c>
      <c r="G84" s="296">
        <v>1.9</v>
      </c>
      <c r="H84" s="335">
        <v>1.9</v>
      </c>
      <c r="I84" s="336" t="s">
        <v>941</v>
      </c>
      <c r="J84" s="297" t="s">
        <v>966</v>
      </c>
      <c r="K84" s="337">
        <f>H84-F84</f>
        <v>-5.0999999999999996</v>
      </c>
      <c r="L84" s="338">
        <v>100</v>
      </c>
      <c r="M84" s="339">
        <f t="shared" si="64"/>
        <v>-4690</v>
      </c>
      <c r="N84" s="337">
        <v>900</v>
      </c>
      <c r="O84" s="297" t="s">
        <v>547</v>
      </c>
      <c r="P84" s="332">
        <v>45029</v>
      </c>
      <c r="Q84" s="197"/>
      <c r="R84" s="203" t="s">
        <v>536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9</v>
      </c>
      <c r="B85" s="324">
        <v>45029</v>
      </c>
      <c r="C85" s="284"/>
      <c r="D85" s="321" t="s">
        <v>942</v>
      </c>
      <c r="E85" s="274" t="s">
        <v>537</v>
      </c>
      <c r="F85" s="274">
        <v>97.5</v>
      </c>
      <c r="G85" s="274">
        <v>48</v>
      </c>
      <c r="H85" s="283">
        <v>122</v>
      </c>
      <c r="I85" s="304" t="s">
        <v>943</v>
      </c>
      <c r="J85" s="272" t="s">
        <v>944</v>
      </c>
      <c r="K85" s="280">
        <f>H85-F85</f>
        <v>24.5</v>
      </c>
      <c r="L85" s="281">
        <v>100</v>
      </c>
      <c r="M85" s="282">
        <f t="shared" ref="M85" si="65">(K85*N85)-100</f>
        <v>2350</v>
      </c>
      <c r="N85" s="280">
        <v>100</v>
      </c>
      <c r="O85" s="272" t="s">
        <v>535</v>
      </c>
      <c r="P85" s="273">
        <v>45029</v>
      </c>
      <c r="Q85" s="197"/>
      <c r="R85" s="203" t="s">
        <v>799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6">
        <v>10</v>
      </c>
      <c r="B86" s="324">
        <v>45033</v>
      </c>
      <c r="C86" s="284"/>
      <c r="D86" s="321" t="s">
        <v>942</v>
      </c>
      <c r="E86" s="274" t="s">
        <v>537</v>
      </c>
      <c r="F86" s="274">
        <v>116</v>
      </c>
      <c r="G86" s="274">
        <v>65</v>
      </c>
      <c r="H86" s="283">
        <v>139</v>
      </c>
      <c r="I86" s="304" t="s">
        <v>946</v>
      </c>
      <c r="J86" s="272" t="s">
        <v>873</v>
      </c>
      <c r="K86" s="280">
        <f>H86-F86</f>
        <v>23</v>
      </c>
      <c r="L86" s="281">
        <v>100</v>
      </c>
      <c r="M86" s="282">
        <f t="shared" ref="M86:M89" si="66">(K86*N86)-100</f>
        <v>2200</v>
      </c>
      <c r="N86" s="280">
        <v>100</v>
      </c>
      <c r="O86" s="272" t="s">
        <v>535</v>
      </c>
      <c r="P86" s="273">
        <v>45034</v>
      </c>
      <c r="Q86" s="197"/>
      <c r="R86" s="203" t="s">
        <v>799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94">
        <v>11</v>
      </c>
      <c r="B87" s="392">
        <v>45033</v>
      </c>
      <c r="C87" s="284"/>
      <c r="D87" s="321" t="s">
        <v>947</v>
      </c>
      <c r="E87" s="274" t="s">
        <v>537</v>
      </c>
      <c r="F87" s="274">
        <v>265</v>
      </c>
      <c r="G87" s="274"/>
      <c r="H87" s="283">
        <v>225</v>
      </c>
      <c r="I87" s="304"/>
      <c r="J87" s="396" t="s">
        <v>998</v>
      </c>
      <c r="K87" s="280">
        <f>H87-F87</f>
        <v>-40</v>
      </c>
      <c r="L87" s="281">
        <v>100</v>
      </c>
      <c r="M87" s="282">
        <f t="shared" si="66"/>
        <v>-1100</v>
      </c>
      <c r="N87" s="280">
        <v>25</v>
      </c>
      <c r="O87" s="396" t="s">
        <v>547</v>
      </c>
      <c r="P87" s="404">
        <v>45040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95"/>
      <c r="B88" s="393"/>
      <c r="C88" s="284"/>
      <c r="D88" s="321" t="s">
        <v>948</v>
      </c>
      <c r="E88" s="274" t="s">
        <v>537</v>
      </c>
      <c r="F88" s="274">
        <v>105</v>
      </c>
      <c r="G88" s="274"/>
      <c r="H88" s="283">
        <v>0</v>
      </c>
      <c r="I88" s="304"/>
      <c r="J88" s="397"/>
      <c r="K88" s="280">
        <v>105</v>
      </c>
      <c r="L88" s="281">
        <v>100</v>
      </c>
      <c r="M88" s="282">
        <f t="shared" si="66"/>
        <v>2525</v>
      </c>
      <c r="N88" s="280">
        <v>25</v>
      </c>
      <c r="O88" s="397"/>
      <c r="P88" s="405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65">
        <v>12</v>
      </c>
      <c r="B89" s="364">
        <v>45035</v>
      </c>
      <c r="C89" s="284"/>
      <c r="D89" s="321" t="s">
        <v>967</v>
      </c>
      <c r="E89" s="274" t="s">
        <v>537</v>
      </c>
      <c r="F89" s="274">
        <v>12</v>
      </c>
      <c r="G89" s="274">
        <v>4.5</v>
      </c>
      <c r="H89" s="283">
        <v>12.5</v>
      </c>
      <c r="I89" s="304" t="s">
        <v>968</v>
      </c>
      <c r="J89" s="272" t="s">
        <v>1011</v>
      </c>
      <c r="K89" s="280">
        <f>H89-F89</f>
        <v>0.5</v>
      </c>
      <c r="L89" s="281">
        <v>100</v>
      </c>
      <c r="M89" s="282">
        <f t="shared" si="66"/>
        <v>250</v>
      </c>
      <c r="N89" s="280">
        <v>700</v>
      </c>
      <c r="O89" s="272" t="s">
        <v>535</v>
      </c>
      <c r="P89" s="273">
        <v>45041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62">
        <v>13</v>
      </c>
      <c r="B90" s="363">
        <v>45035</v>
      </c>
      <c r="C90" s="333"/>
      <c r="D90" s="334" t="s">
        <v>969</v>
      </c>
      <c r="E90" s="296" t="s">
        <v>537</v>
      </c>
      <c r="F90" s="296">
        <v>112</v>
      </c>
      <c r="G90" s="296">
        <v>60</v>
      </c>
      <c r="H90" s="335">
        <v>60</v>
      </c>
      <c r="I90" s="336" t="s">
        <v>946</v>
      </c>
      <c r="J90" s="297" t="s">
        <v>992</v>
      </c>
      <c r="K90" s="337">
        <f>H90-F90</f>
        <v>-52</v>
      </c>
      <c r="L90" s="338">
        <v>100</v>
      </c>
      <c r="M90" s="339">
        <f t="shared" ref="M90:M91" si="67">(K90*N90)-100</f>
        <v>-5300</v>
      </c>
      <c r="N90" s="337">
        <v>100</v>
      </c>
      <c r="O90" s="297" t="s">
        <v>535</v>
      </c>
      <c r="P90" s="332">
        <v>45037</v>
      </c>
      <c r="Q90" s="197"/>
      <c r="R90" s="203" t="s">
        <v>799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65">
        <v>14</v>
      </c>
      <c r="B91" s="364">
        <v>45035</v>
      </c>
      <c r="C91" s="284"/>
      <c r="D91" s="321" t="s">
        <v>972</v>
      </c>
      <c r="E91" s="274" t="s">
        <v>537</v>
      </c>
      <c r="F91" s="274">
        <v>27.5</v>
      </c>
      <c r="G91" s="274">
        <v>10</v>
      </c>
      <c r="H91" s="283">
        <v>34.5</v>
      </c>
      <c r="I91" s="304" t="s">
        <v>973</v>
      </c>
      <c r="J91" s="272" t="s">
        <v>999</v>
      </c>
      <c r="K91" s="280">
        <f>H91-F91</f>
        <v>7</v>
      </c>
      <c r="L91" s="281">
        <v>100</v>
      </c>
      <c r="M91" s="282">
        <f t="shared" si="67"/>
        <v>1650</v>
      </c>
      <c r="N91" s="280">
        <v>250</v>
      </c>
      <c r="O91" s="272" t="s">
        <v>535</v>
      </c>
      <c r="P91" s="273">
        <v>45040</v>
      </c>
      <c r="Q91" s="197"/>
      <c r="R91" s="203" t="s">
        <v>536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65">
        <v>15</v>
      </c>
      <c r="B92" s="364">
        <v>45036</v>
      </c>
      <c r="C92" s="284"/>
      <c r="D92" s="321" t="s">
        <v>978</v>
      </c>
      <c r="E92" s="274" t="s">
        <v>896</v>
      </c>
      <c r="F92" s="274">
        <v>60</v>
      </c>
      <c r="G92" s="274">
        <v>105</v>
      </c>
      <c r="H92" s="283">
        <v>52.5</v>
      </c>
      <c r="I92" s="304" t="s">
        <v>979</v>
      </c>
      <c r="J92" s="272" t="s">
        <v>965</v>
      </c>
      <c r="K92" s="280">
        <f>F92-H92</f>
        <v>7.5</v>
      </c>
      <c r="L92" s="281">
        <v>100</v>
      </c>
      <c r="M92" s="282">
        <f t="shared" ref="M92" si="68">(K92*N92)-100</f>
        <v>650</v>
      </c>
      <c r="N92" s="280">
        <v>100</v>
      </c>
      <c r="O92" s="272" t="s">
        <v>535</v>
      </c>
      <c r="P92" s="273">
        <v>45040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65">
        <v>16</v>
      </c>
      <c r="B93" s="364">
        <v>45036</v>
      </c>
      <c r="C93" s="284"/>
      <c r="D93" s="321" t="s">
        <v>983</v>
      </c>
      <c r="E93" s="274" t="s">
        <v>537</v>
      </c>
      <c r="F93" s="274">
        <v>46</v>
      </c>
      <c r="G93" s="274"/>
      <c r="H93" s="283">
        <v>66</v>
      </c>
      <c r="I93" s="304" t="s">
        <v>984</v>
      </c>
      <c r="J93" s="272" t="s">
        <v>935</v>
      </c>
      <c r="K93" s="280">
        <f>H93-F93</f>
        <v>20</v>
      </c>
      <c r="L93" s="281">
        <v>100</v>
      </c>
      <c r="M93" s="282">
        <f t="shared" ref="M93" si="69">(K93*N93)-100</f>
        <v>900</v>
      </c>
      <c r="N93" s="280">
        <v>50</v>
      </c>
      <c r="O93" s="272" t="s">
        <v>535</v>
      </c>
      <c r="P93" s="273">
        <v>45040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86">
        <v>17</v>
      </c>
      <c r="B94" s="324">
        <v>45042</v>
      </c>
      <c r="C94" s="284"/>
      <c r="D94" s="321" t="s">
        <v>1038</v>
      </c>
      <c r="E94" s="274" t="s">
        <v>537</v>
      </c>
      <c r="F94" s="274">
        <v>67.5</v>
      </c>
      <c r="G94" s="274">
        <v>15</v>
      </c>
      <c r="H94" s="283">
        <v>88</v>
      </c>
      <c r="I94" s="304" t="s">
        <v>1039</v>
      </c>
      <c r="J94" s="272" t="s">
        <v>1040</v>
      </c>
      <c r="K94" s="280">
        <f>H94-F94</f>
        <v>20.5</v>
      </c>
      <c r="L94" s="281">
        <v>100</v>
      </c>
      <c r="M94" s="282">
        <f t="shared" ref="M94" si="70">(K94*N94)-100</f>
        <v>925</v>
      </c>
      <c r="N94" s="280">
        <v>50</v>
      </c>
      <c r="O94" s="272" t="s">
        <v>535</v>
      </c>
      <c r="P94" s="273">
        <v>45042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86">
        <v>18</v>
      </c>
      <c r="B95" s="324">
        <v>45042</v>
      </c>
      <c r="C95" s="284"/>
      <c r="D95" s="321" t="s">
        <v>1041</v>
      </c>
      <c r="E95" s="274" t="s">
        <v>537</v>
      </c>
      <c r="F95" s="274">
        <v>39</v>
      </c>
      <c r="G95" s="274"/>
      <c r="H95" s="283">
        <v>57</v>
      </c>
      <c r="I95" s="304" t="s">
        <v>1042</v>
      </c>
      <c r="J95" s="272" t="s">
        <v>1043</v>
      </c>
      <c r="K95" s="280">
        <f>H95-F95</f>
        <v>18</v>
      </c>
      <c r="L95" s="281">
        <v>100</v>
      </c>
      <c r="M95" s="282">
        <f t="shared" ref="M95" si="71">(K95*N95)-100</f>
        <v>800</v>
      </c>
      <c r="N95" s="280">
        <v>50</v>
      </c>
      <c r="O95" s="272" t="s">
        <v>535</v>
      </c>
      <c r="P95" s="273">
        <v>45042</v>
      </c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3"/>
      <c r="B96" s="323"/>
      <c r="C96" s="323"/>
      <c r="D96" s="323"/>
      <c r="E96" s="323"/>
      <c r="F96" s="323"/>
      <c r="G96" s="323"/>
      <c r="H96" s="323"/>
      <c r="I96" s="323"/>
      <c r="J96" s="225"/>
      <c r="K96" s="202"/>
      <c r="L96" s="217"/>
      <c r="M96" s="218"/>
      <c r="N96" s="202"/>
      <c r="O96" s="225"/>
      <c r="P96" s="199"/>
      <c r="Q96" s="1"/>
      <c r="R96" s="6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97"/>
      <c r="AI96" s="197"/>
      <c r="AJ96" s="203"/>
      <c r="AK96" s="197"/>
      <c r="AL96" s="197"/>
    </row>
    <row r="97" spans="1:38" ht="38.25" customHeight="1">
      <c r="A97" s="92" t="s">
        <v>559</v>
      </c>
      <c r="B97" s="139"/>
      <c r="C97" s="139"/>
      <c r="D97" s="140"/>
      <c r="E97" s="124"/>
      <c r="F97" s="6"/>
      <c r="G97" s="6"/>
      <c r="H97" s="125"/>
      <c r="I97" s="141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</row>
    <row r="98" spans="1:38" s="198" customFormat="1" ht="38.25">
      <c r="A98" s="93" t="s">
        <v>16</v>
      </c>
      <c r="B98" s="94" t="s">
        <v>512</v>
      </c>
      <c r="C98" s="94"/>
      <c r="D98" s="95" t="s">
        <v>523</v>
      </c>
      <c r="E98" s="94" t="s">
        <v>524</v>
      </c>
      <c r="F98" s="94" t="s">
        <v>525</v>
      </c>
      <c r="G98" s="94" t="s">
        <v>526</v>
      </c>
      <c r="H98" s="94" t="s">
        <v>527</v>
      </c>
      <c r="I98" s="94" t="s">
        <v>528</v>
      </c>
      <c r="J98" s="93" t="s">
        <v>529</v>
      </c>
      <c r="K98" s="128" t="s">
        <v>546</v>
      </c>
      <c r="L98" s="129" t="s">
        <v>531</v>
      </c>
      <c r="M98" s="96" t="s">
        <v>532</v>
      </c>
      <c r="N98" s="94" t="s">
        <v>533</v>
      </c>
      <c r="O98" s="95" t="s">
        <v>534</v>
      </c>
      <c r="P98" s="94" t="s">
        <v>763</v>
      </c>
      <c r="Q98" s="197"/>
      <c r="R98" s="6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</row>
    <row r="99" spans="1:38" ht="14.25" customHeight="1">
      <c r="A99" s="255">
        <v>1</v>
      </c>
      <c r="B99" s="256">
        <v>44840</v>
      </c>
      <c r="C99" s="253"/>
      <c r="D99" s="253" t="s">
        <v>835</v>
      </c>
      <c r="E99" s="254" t="s">
        <v>537</v>
      </c>
      <c r="F99" s="254" t="s">
        <v>836</v>
      </c>
      <c r="G99" s="254">
        <v>1220</v>
      </c>
      <c r="H99" s="254"/>
      <c r="I99" s="254" t="s">
        <v>837</v>
      </c>
      <c r="J99" s="225" t="s">
        <v>538</v>
      </c>
      <c r="K99" s="202"/>
      <c r="L99" s="217"/>
      <c r="M99" s="218"/>
      <c r="N99" s="202"/>
      <c r="O99" s="225"/>
      <c r="P99" s="199"/>
      <c r="Q99" s="197"/>
      <c r="R99" s="197" t="s">
        <v>536</v>
      </c>
      <c r="S99" s="41"/>
      <c r="T99" s="1"/>
      <c r="U99" s="1"/>
      <c r="V99" s="1"/>
      <c r="W99" s="1"/>
      <c r="X99" s="1"/>
      <c r="Y99" s="1"/>
      <c r="Z99" s="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</row>
    <row r="100" spans="1:38" ht="14.25" customHeight="1">
      <c r="A100" s="352">
        <v>2</v>
      </c>
      <c r="B100" s="353">
        <v>45019</v>
      </c>
      <c r="C100" s="354"/>
      <c r="D100" s="354" t="s">
        <v>71</v>
      </c>
      <c r="E100" s="355" t="s">
        <v>537</v>
      </c>
      <c r="F100" s="355">
        <v>96.5</v>
      </c>
      <c r="G100" s="355">
        <v>88</v>
      </c>
      <c r="H100" s="355">
        <v>102.25</v>
      </c>
      <c r="I100" s="355" t="s">
        <v>894</v>
      </c>
      <c r="J100" s="356" t="s">
        <v>958</v>
      </c>
      <c r="K100" s="356">
        <f t="shared" ref="K100" si="72">H100-F100</f>
        <v>5.75</v>
      </c>
      <c r="L100" s="357">
        <f t="shared" ref="L100" si="73">(F100*-0.7)/100</f>
        <v>-0.67549999999999999</v>
      </c>
      <c r="M100" s="358">
        <f t="shared" ref="M100" si="74">(K100+L100)/F100</f>
        <v>5.2585492227979279E-2</v>
      </c>
      <c r="N100" s="359" t="s">
        <v>535</v>
      </c>
      <c r="O100" s="360">
        <v>45034</v>
      </c>
      <c r="P100" s="361"/>
      <c r="Q100" s="197"/>
      <c r="R100" s="197" t="s">
        <v>536</v>
      </c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2.75" customHeight="1">
      <c r="A101" s="254"/>
      <c r="B101" s="252"/>
      <c r="C101" s="253"/>
      <c r="D101" s="253"/>
      <c r="E101" s="254"/>
      <c r="F101" s="254"/>
      <c r="G101" s="254"/>
      <c r="H101" s="254"/>
      <c r="I101" s="254"/>
      <c r="J101" s="225"/>
      <c r="K101" s="202"/>
      <c r="L101" s="217"/>
      <c r="M101" s="218"/>
      <c r="N101" s="202"/>
      <c r="O101" s="225"/>
      <c r="P101" s="199"/>
      <c r="R101" s="6"/>
      <c r="S101" s="1"/>
      <c r="T101" s="1"/>
      <c r="U101" s="1"/>
      <c r="V101" s="1"/>
      <c r="W101" s="1"/>
      <c r="X101" s="1"/>
      <c r="Y101" s="1"/>
    </row>
    <row r="102" spans="1:38" ht="12.75" customHeight="1">
      <c r="A102" s="109" t="s">
        <v>539</v>
      </c>
      <c r="B102" s="109"/>
      <c r="C102" s="109"/>
      <c r="D102" s="109"/>
      <c r="E102" s="41"/>
      <c r="F102" s="116" t="s">
        <v>541</v>
      </c>
      <c r="G102" s="54"/>
      <c r="H102" s="54"/>
      <c r="I102" s="54"/>
      <c r="J102" s="6"/>
      <c r="K102" s="132"/>
      <c r="L102" s="133"/>
      <c r="M102" s="6"/>
      <c r="N102" s="99"/>
      <c r="O102" s="142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15" t="s">
        <v>540</v>
      </c>
      <c r="B103" s="109"/>
      <c r="C103" s="109"/>
      <c r="D103" s="109"/>
      <c r="E103" s="6"/>
      <c r="F103" s="116" t="s">
        <v>543</v>
      </c>
      <c r="G103" s="6"/>
      <c r="H103" s="6" t="s">
        <v>759</v>
      </c>
      <c r="I103" s="6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15"/>
      <c r="B104" s="109"/>
      <c r="C104" s="109"/>
      <c r="D104" s="109"/>
      <c r="E104" s="6"/>
      <c r="F104" s="116"/>
      <c r="G104" s="6"/>
      <c r="H104" s="6"/>
      <c r="I104" s="6"/>
      <c r="J104" s="1"/>
      <c r="K104" s="6"/>
      <c r="L104" s="6"/>
      <c r="M104" s="6"/>
      <c r="N104" s="1"/>
      <c r="O104" s="1"/>
      <c r="Q104" s="1"/>
      <c r="R104" s="54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5"/>
      <c r="B105" s="109"/>
      <c r="C105" s="109"/>
      <c r="D105" s="109"/>
      <c r="E105" s="6"/>
      <c r="F105" s="116"/>
      <c r="G105" s="54"/>
      <c r="H105" s="41"/>
      <c r="I105" s="54"/>
      <c r="J105" s="6"/>
      <c r="K105" s="132"/>
      <c r="L105" s="133"/>
      <c r="M105" s="6"/>
      <c r="N105" s="99"/>
      <c r="O105" s="134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54"/>
      <c r="B106" s="98"/>
      <c r="C106" s="98"/>
      <c r="D106" s="41"/>
      <c r="E106" s="54"/>
      <c r="F106" s="54"/>
      <c r="G106" s="54"/>
      <c r="H106" s="41"/>
      <c r="I106" s="54"/>
      <c r="J106" s="6"/>
      <c r="K106" s="132"/>
      <c r="L106" s="133"/>
      <c r="M106" s="6"/>
      <c r="N106" s="99"/>
      <c r="O106" s="134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41"/>
      <c r="B107" s="143" t="s">
        <v>560</v>
      </c>
      <c r="C107" s="143"/>
      <c r="D107" s="143"/>
      <c r="E107" s="143"/>
      <c r="F107" s="6"/>
      <c r="G107" s="6"/>
      <c r="H107" s="126"/>
      <c r="I107" s="6"/>
      <c r="J107" s="126"/>
      <c r="K107" s="127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93" t="s">
        <v>16</v>
      </c>
      <c r="B108" s="94" t="s">
        <v>512</v>
      </c>
      <c r="C108" s="94"/>
      <c r="D108" s="95" t="s">
        <v>523</v>
      </c>
      <c r="E108" s="94" t="s">
        <v>524</v>
      </c>
      <c r="F108" s="94" t="s">
        <v>525</v>
      </c>
      <c r="G108" s="94" t="s">
        <v>561</v>
      </c>
      <c r="H108" s="94" t="s">
        <v>562</v>
      </c>
      <c r="I108" s="94" t="s">
        <v>528</v>
      </c>
      <c r="J108" s="144" t="s">
        <v>529</v>
      </c>
      <c r="K108" s="94" t="s">
        <v>530</v>
      </c>
      <c r="L108" s="94" t="s">
        <v>563</v>
      </c>
      <c r="M108" s="94" t="s">
        <v>533</v>
      </c>
      <c r="N108" s="95" t="s">
        <v>534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45">
        <v>1</v>
      </c>
      <c r="B109" s="146">
        <v>41579</v>
      </c>
      <c r="C109" s="146"/>
      <c r="D109" s="147" t="s">
        <v>564</v>
      </c>
      <c r="E109" s="148" t="s">
        <v>565</v>
      </c>
      <c r="F109" s="149">
        <v>82</v>
      </c>
      <c r="G109" s="148" t="s">
        <v>566</v>
      </c>
      <c r="H109" s="148">
        <v>100</v>
      </c>
      <c r="I109" s="150">
        <v>100</v>
      </c>
      <c r="J109" s="151" t="s">
        <v>567</v>
      </c>
      <c r="K109" s="152">
        <f t="shared" ref="K109:K140" si="75">H109-F109</f>
        <v>18</v>
      </c>
      <c r="L109" s="153">
        <f t="shared" ref="L109:L140" si="76">K109/F109</f>
        <v>0.21951219512195122</v>
      </c>
      <c r="M109" s="148" t="s">
        <v>535</v>
      </c>
      <c r="N109" s="154">
        <v>42657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45">
        <v>2</v>
      </c>
      <c r="B110" s="146">
        <v>41794</v>
      </c>
      <c r="C110" s="146"/>
      <c r="D110" s="147" t="s">
        <v>568</v>
      </c>
      <c r="E110" s="148" t="s">
        <v>537</v>
      </c>
      <c r="F110" s="149">
        <v>257</v>
      </c>
      <c r="G110" s="148" t="s">
        <v>566</v>
      </c>
      <c r="H110" s="148">
        <v>300</v>
      </c>
      <c r="I110" s="150">
        <v>300</v>
      </c>
      <c r="J110" s="151" t="s">
        <v>567</v>
      </c>
      <c r="K110" s="152">
        <f t="shared" si="75"/>
        <v>43</v>
      </c>
      <c r="L110" s="153">
        <f t="shared" si="76"/>
        <v>0.16731517509727625</v>
      </c>
      <c r="M110" s="148" t="s">
        <v>535</v>
      </c>
      <c r="N110" s="154">
        <v>41822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3</v>
      </c>
      <c r="B111" s="146">
        <v>41828</v>
      </c>
      <c r="C111" s="146"/>
      <c r="D111" s="147" t="s">
        <v>569</v>
      </c>
      <c r="E111" s="148" t="s">
        <v>537</v>
      </c>
      <c r="F111" s="149">
        <v>393</v>
      </c>
      <c r="G111" s="148" t="s">
        <v>566</v>
      </c>
      <c r="H111" s="148">
        <v>468</v>
      </c>
      <c r="I111" s="150">
        <v>468</v>
      </c>
      <c r="J111" s="151" t="s">
        <v>567</v>
      </c>
      <c r="K111" s="152">
        <f t="shared" si="75"/>
        <v>75</v>
      </c>
      <c r="L111" s="153">
        <f t="shared" si="76"/>
        <v>0.19083969465648856</v>
      </c>
      <c r="M111" s="148" t="s">
        <v>535</v>
      </c>
      <c r="N111" s="154">
        <v>41863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4</v>
      </c>
      <c r="B112" s="146">
        <v>41857</v>
      </c>
      <c r="C112" s="146"/>
      <c r="D112" s="147" t="s">
        <v>570</v>
      </c>
      <c r="E112" s="148" t="s">
        <v>537</v>
      </c>
      <c r="F112" s="149">
        <v>205</v>
      </c>
      <c r="G112" s="148" t="s">
        <v>566</v>
      </c>
      <c r="H112" s="148">
        <v>275</v>
      </c>
      <c r="I112" s="150">
        <v>250</v>
      </c>
      <c r="J112" s="151" t="s">
        <v>567</v>
      </c>
      <c r="K112" s="152">
        <f t="shared" si="75"/>
        <v>70</v>
      </c>
      <c r="L112" s="153">
        <f t="shared" si="76"/>
        <v>0.34146341463414637</v>
      </c>
      <c r="M112" s="148" t="s">
        <v>535</v>
      </c>
      <c r="N112" s="154">
        <v>41962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5</v>
      </c>
      <c r="B113" s="146">
        <v>41886</v>
      </c>
      <c r="C113" s="146"/>
      <c r="D113" s="147" t="s">
        <v>571</v>
      </c>
      <c r="E113" s="148" t="s">
        <v>537</v>
      </c>
      <c r="F113" s="149">
        <v>162</v>
      </c>
      <c r="G113" s="148" t="s">
        <v>566</v>
      </c>
      <c r="H113" s="148">
        <v>190</v>
      </c>
      <c r="I113" s="150">
        <v>190</v>
      </c>
      <c r="J113" s="151" t="s">
        <v>567</v>
      </c>
      <c r="K113" s="152">
        <f t="shared" si="75"/>
        <v>28</v>
      </c>
      <c r="L113" s="153">
        <f t="shared" si="76"/>
        <v>0.1728395061728395</v>
      </c>
      <c r="M113" s="148" t="s">
        <v>535</v>
      </c>
      <c r="N113" s="154">
        <v>42006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6</v>
      </c>
      <c r="B114" s="146">
        <v>41886</v>
      </c>
      <c r="C114" s="146"/>
      <c r="D114" s="147" t="s">
        <v>572</v>
      </c>
      <c r="E114" s="148" t="s">
        <v>537</v>
      </c>
      <c r="F114" s="149">
        <v>75</v>
      </c>
      <c r="G114" s="148" t="s">
        <v>566</v>
      </c>
      <c r="H114" s="148">
        <v>91.5</v>
      </c>
      <c r="I114" s="150" t="s">
        <v>573</v>
      </c>
      <c r="J114" s="151" t="s">
        <v>574</v>
      </c>
      <c r="K114" s="152">
        <f t="shared" si="75"/>
        <v>16.5</v>
      </c>
      <c r="L114" s="153">
        <f t="shared" si="76"/>
        <v>0.22</v>
      </c>
      <c r="M114" s="148" t="s">
        <v>535</v>
      </c>
      <c r="N114" s="154">
        <v>41954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7</v>
      </c>
      <c r="B115" s="146">
        <v>41913</v>
      </c>
      <c r="C115" s="146"/>
      <c r="D115" s="147" t="s">
        <v>575</v>
      </c>
      <c r="E115" s="148" t="s">
        <v>537</v>
      </c>
      <c r="F115" s="149">
        <v>850</v>
      </c>
      <c r="G115" s="148" t="s">
        <v>566</v>
      </c>
      <c r="H115" s="148">
        <v>982.5</v>
      </c>
      <c r="I115" s="150">
        <v>1050</v>
      </c>
      <c r="J115" s="151" t="s">
        <v>576</v>
      </c>
      <c r="K115" s="152">
        <f t="shared" si="75"/>
        <v>132.5</v>
      </c>
      <c r="L115" s="153">
        <f t="shared" si="76"/>
        <v>0.15588235294117647</v>
      </c>
      <c r="M115" s="148" t="s">
        <v>535</v>
      </c>
      <c r="N115" s="154">
        <v>42039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8</v>
      </c>
      <c r="B116" s="146">
        <v>41913</v>
      </c>
      <c r="C116" s="146"/>
      <c r="D116" s="147" t="s">
        <v>577</v>
      </c>
      <c r="E116" s="148" t="s">
        <v>537</v>
      </c>
      <c r="F116" s="149">
        <v>475</v>
      </c>
      <c r="G116" s="148" t="s">
        <v>566</v>
      </c>
      <c r="H116" s="148">
        <v>515</v>
      </c>
      <c r="I116" s="150">
        <v>600</v>
      </c>
      <c r="J116" s="151" t="s">
        <v>578</v>
      </c>
      <c r="K116" s="152">
        <f t="shared" si="75"/>
        <v>40</v>
      </c>
      <c r="L116" s="153">
        <f t="shared" si="76"/>
        <v>8.4210526315789472E-2</v>
      </c>
      <c r="M116" s="148" t="s">
        <v>535</v>
      </c>
      <c r="N116" s="15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9</v>
      </c>
      <c r="B117" s="146">
        <v>41913</v>
      </c>
      <c r="C117" s="146"/>
      <c r="D117" s="147" t="s">
        <v>579</v>
      </c>
      <c r="E117" s="148" t="s">
        <v>537</v>
      </c>
      <c r="F117" s="149">
        <v>86</v>
      </c>
      <c r="G117" s="148" t="s">
        <v>566</v>
      </c>
      <c r="H117" s="148">
        <v>99</v>
      </c>
      <c r="I117" s="150">
        <v>140</v>
      </c>
      <c r="J117" s="151" t="s">
        <v>580</v>
      </c>
      <c r="K117" s="152">
        <f t="shared" si="75"/>
        <v>13</v>
      </c>
      <c r="L117" s="153">
        <f t="shared" si="76"/>
        <v>0.15116279069767441</v>
      </c>
      <c r="M117" s="148" t="s">
        <v>535</v>
      </c>
      <c r="N117" s="15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10</v>
      </c>
      <c r="B118" s="146">
        <v>41926</v>
      </c>
      <c r="C118" s="146"/>
      <c r="D118" s="147" t="s">
        <v>581</v>
      </c>
      <c r="E118" s="148" t="s">
        <v>537</v>
      </c>
      <c r="F118" s="149">
        <v>496.6</v>
      </c>
      <c r="G118" s="148" t="s">
        <v>566</v>
      </c>
      <c r="H118" s="148">
        <v>621</v>
      </c>
      <c r="I118" s="150">
        <v>580</v>
      </c>
      <c r="J118" s="151" t="s">
        <v>567</v>
      </c>
      <c r="K118" s="152">
        <f t="shared" si="75"/>
        <v>124.39999999999998</v>
      </c>
      <c r="L118" s="153">
        <f t="shared" si="76"/>
        <v>0.25050342327829234</v>
      </c>
      <c r="M118" s="148" t="s">
        <v>535</v>
      </c>
      <c r="N118" s="154">
        <v>42605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11</v>
      </c>
      <c r="B119" s="146">
        <v>41926</v>
      </c>
      <c r="C119" s="146"/>
      <c r="D119" s="147" t="s">
        <v>582</v>
      </c>
      <c r="E119" s="148" t="s">
        <v>537</v>
      </c>
      <c r="F119" s="149">
        <v>2481.9</v>
      </c>
      <c r="G119" s="148" t="s">
        <v>566</v>
      </c>
      <c r="H119" s="148">
        <v>2840</v>
      </c>
      <c r="I119" s="150">
        <v>2870</v>
      </c>
      <c r="J119" s="151" t="s">
        <v>583</v>
      </c>
      <c r="K119" s="152">
        <f t="shared" si="75"/>
        <v>358.09999999999991</v>
      </c>
      <c r="L119" s="153">
        <f t="shared" si="76"/>
        <v>0.14428462065353154</v>
      </c>
      <c r="M119" s="148" t="s">
        <v>535</v>
      </c>
      <c r="N119" s="154">
        <v>42017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12</v>
      </c>
      <c r="B120" s="146">
        <v>41928</v>
      </c>
      <c r="C120" s="146"/>
      <c r="D120" s="147" t="s">
        <v>584</v>
      </c>
      <c r="E120" s="148" t="s">
        <v>537</v>
      </c>
      <c r="F120" s="149">
        <v>84.5</v>
      </c>
      <c r="G120" s="148" t="s">
        <v>566</v>
      </c>
      <c r="H120" s="148">
        <v>93</v>
      </c>
      <c r="I120" s="150">
        <v>110</v>
      </c>
      <c r="J120" s="151" t="s">
        <v>585</v>
      </c>
      <c r="K120" s="152">
        <f t="shared" si="75"/>
        <v>8.5</v>
      </c>
      <c r="L120" s="153">
        <f t="shared" si="76"/>
        <v>0.10059171597633136</v>
      </c>
      <c r="M120" s="148" t="s">
        <v>535</v>
      </c>
      <c r="N120" s="15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13</v>
      </c>
      <c r="B121" s="146">
        <v>41928</v>
      </c>
      <c r="C121" s="146"/>
      <c r="D121" s="147" t="s">
        <v>586</v>
      </c>
      <c r="E121" s="148" t="s">
        <v>537</v>
      </c>
      <c r="F121" s="149">
        <v>401</v>
      </c>
      <c r="G121" s="148" t="s">
        <v>566</v>
      </c>
      <c r="H121" s="148">
        <v>428</v>
      </c>
      <c r="I121" s="150">
        <v>450</v>
      </c>
      <c r="J121" s="151" t="s">
        <v>587</v>
      </c>
      <c r="K121" s="152">
        <f t="shared" si="75"/>
        <v>27</v>
      </c>
      <c r="L121" s="153">
        <f t="shared" si="76"/>
        <v>6.7331670822942641E-2</v>
      </c>
      <c r="M121" s="148" t="s">
        <v>535</v>
      </c>
      <c r="N121" s="154">
        <v>42020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14</v>
      </c>
      <c r="B122" s="146">
        <v>41928</v>
      </c>
      <c r="C122" s="146"/>
      <c r="D122" s="147" t="s">
        <v>588</v>
      </c>
      <c r="E122" s="148" t="s">
        <v>537</v>
      </c>
      <c r="F122" s="149">
        <v>101</v>
      </c>
      <c r="G122" s="148" t="s">
        <v>566</v>
      </c>
      <c r="H122" s="148">
        <v>112</v>
      </c>
      <c r="I122" s="150">
        <v>120</v>
      </c>
      <c r="J122" s="151" t="s">
        <v>589</v>
      </c>
      <c r="K122" s="152">
        <f t="shared" si="75"/>
        <v>11</v>
      </c>
      <c r="L122" s="153">
        <f t="shared" si="76"/>
        <v>0.10891089108910891</v>
      </c>
      <c r="M122" s="148" t="s">
        <v>535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15</v>
      </c>
      <c r="B123" s="146">
        <v>41954</v>
      </c>
      <c r="C123" s="146"/>
      <c r="D123" s="147" t="s">
        <v>590</v>
      </c>
      <c r="E123" s="148" t="s">
        <v>537</v>
      </c>
      <c r="F123" s="149">
        <v>59</v>
      </c>
      <c r="G123" s="148" t="s">
        <v>566</v>
      </c>
      <c r="H123" s="148">
        <v>76</v>
      </c>
      <c r="I123" s="150">
        <v>76</v>
      </c>
      <c r="J123" s="151" t="s">
        <v>567</v>
      </c>
      <c r="K123" s="152">
        <f t="shared" si="75"/>
        <v>17</v>
      </c>
      <c r="L123" s="153">
        <f t="shared" si="76"/>
        <v>0.28813559322033899</v>
      </c>
      <c r="M123" s="148" t="s">
        <v>535</v>
      </c>
      <c r="N123" s="154">
        <v>43032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16</v>
      </c>
      <c r="B124" s="146">
        <v>41954</v>
      </c>
      <c r="C124" s="146"/>
      <c r="D124" s="147" t="s">
        <v>579</v>
      </c>
      <c r="E124" s="148" t="s">
        <v>537</v>
      </c>
      <c r="F124" s="149">
        <v>99</v>
      </c>
      <c r="G124" s="148" t="s">
        <v>566</v>
      </c>
      <c r="H124" s="148">
        <v>120</v>
      </c>
      <c r="I124" s="150">
        <v>120</v>
      </c>
      <c r="J124" s="151" t="s">
        <v>548</v>
      </c>
      <c r="K124" s="152">
        <f t="shared" si="75"/>
        <v>21</v>
      </c>
      <c r="L124" s="153">
        <f t="shared" si="76"/>
        <v>0.21212121212121213</v>
      </c>
      <c r="M124" s="148" t="s">
        <v>535</v>
      </c>
      <c r="N124" s="154">
        <v>41960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17</v>
      </c>
      <c r="B125" s="146">
        <v>41956</v>
      </c>
      <c r="C125" s="146"/>
      <c r="D125" s="147" t="s">
        <v>591</v>
      </c>
      <c r="E125" s="148" t="s">
        <v>537</v>
      </c>
      <c r="F125" s="149">
        <v>22</v>
      </c>
      <c r="G125" s="148" t="s">
        <v>566</v>
      </c>
      <c r="H125" s="148">
        <v>33.549999999999997</v>
      </c>
      <c r="I125" s="150">
        <v>32</v>
      </c>
      <c r="J125" s="151" t="s">
        <v>592</v>
      </c>
      <c r="K125" s="152">
        <f t="shared" si="75"/>
        <v>11.549999999999997</v>
      </c>
      <c r="L125" s="153">
        <f t="shared" si="76"/>
        <v>0.52499999999999991</v>
      </c>
      <c r="M125" s="148" t="s">
        <v>535</v>
      </c>
      <c r="N125" s="154">
        <v>42188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18</v>
      </c>
      <c r="B126" s="146">
        <v>41976</v>
      </c>
      <c r="C126" s="146"/>
      <c r="D126" s="147" t="s">
        <v>593</v>
      </c>
      <c r="E126" s="148" t="s">
        <v>537</v>
      </c>
      <c r="F126" s="149">
        <v>440</v>
      </c>
      <c r="G126" s="148" t="s">
        <v>566</v>
      </c>
      <c r="H126" s="148">
        <v>520</v>
      </c>
      <c r="I126" s="150">
        <v>520</v>
      </c>
      <c r="J126" s="151" t="s">
        <v>594</v>
      </c>
      <c r="K126" s="152">
        <f t="shared" si="75"/>
        <v>80</v>
      </c>
      <c r="L126" s="153">
        <f t="shared" si="76"/>
        <v>0.18181818181818182</v>
      </c>
      <c r="M126" s="148" t="s">
        <v>535</v>
      </c>
      <c r="N126" s="154">
        <v>42208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19</v>
      </c>
      <c r="B127" s="146">
        <v>41976</v>
      </c>
      <c r="C127" s="146"/>
      <c r="D127" s="147" t="s">
        <v>595</v>
      </c>
      <c r="E127" s="148" t="s">
        <v>537</v>
      </c>
      <c r="F127" s="149">
        <v>360</v>
      </c>
      <c r="G127" s="148" t="s">
        <v>566</v>
      </c>
      <c r="H127" s="148">
        <v>427</v>
      </c>
      <c r="I127" s="150">
        <v>425</v>
      </c>
      <c r="J127" s="151" t="s">
        <v>596</v>
      </c>
      <c r="K127" s="152">
        <f t="shared" si="75"/>
        <v>67</v>
      </c>
      <c r="L127" s="153">
        <f t="shared" si="76"/>
        <v>0.18611111111111112</v>
      </c>
      <c r="M127" s="148" t="s">
        <v>535</v>
      </c>
      <c r="N127" s="154">
        <v>42058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20</v>
      </c>
      <c r="B128" s="146">
        <v>42012</v>
      </c>
      <c r="C128" s="146"/>
      <c r="D128" s="147" t="s">
        <v>597</v>
      </c>
      <c r="E128" s="148" t="s">
        <v>537</v>
      </c>
      <c r="F128" s="149">
        <v>360</v>
      </c>
      <c r="G128" s="148" t="s">
        <v>566</v>
      </c>
      <c r="H128" s="148">
        <v>455</v>
      </c>
      <c r="I128" s="150">
        <v>420</v>
      </c>
      <c r="J128" s="151" t="s">
        <v>598</v>
      </c>
      <c r="K128" s="152">
        <f t="shared" si="75"/>
        <v>95</v>
      </c>
      <c r="L128" s="153">
        <f t="shared" si="76"/>
        <v>0.2638888888888889</v>
      </c>
      <c r="M128" s="148" t="s">
        <v>535</v>
      </c>
      <c r="N128" s="154">
        <v>42024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21</v>
      </c>
      <c r="B129" s="146">
        <v>42012</v>
      </c>
      <c r="C129" s="146"/>
      <c r="D129" s="147" t="s">
        <v>599</v>
      </c>
      <c r="E129" s="148" t="s">
        <v>537</v>
      </c>
      <c r="F129" s="149">
        <v>130</v>
      </c>
      <c r="G129" s="148"/>
      <c r="H129" s="148">
        <v>175.5</v>
      </c>
      <c r="I129" s="150">
        <v>165</v>
      </c>
      <c r="J129" s="151" t="s">
        <v>600</v>
      </c>
      <c r="K129" s="152">
        <f t="shared" si="75"/>
        <v>45.5</v>
      </c>
      <c r="L129" s="153">
        <f t="shared" si="76"/>
        <v>0.35</v>
      </c>
      <c r="M129" s="148" t="s">
        <v>535</v>
      </c>
      <c r="N129" s="154">
        <v>43088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22</v>
      </c>
      <c r="B130" s="146">
        <v>42040</v>
      </c>
      <c r="C130" s="146"/>
      <c r="D130" s="147" t="s">
        <v>365</v>
      </c>
      <c r="E130" s="148" t="s">
        <v>565</v>
      </c>
      <c r="F130" s="149">
        <v>98</v>
      </c>
      <c r="G130" s="148"/>
      <c r="H130" s="148">
        <v>120</v>
      </c>
      <c r="I130" s="150">
        <v>120</v>
      </c>
      <c r="J130" s="151" t="s">
        <v>567</v>
      </c>
      <c r="K130" s="152">
        <f t="shared" si="75"/>
        <v>22</v>
      </c>
      <c r="L130" s="153">
        <f t="shared" si="76"/>
        <v>0.22448979591836735</v>
      </c>
      <c r="M130" s="148" t="s">
        <v>535</v>
      </c>
      <c r="N130" s="154">
        <v>42753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23</v>
      </c>
      <c r="B131" s="146">
        <v>42040</v>
      </c>
      <c r="C131" s="146"/>
      <c r="D131" s="147" t="s">
        <v>601</v>
      </c>
      <c r="E131" s="148" t="s">
        <v>565</v>
      </c>
      <c r="F131" s="149">
        <v>196</v>
      </c>
      <c r="G131" s="148"/>
      <c r="H131" s="148">
        <v>262</v>
      </c>
      <c r="I131" s="150">
        <v>255</v>
      </c>
      <c r="J131" s="151" t="s">
        <v>567</v>
      </c>
      <c r="K131" s="152">
        <f t="shared" si="75"/>
        <v>66</v>
      </c>
      <c r="L131" s="153">
        <f t="shared" si="76"/>
        <v>0.33673469387755101</v>
      </c>
      <c r="M131" s="148" t="s">
        <v>535</v>
      </c>
      <c r="N131" s="154">
        <v>42599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24</v>
      </c>
      <c r="B132" s="156">
        <v>42067</v>
      </c>
      <c r="C132" s="156"/>
      <c r="D132" s="157" t="s">
        <v>364</v>
      </c>
      <c r="E132" s="158" t="s">
        <v>565</v>
      </c>
      <c r="F132" s="159">
        <v>235</v>
      </c>
      <c r="G132" s="159"/>
      <c r="H132" s="160">
        <v>77</v>
      </c>
      <c r="I132" s="160" t="s">
        <v>602</v>
      </c>
      <c r="J132" s="161" t="s">
        <v>603</v>
      </c>
      <c r="K132" s="162">
        <f t="shared" si="75"/>
        <v>-158</v>
      </c>
      <c r="L132" s="163">
        <f t="shared" si="76"/>
        <v>-0.67234042553191486</v>
      </c>
      <c r="M132" s="159" t="s">
        <v>547</v>
      </c>
      <c r="N132" s="156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25</v>
      </c>
      <c r="B133" s="146">
        <v>42067</v>
      </c>
      <c r="C133" s="146"/>
      <c r="D133" s="147" t="s">
        <v>604</v>
      </c>
      <c r="E133" s="148" t="s">
        <v>565</v>
      </c>
      <c r="F133" s="149">
        <v>185</v>
      </c>
      <c r="G133" s="148"/>
      <c r="H133" s="148">
        <v>224</v>
      </c>
      <c r="I133" s="150" t="s">
        <v>605</v>
      </c>
      <c r="J133" s="151" t="s">
        <v>567</v>
      </c>
      <c r="K133" s="152">
        <f t="shared" si="75"/>
        <v>39</v>
      </c>
      <c r="L133" s="153">
        <f t="shared" si="76"/>
        <v>0.21081081081081082</v>
      </c>
      <c r="M133" s="148" t="s">
        <v>535</v>
      </c>
      <c r="N133" s="154">
        <v>42647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26</v>
      </c>
      <c r="B134" s="156">
        <v>42090</v>
      </c>
      <c r="C134" s="156"/>
      <c r="D134" s="164" t="s">
        <v>606</v>
      </c>
      <c r="E134" s="159" t="s">
        <v>565</v>
      </c>
      <c r="F134" s="159">
        <v>49.5</v>
      </c>
      <c r="G134" s="160"/>
      <c r="H134" s="160">
        <v>15.85</v>
      </c>
      <c r="I134" s="160">
        <v>67</v>
      </c>
      <c r="J134" s="161" t="s">
        <v>607</v>
      </c>
      <c r="K134" s="160">
        <f t="shared" si="75"/>
        <v>-33.65</v>
      </c>
      <c r="L134" s="165">
        <f t="shared" si="76"/>
        <v>-0.67979797979797973</v>
      </c>
      <c r="M134" s="159" t="s">
        <v>547</v>
      </c>
      <c r="N134" s="166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27</v>
      </c>
      <c r="B135" s="146">
        <v>42093</v>
      </c>
      <c r="C135" s="146"/>
      <c r="D135" s="147" t="s">
        <v>608</v>
      </c>
      <c r="E135" s="148" t="s">
        <v>565</v>
      </c>
      <c r="F135" s="149">
        <v>183.5</v>
      </c>
      <c r="G135" s="148"/>
      <c r="H135" s="148">
        <v>219</v>
      </c>
      <c r="I135" s="150">
        <v>218</v>
      </c>
      <c r="J135" s="151" t="s">
        <v>609</v>
      </c>
      <c r="K135" s="152">
        <f t="shared" si="75"/>
        <v>35.5</v>
      </c>
      <c r="L135" s="153">
        <f t="shared" si="76"/>
        <v>0.19346049046321526</v>
      </c>
      <c r="M135" s="148" t="s">
        <v>535</v>
      </c>
      <c r="N135" s="154">
        <v>42103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28</v>
      </c>
      <c r="B136" s="146">
        <v>42114</v>
      </c>
      <c r="C136" s="146"/>
      <c r="D136" s="147" t="s">
        <v>610</v>
      </c>
      <c r="E136" s="148" t="s">
        <v>565</v>
      </c>
      <c r="F136" s="149">
        <f>(227+237)/2</f>
        <v>232</v>
      </c>
      <c r="G136" s="148"/>
      <c r="H136" s="148">
        <v>298</v>
      </c>
      <c r="I136" s="150">
        <v>298</v>
      </c>
      <c r="J136" s="151" t="s">
        <v>567</v>
      </c>
      <c r="K136" s="152">
        <f t="shared" si="75"/>
        <v>66</v>
      </c>
      <c r="L136" s="153">
        <f t="shared" si="76"/>
        <v>0.28448275862068967</v>
      </c>
      <c r="M136" s="148" t="s">
        <v>535</v>
      </c>
      <c r="N136" s="154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29</v>
      </c>
      <c r="B137" s="146">
        <v>42128</v>
      </c>
      <c r="C137" s="146"/>
      <c r="D137" s="147" t="s">
        <v>611</v>
      </c>
      <c r="E137" s="148" t="s">
        <v>537</v>
      </c>
      <c r="F137" s="149">
        <v>385</v>
      </c>
      <c r="G137" s="148"/>
      <c r="H137" s="148">
        <f>212.5+331</f>
        <v>543.5</v>
      </c>
      <c r="I137" s="150">
        <v>510</v>
      </c>
      <c r="J137" s="151" t="s">
        <v>612</v>
      </c>
      <c r="K137" s="152">
        <f t="shared" si="75"/>
        <v>158.5</v>
      </c>
      <c r="L137" s="153">
        <f t="shared" si="76"/>
        <v>0.41168831168831171</v>
      </c>
      <c r="M137" s="148" t="s">
        <v>535</v>
      </c>
      <c r="N137" s="154">
        <v>42235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30</v>
      </c>
      <c r="B138" s="146">
        <v>42128</v>
      </c>
      <c r="C138" s="146"/>
      <c r="D138" s="147" t="s">
        <v>613</v>
      </c>
      <c r="E138" s="148" t="s">
        <v>537</v>
      </c>
      <c r="F138" s="149">
        <v>115.5</v>
      </c>
      <c r="G138" s="148"/>
      <c r="H138" s="148">
        <v>146</v>
      </c>
      <c r="I138" s="150">
        <v>142</v>
      </c>
      <c r="J138" s="151" t="s">
        <v>614</v>
      </c>
      <c r="K138" s="152">
        <f t="shared" si="75"/>
        <v>30.5</v>
      </c>
      <c r="L138" s="153">
        <f t="shared" si="76"/>
        <v>0.26406926406926406</v>
      </c>
      <c r="M138" s="148" t="s">
        <v>535</v>
      </c>
      <c r="N138" s="154">
        <v>42202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31</v>
      </c>
      <c r="B139" s="146">
        <v>42151</v>
      </c>
      <c r="C139" s="146"/>
      <c r="D139" s="147" t="s">
        <v>615</v>
      </c>
      <c r="E139" s="148" t="s">
        <v>537</v>
      </c>
      <c r="F139" s="149">
        <v>237.5</v>
      </c>
      <c r="G139" s="148"/>
      <c r="H139" s="148">
        <v>279.5</v>
      </c>
      <c r="I139" s="150">
        <v>278</v>
      </c>
      <c r="J139" s="151" t="s">
        <v>567</v>
      </c>
      <c r="K139" s="152">
        <f t="shared" si="75"/>
        <v>42</v>
      </c>
      <c r="L139" s="153">
        <f t="shared" si="76"/>
        <v>0.17684210526315788</v>
      </c>
      <c r="M139" s="148" t="s">
        <v>535</v>
      </c>
      <c r="N139" s="154">
        <v>42222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32</v>
      </c>
      <c r="B140" s="146">
        <v>42174</v>
      </c>
      <c r="C140" s="146"/>
      <c r="D140" s="147" t="s">
        <v>586</v>
      </c>
      <c r="E140" s="148" t="s">
        <v>565</v>
      </c>
      <c r="F140" s="149">
        <v>340</v>
      </c>
      <c r="G140" s="148"/>
      <c r="H140" s="148">
        <v>448</v>
      </c>
      <c r="I140" s="150">
        <v>448</v>
      </c>
      <c r="J140" s="151" t="s">
        <v>567</v>
      </c>
      <c r="K140" s="152">
        <f t="shared" si="75"/>
        <v>108</v>
      </c>
      <c r="L140" s="153">
        <f t="shared" si="76"/>
        <v>0.31764705882352939</v>
      </c>
      <c r="M140" s="148" t="s">
        <v>535</v>
      </c>
      <c r="N140" s="154">
        <v>43018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33</v>
      </c>
      <c r="B141" s="146">
        <v>42191</v>
      </c>
      <c r="C141" s="146"/>
      <c r="D141" s="147" t="s">
        <v>616</v>
      </c>
      <c r="E141" s="148" t="s">
        <v>565</v>
      </c>
      <c r="F141" s="149">
        <v>390</v>
      </c>
      <c r="G141" s="148"/>
      <c r="H141" s="148">
        <v>460</v>
      </c>
      <c r="I141" s="150">
        <v>460</v>
      </c>
      <c r="J141" s="151" t="s">
        <v>567</v>
      </c>
      <c r="K141" s="152">
        <f t="shared" ref="K141:K161" si="77">H141-F141</f>
        <v>70</v>
      </c>
      <c r="L141" s="153">
        <f t="shared" ref="L141:L161" si="78">K141/F141</f>
        <v>0.17948717948717949</v>
      </c>
      <c r="M141" s="148" t="s">
        <v>535</v>
      </c>
      <c r="N141" s="154">
        <v>42478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34</v>
      </c>
      <c r="B142" s="156">
        <v>42195</v>
      </c>
      <c r="C142" s="156"/>
      <c r="D142" s="157" t="s">
        <v>617</v>
      </c>
      <c r="E142" s="158" t="s">
        <v>565</v>
      </c>
      <c r="F142" s="159">
        <v>122.5</v>
      </c>
      <c r="G142" s="159"/>
      <c r="H142" s="160">
        <v>61</v>
      </c>
      <c r="I142" s="160">
        <v>172</v>
      </c>
      <c r="J142" s="161" t="s">
        <v>618</v>
      </c>
      <c r="K142" s="162">
        <f t="shared" si="77"/>
        <v>-61.5</v>
      </c>
      <c r="L142" s="163">
        <f t="shared" si="78"/>
        <v>-0.50204081632653064</v>
      </c>
      <c r="M142" s="159" t="s">
        <v>547</v>
      </c>
      <c r="N142" s="156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35</v>
      </c>
      <c r="B143" s="146">
        <v>42219</v>
      </c>
      <c r="C143" s="146"/>
      <c r="D143" s="147" t="s">
        <v>619</v>
      </c>
      <c r="E143" s="148" t="s">
        <v>565</v>
      </c>
      <c r="F143" s="149">
        <v>297.5</v>
      </c>
      <c r="G143" s="148"/>
      <c r="H143" s="148">
        <v>350</v>
      </c>
      <c r="I143" s="150">
        <v>360</v>
      </c>
      <c r="J143" s="151" t="s">
        <v>620</v>
      </c>
      <c r="K143" s="152">
        <f t="shared" si="77"/>
        <v>52.5</v>
      </c>
      <c r="L143" s="153">
        <f t="shared" si="78"/>
        <v>0.17647058823529413</v>
      </c>
      <c r="M143" s="148" t="s">
        <v>535</v>
      </c>
      <c r="N143" s="154">
        <v>42232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36</v>
      </c>
      <c r="B144" s="146">
        <v>42219</v>
      </c>
      <c r="C144" s="146"/>
      <c r="D144" s="147" t="s">
        <v>621</v>
      </c>
      <c r="E144" s="148" t="s">
        <v>565</v>
      </c>
      <c r="F144" s="149">
        <v>115.5</v>
      </c>
      <c r="G144" s="148"/>
      <c r="H144" s="148">
        <v>149</v>
      </c>
      <c r="I144" s="150">
        <v>140</v>
      </c>
      <c r="J144" s="151" t="s">
        <v>622</v>
      </c>
      <c r="K144" s="152">
        <f t="shared" si="77"/>
        <v>33.5</v>
      </c>
      <c r="L144" s="153">
        <f t="shared" si="78"/>
        <v>0.29004329004329005</v>
      </c>
      <c r="M144" s="148" t="s">
        <v>535</v>
      </c>
      <c r="N144" s="154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37</v>
      </c>
      <c r="B145" s="146">
        <v>42251</v>
      </c>
      <c r="C145" s="146"/>
      <c r="D145" s="147" t="s">
        <v>615</v>
      </c>
      <c r="E145" s="148" t="s">
        <v>565</v>
      </c>
      <c r="F145" s="149">
        <v>226</v>
      </c>
      <c r="G145" s="148"/>
      <c r="H145" s="148">
        <v>292</v>
      </c>
      <c r="I145" s="150">
        <v>292</v>
      </c>
      <c r="J145" s="151" t="s">
        <v>623</v>
      </c>
      <c r="K145" s="152">
        <f t="shared" si="77"/>
        <v>66</v>
      </c>
      <c r="L145" s="153">
        <f t="shared" si="78"/>
        <v>0.29203539823008851</v>
      </c>
      <c r="M145" s="148" t="s">
        <v>535</v>
      </c>
      <c r="N145" s="154">
        <v>42286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38</v>
      </c>
      <c r="B146" s="146">
        <v>42254</v>
      </c>
      <c r="C146" s="146"/>
      <c r="D146" s="147" t="s">
        <v>610</v>
      </c>
      <c r="E146" s="148" t="s">
        <v>565</v>
      </c>
      <c r="F146" s="149">
        <v>232.5</v>
      </c>
      <c r="G146" s="148"/>
      <c r="H146" s="148">
        <v>312.5</v>
      </c>
      <c r="I146" s="150">
        <v>310</v>
      </c>
      <c r="J146" s="151" t="s">
        <v>567</v>
      </c>
      <c r="K146" s="152">
        <f t="shared" si="77"/>
        <v>80</v>
      </c>
      <c r="L146" s="153">
        <f t="shared" si="78"/>
        <v>0.34408602150537637</v>
      </c>
      <c r="M146" s="148" t="s">
        <v>535</v>
      </c>
      <c r="N146" s="154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39</v>
      </c>
      <c r="B147" s="146">
        <v>42268</v>
      </c>
      <c r="C147" s="146"/>
      <c r="D147" s="147" t="s">
        <v>624</v>
      </c>
      <c r="E147" s="148" t="s">
        <v>565</v>
      </c>
      <c r="F147" s="149">
        <v>196.5</v>
      </c>
      <c r="G147" s="148"/>
      <c r="H147" s="148">
        <v>238</v>
      </c>
      <c r="I147" s="150">
        <v>238</v>
      </c>
      <c r="J147" s="151" t="s">
        <v>623</v>
      </c>
      <c r="K147" s="152">
        <f t="shared" si="77"/>
        <v>41.5</v>
      </c>
      <c r="L147" s="153">
        <f t="shared" si="78"/>
        <v>0.21119592875318066</v>
      </c>
      <c r="M147" s="148" t="s">
        <v>535</v>
      </c>
      <c r="N147" s="154">
        <v>42291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40</v>
      </c>
      <c r="B148" s="146">
        <v>42271</v>
      </c>
      <c r="C148" s="146"/>
      <c r="D148" s="147" t="s">
        <v>564</v>
      </c>
      <c r="E148" s="148" t="s">
        <v>565</v>
      </c>
      <c r="F148" s="149">
        <v>65</v>
      </c>
      <c r="G148" s="148"/>
      <c r="H148" s="148">
        <v>82</v>
      </c>
      <c r="I148" s="150">
        <v>82</v>
      </c>
      <c r="J148" s="151" t="s">
        <v>623</v>
      </c>
      <c r="K148" s="152">
        <f t="shared" si="77"/>
        <v>17</v>
      </c>
      <c r="L148" s="153">
        <f t="shared" si="78"/>
        <v>0.26153846153846155</v>
      </c>
      <c r="M148" s="148" t="s">
        <v>535</v>
      </c>
      <c r="N148" s="154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41</v>
      </c>
      <c r="B149" s="146">
        <v>42291</v>
      </c>
      <c r="C149" s="146"/>
      <c r="D149" s="147" t="s">
        <v>625</v>
      </c>
      <c r="E149" s="148" t="s">
        <v>565</v>
      </c>
      <c r="F149" s="149">
        <v>144</v>
      </c>
      <c r="G149" s="148"/>
      <c r="H149" s="148">
        <v>182.5</v>
      </c>
      <c r="I149" s="150">
        <v>181</v>
      </c>
      <c r="J149" s="151" t="s">
        <v>623</v>
      </c>
      <c r="K149" s="152">
        <f t="shared" si="77"/>
        <v>38.5</v>
      </c>
      <c r="L149" s="153">
        <f t="shared" si="78"/>
        <v>0.2673611111111111</v>
      </c>
      <c r="M149" s="148" t="s">
        <v>535</v>
      </c>
      <c r="N149" s="154">
        <v>42817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42</v>
      </c>
      <c r="B150" s="146">
        <v>42291</v>
      </c>
      <c r="C150" s="146"/>
      <c r="D150" s="147" t="s">
        <v>626</v>
      </c>
      <c r="E150" s="148" t="s">
        <v>565</v>
      </c>
      <c r="F150" s="149">
        <v>264</v>
      </c>
      <c r="G150" s="148"/>
      <c r="H150" s="148">
        <v>311</v>
      </c>
      <c r="I150" s="150">
        <v>311</v>
      </c>
      <c r="J150" s="151" t="s">
        <v>623</v>
      </c>
      <c r="K150" s="152">
        <f t="shared" si="77"/>
        <v>47</v>
      </c>
      <c r="L150" s="153">
        <f t="shared" si="78"/>
        <v>0.17803030303030304</v>
      </c>
      <c r="M150" s="148" t="s">
        <v>535</v>
      </c>
      <c r="N150" s="154">
        <v>42604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43</v>
      </c>
      <c r="B151" s="146">
        <v>42318</v>
      </c>
      <c r="C151" s="146"/>
      <c r="D151" s="147" t="s">
        <v>627</v>
      </c>
      <c r="E151" s="148" t="s">
        <v>537</v>
      </c>
      <c r="F151" s="149">
        <v>549.5</v>
      </c>
      <c r="G151" s="148"/>
      <c r="H151" s="148">
        <v>630</v>
      </c>
      <c r="I151" s="150">
        <v>630</v>
      </c>
      <c r="J151" s="151" t="s">
        <v>623</v>
      </c>
      <c r="K151" s="152">
        <f t="shared" si="77"/>
        <v>80.5</v>
      </c>
      <c r="L151" s="153">
        <f t="shared" si="78"/>
        <v>0.1464968152866242</v>
      </c>
      <c r="M151" s="148" t="s">
        <v>535</v>
      </c>
      <c r="N151" s="154">
        <v>42419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44</v>
      </c>
      <c r="B152" s="146">
        <v>42342</v>
      </c>
      <c r="C152" s="146"/>
      <c r="D152" s="147" t="s">
        <v>628</v>
      </c>
      <c r="E152" s="148" t="s">
        <v>565</v>
      </c>
      <c r="F152" s="149">
        <v>1027.5</v>
      </c>
      <c r="G152" s="148"/>
      <c r="H152" s="148">
        <v>1315</v>
      </c>
      <c r="I152" s="150">
        <v>1250</v>
      </c>
      <c r="J152" s="151" t="s">
        <v>623</v>
      </c>
      <c r="K152" s="152">
        <f t="shared" si="77"/>
        <v>287.5</v>
      </c>
      <c r="L152" s="153">
        <f t="shared" si="78"/>
        <v>0.27980535279805352</v>
      </c>
      <c r="M152" s="148" t="s">
        <v>535</v>
      </c>
      <c r="N152" s="154">
        <v>43244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45</v>
      </c>
      <c r="B153" s="146">
        <v>42367</v>
      </c>
      <c r="C153" s="146"/>
      <c r="D153" s="147" t="s">
        <v>629</v>
      </c>
      <c r="E153" s="148" t="s">
        <v>565</v>
      </c>
      <c r="F153" s="149">
        <v>465</v>
      </c>
      <c r="G153" s="148"/>
      <c r="H153" s="148">
        <v>540</v>
      </c>
      <c r="I153" s="150">
        <v>540</v>
      </c>
      <c r="J153" s="151" t="s">
        <v>623</v>
      </c>
      <c r="K153" s="152">
        <f t="shared" si="77"/>
        <v>75</v>
      </c>
      <c r="L153" s="153">
        <f t="shared" si="78"/>
        <v>0.16129032258064516</v>
      </c>
      <c r="M153" s="148" t="s">
        <v>535</v>
      </c>
      <c r="N153" s="154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46</v>
      </c>
      <c r="B154" s="146">
        <v>42380</v>
      </c>
      <c r="C154" s="146"/>
      <c r="D154" s="147" t="s">
        <v>365</v>
      </c>
      <c r="E154" s="148" t="s">
        <v>537</v>
      </c>
      <c r="F154" s="149">
        <v>81</v>
      </c>
      <c r="G154" s="148"/>
      <c r="H154" s="148">
        <v>110</v>
      </c>
      <c r="I154" s="150">
        <v>110</v>
      </c>
      <c r="J154" s="151" t="s">
        <v>623</v>
      </c>
      <c r="K154" s="152">
        <f t="shared" si="77"/>
        <v>29</v>
      </c>
      <c r="L154" s="153">
        <f t="shared" si="78"/>
        <v>0.35802469135802467</v>
      </c>
      <c r="M154" s="148" t="s">
        <v>535</v>
      </c>
      <c r="N154" s="154">
        <v>42745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47</v>
      </c>
      <c r="B155" s="146">
        <v>42382</v>
      </c>
      <c r="C155" s="146"/>
      <c r="D155" s="147" t="s">
        <v>630</v>
      </c>
      <c r="E155" s="148" t="s">
        <v>537</v>
      </c>
      <c r="F155" s="149">
        <v>417.5</v>
      </c>
      <c r="G155" s="148"/>
      <c r="H155" s="148">
        <v>547</v>
      </c>
      <c r="I155" s="150">
        <v>535</v>
      </c>
      <c r="J155" s="151" t="s">
        <v>623</v>
      </c>
      <c r="K155" s="152">
        <f t="shared" si="77"/>
        <v>129.5</v>
      </c>
      <c r="L155" s="153">
        <f t="shared" si="78"/>
        <v>0.31017964071856285</v>
      </c>
      <c r="M155" s="148" t="s">
        <v>535</v>
      </c>
      <c r="N155" s="154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48</v>
      </c>
      <c r="B156" s="146">
        <v>42408</v>
      </c>
      <c r="C156" s="146"/>
      <c r="D156" s="147" t="s">
        <v>631</v>
      </c>
      <c r="E156" s="148" t="s">
        <v>565</v>
      </c>
      <c r="F156" s="149">
        <v>650</v>
      </c>
      <c r="G156" s="148"/>
      <c r="H156" s="148">
        <v>800</v>
      </c>
      <c r="I156" s="150">
        <v>800</v>
      </c>
      <c r="J156" s="151" t="s">
        <v>623</v>
      </c>
      <c r="K156" s="152">
        <f t="shared" si="77"/>
        <v>150</v>
      </c>
      <c r="L156" s="153">
        <f t="shared" si="78"/>
        <v>0.23076923076923078</v>
      </c>
      <c r="M156" s="148" t="s">
        <v>535</v>
      </c>
      <c r="N156" s="154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49</v>
      </c>
      <c r="B157" s="146">
        <v>42433</v>
      </c>
      <c r="C157" s="146"/>
      <c r="D157" s="147" t="s">
        <v>206</v>
      </c>
      <c r="E157" s="148" t="s">
        <v>565</v>
      </c>
      <c r="F157" s="149">
        <v>437.5</v>
      </c>
      <c r="G157" s="148"/>
      <c r="H157" s="148">
        <v>504.5</v>
      </c>
      <c r="I157" s="150">
        <v>522</v>
      </c>
      <c r="J157" s="151" t="s">
        <v>632</v>
      </c>
      <c r="K157" s="152">
        <f t="shared" si="77"/>
        <v>67</v>
      </c>
      <c r="L157" s="153">
        <f t="shared" si="78"/>
        <v>0.15314285714285714</v>
      </c>
      <c r="M157" s="148" t="s">
        <v>535</v>
      </c>
      <c r="N157" s="154">
        <v>42480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50</v>
      </c>
      <c r="B158" s="146">
        <v>42438</v>
      </c>
      <c r="C158" s="146"/>
      <c r="D158" s="147" t="s">
        <v>633</v>
      </c>
      <c r="E158" s="148" t="s">
        <v>565</v>
      </c>
      <c r="F158" s="149">
        <v>189.5</v>
      </c>
      <c r="G158" s="148"/>
      <c r="H158" s="148">
        <v>218</v>
      </c>
      <c r="I158" s="150">
        <v>218</v>
      </c>
      <c r="J158" s="151" t="s">
        <v>623</v>
      </c>
      <c r="K158" s="152">
        <f t="shared" si="77"/>
        <v>28.5</v>
      </c>
      <c r="L158" s="153">
        <f t="shared" si="78"/>
        <v>0.15039577836411611</v>
      </c>
      <c r="M158" s="148" t="s">
        <v>535</v>
      </c>
      <c r="N158" s="154">
        <v>43034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51</v>
      </c>
      <c r="B159" s="156">
        <v>42471</v>
      </c>
      <c r="C159" s="156"/>
      <c r="D159" s="164" t="s">
        <v>634</v>
      </c>
      <c r="E159" s="159" t="s">
        <v>565</v>
      </c>
      <c r="F159" s="159">
        <v>36.5</v>
      </c>
      <c r="G159" s="160"/>
      <c r="H159" s="160">
        <v>15.85</v>
      </c>
      <c r="I159" s="160">
        <v>60</v>
      </c>
      <c r="J159" s="161" t="s">
        <v>635</v>
      </c>
      <c r="K159" s="162">
        <f t="shared" si="77"/>
        <v>-20.65</v>
      </c>
      <c r="L159" s="163">
        <f t="shared" si="78"/>
        <v>-0.5657534246575342</v>
      </c>
      <c r="M159" s="159" t="s">
        <v>547</v>
      </c>
      <c r="N159" s="167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52</v>
      </c>
      <c r="B160" s="146">
        <v>42472</v>
      </c>
      <c r="C160" s="146"/>
      <c r="D160" s="147" t="s">
        <v>636</v>
      </c>
      <c r="E160" s="148" t="s">
        <v>565</v>
      </c>
      <c r="F160" s="149">
        <v>93</v>
      </c>
      <c r="G160" s="148"/>
      <c r="H160" s="148">
        <v>149</v>
      </c>
      <c r="I160" s="150">
        <v>140</v>
      </c>
      <c r="J160" s="151" t="s">
        <v>637</v>
      </c>
      <c r="K160" s="152">
        <f t="shared" si="77"/>
        <v>56</v>
      </c>
      <c r="L160" s="153">
        <f t="shared" si="78"/>
        <v>0.60215053763440862</v>
      </c>
      <c r="M160" s="148" t="s">
        <v>535</v>
      </c>
      <c r="N160" s="154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53</v>
      </c>
      <c r="B161" s="146">
        <v>42472</v>
      </c>
      <c r="C161" s="146"/>
      <c r="D161" s="147" t="s">
        <v>638</v>
      </c>
      <c r="E161" s="148" t="s">
        <v>565</v>
      </c>
      <c r="F161" s="149">
        <v>130</v>
      </c>
      <c r="G161" s="148"/>
      <c r="H161" s="148">
        <v>150</v>
      </c>
      <c r="I161" s="150" t="s">
        <v>639</v>
      </c>
      <c r="J161" s="151" t="s">
        <v>623</v>
      </c>
      <c r="K161" s="152">
        <f t="shared" si="77"/>
        <v>20</v>
      </c>
      <c r="L161" s="153">
        <f t="shared" si="78"/>
        <v>0.15384615384615385</v>
      </c>
      <c r="M161" s="148" t="s">
        <v>535</v>
      </c>
      <c r="N161" s="154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54</v>
      </c>
      <c r="B162" s="146">
        <v>42473</v>
      </c>
      <c r="C162" s="146"/>
      <c r="D162" s="147" t="s">
        <v>640</v>
      </c>
      <c r="E162" s="148" t="s">
        <v>565</v>
      </c>
      <c r="F162" s="149">
        <v>196</v>
      </c>
      <c r="G162" s="148"/>
      <c r="H162" s="148">
        <v>299</v>
      </c>
      <c r="I162" s="150">
        <v>299</v>
      </c>
      <c r="J162" s="151" t="s">
        <v>623</v>
      </c>
      <c r="K162" s="152">
        <v>103</v>
      </c>
      <c r="L162" s="153">
        <v>0.52551020408163296</v>
      </c>
      <c r="M162" s="148" t="s">
        <v>535</v>
      </c>
      <c r="N162" s="154">
        <v>42620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55</v>
      </c>
      <c r="B163" s="146">
        <v>42473</v>
      </c>
      <c r="C163" s="146"/>
      <c r="D163" s="147" t="s">
        <v>641</v>
      </c>
      <c r="E163" s="148" t="s">
        <v>565</v>
      </c>
      <c r="F163" s="149">
        <v>88</v>
      </c>
      <c r="G163" s="148"/>
      <c r="H163" s="148">
        <v>103</v>
      </c>
      <c r="I163" s="150">
        <v>103</v>
      </c>
      <c r="J163" s="151" t="s">
        <v>623</v>
      </c>
      <c r="K163" s="152">
        <v>15</v>
      </c>
      <c r="L163" s="153">
        <v>0.170454545454545</v>
      </c>
      <c r="M163" s="148" t="s">
        <v>535</v>
      </c>
      <c r="N163" s="154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56</v>
      </c>
      <c r="B164" s="146">
        <v>42492</v>
      </c>
      <c r="C164" s="146"/>
      <c r="D164" s="147" t="s">
        <v>642</v>
      </c>
      <c r="E164" s="148" t="s">
        <v>565</v>
      </c>
      <c r="F164" s="149">
        <v>127.5</v>
      </c>
      <c r="G164" s="148"/>
      <c r="H164" s="148">
        <v>148</v>
      </c>
      <c r="I164" s="150" t="s">
        <v>643</v>
      </c>
      <c r="J164" s="151" t="s">
        <v>623</v>
      </c>
      <c r="K164" s="152">
        <f>H164-F164</f>
        <v>20.5</v>
      </c>
      <c r="L164" s="153">
        <f>K164/F164</f>
        <v>0.16078431372549021</v>
      </c>
      <c r="M164" s="148" t="s">
        <v>535</v>
      </c>
      <c r="N164" s="154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57</v>
      </c>
      <c r="B165" s="146">
        <v>42493</v>
      </c>
      <c r="C165" s="146"/>
      <c r="D165" s="147" t="s">
        <v>644</v>
      </c>
      <c r="E165" s="148" t="s">
        <v>565</v>
      </c>
      <c r="F165" s="149">
        <v>675</v>
      </c>
      <c r="G165" s="148"/>
      <c r="H165" s="148">
        <v>815</v>
      </c>
      <c r="I165" s="150" t="s">
        <v>645</v>
      </c>
      <c r="J165" s="151" t="s">
        <v>623</v>
      </c>
      <c r="K165" s="152">
        <f>H165-F165</f>
        <v>140</v>
      </c>
      <c r="L165" s="153">
        <f>K165/F165</f>
        <v>0.2074074074074074</v>
      </c>
      <c r="M165" s="148" t="s">
        <v>535</v>
      </c>
      <c r="N165" s="154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58</v>
      </c>
      <c r="B166" s="156">
        <v>42522</v>
      </c>
      <c r="C166" s="156"/>
      <c r="D166" s="157" t="s">
        <v>646</v>
      </c>
      <c r="E166" s="158" t="s">
        <v>565</v>
      </c>
      <c r="F166" s="159">
        <v>500</v>
      </c>
      <c r="G166" s="159"/>
      <c r="H166" s="160">
        <v>232.5</v>
      </c>
      <c r="I166" s="160" t="s">
        <v>647</v>
      </c>
      <c r="J166" s="161" t="s">
        <v>648</v>
      </c>
      <c r="K166" s="162">
        <f>H166-F166</f>
        <v>-267.5</v>
      </c>
      <c r="L166" s="163">
        <f>K166/F166</f>
        <v>-0.53500000000000003</v>
      </c>
      <c r="M166" s="159" t="s">
        <v>547</v>
      </c>
      <c r="N166" s="156">
        <v>43735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59</v>
      </c>
      <c r="B167" s="146">
        <v>42527</v>
      </c>
      <c r="C167" s="146"/>
      <c r="D167" s="147" t="s">
        <v>493</v>
      </c>
      <c r="E167" s="148" t="s">
        <v>565</v>
      </c>
      <c r="F167" s="149">
        <v>110</v>
      </c>
      <c r="G167" s="148"/>
      <c r="H167" s="148">
        <v>126.5</v>
      </c>
      <c r="I167" s="150">
        <v>125</v>
      </c>
      <c r="J167" s="151" t="s">
        <v>574</v>
      </c>
      <c r="K167" s="152">
        <f>H167-F167</f>
        <v>16.5</v>
      </c>
      <c r="L167" s="153">
        <f>K167/F167</f>
        <v>0.15</v>
      </c>
      <c r="M167" s="148" t="s">
        <v>535</v>
      </c>
      <c r="N167" s="154">
        <v>42552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60</v>
      </c>
      <c r="B168" s="146">
        <v>42538</v>
      </c>
      <c r="C168" s="146"/>
      <c r="D168" s="147" t="s">
        <v>649</v>
      </c>
      <c r="E168" s="148" t="s">
        <v>565</v>
      </c>
      <c r="F168" s="149">
        <v>44</v>
      </c>
      <c r="G168" s="148"/>
      <c r="H168" s="148">
        <v>69.5</v>
      </c>
      <c r="I168" s="150">
        <v>69.5</v>
      </c>
      <c r="J168" s="151" t="s">
        <v>650</v>
      </c>
      <c r="K168" s="152">
        <f>H168-F168</f>
        <v>25.5</v>
      </c>
      <c r="L168" s="153">
        <f>K168/F168</f>
        <v>0.57954545454545459</v>
      </c>
      <c r="M168" s="148" t="s">
        <v>535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61</v>
      </c>
      <c r="B169" s="146">
        <v>42549</v>
      </c>
      <c r="C169" s="146"/>
      <c r="D169" s="147" t="s">
        <v>651</v>
      </c>
      <c r="E169" s="148" t="s">
        <v>565</v>
      </c>
      <c r="F169" s="149">
        <v>262.5</v>
      </c>
      <c r="G169" s="148"/>
      <c r="H169" s="148">
        <v>340</v>
      </c>
      <c r="I169" s="150">
        <v>333</v>
      </c>
      <c r="J169" s="151" t="s">
        <v>652</v>
      </c>
      <c r="K169" s="152">
        <v>77.5</v>
      </c>
      <c r="L169" s="153">
        <v>0.29523809523809502</v>
      </c>
      <c r="M169" s="148" t="s">
        <v>535</v>
      </c>
      <c r="N169" s="154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62</v>
      </c>
      <c r="B170" s="146">
        <v>42549</v>
      </c>
      <c r="C170" s="146"/>
      <c r="D170" s="147" t="s">
        <v>653</v>
      </c>
      <c r="E170" s="148" t="s">
        <v>565</v>
      </c>
      <c r="F170" s="149">
        <v>840</v>
      </c>
      <c r="G170" s="148"/>
      <c r="H170" s="148">
        <v>1230</v>
      </c>
      <c r="I170" s="150">
        <v>1230</v>
      </c>
      <c r="J170" s="151" t="s">
        <v>623</v>
      </c>
      <c r="K170" s="152">
        <v>390</v>
      </c>
      <c r="L170" s="153">
        <v>0.46428571428571402</v>
      </c>
      <c r="M170" s="148" t="s">
        <v>535</v>
      </c>
      <c r="N170" s="154">
        <v>42649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8">
        <v>63</v>
      </c>
      <c r="B171" s="169">
        <v>42556</v>
      </c>
      <c r="C171" s="169"/>
      <c r="D171" s="170" t="s">
        <v>654</v>
      </c>
      <c r="E171" s="171" t="s">
        <v>565</v>
      </c>
      <c r="F171" s="171">
        <v>395</v>
      </c>
      <c r="G171" s="172"/>
      <c r="H171" s="172">
        <f>(468.5+342.5)/2</f>
        <v>405.5</v>
      </c>
      <c r="I171" s="172">
        <v>510</v>
      </c>
      <c r="J171" s="173" t="s">
        <v>655</v>
      </c>
      <c r="K171" s="174">
        <f t="shared" ref="K171:K177" si="79">H171-F171</f>
        <v>10.5</v>
      </c>
      <c r="L171" s="175">
        <f t="shared" ref="L171:L177" si="80">K171/F171</f>
        <v>2.6582278481012658E-2</v>
      </c>
      <c r="M171" s="171" t="s">
        <v>656</v>
      </c>
      <c r="N171" s="169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64</v>
      </c>
      <c r="B172" s="156">
        <v>42584</v>
      </c>
      <c r="C172" s="156"/>
      <c r="D172" s="157" t="s">
        <v>657</v>
      </c>
      <c r="E172" s="158" t="s">
        <v>537</v>
      </c>
      <c r="F172" s="159">
        <f>169.5-12.8</f>
        <v>156.69999999999999</v>
      </c>
      <c r="G172" s="159"/>
      <c r="H172" s="160">
        <v>77</v>
      </c>
      <c r="I172" s="160" t="s">
        <v>658</v>
      </c>
      <c r="J172" s="161" t="s">
        <v>659</v>
      </c>
      <c r="K172" s="162">
        <f t="shared" si="79"/>
        <v>-79.699999999999989</v>
      </c>
      <c r="L172" s="163">
        <f t="shared" si="80"/>
        <v>-0.50861518825781749</v>
      </c>
      <c r="M172" s="159" t="s">
        <v>547</v>
      </c>
      <c r="N172" s="15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65</v>
      </c>
      <c r="B173" s="156">
        <v>42586</v>
      </c>
      <c r="C173" s="156"/>
      <c r="D173" s="157" t="s">
        <v>660</v>
      </c>
      <c r="E173" s="158" t="s">
        <v>565</v>
      </c>
      <c r="F173" s="159">
        <v>400</v>
      </c>
      <c r="G173" s="159"/>
      <c r="H173" s="160">
        <v>305</v>
      </c>
      <c r="I173" s="160">
        <v>475</v>
      </c>
      <c r="J173" s="161" t="s">
        <v>661</v>
      </c>
      <c r="K173" s="162">
        <f t="shared" si="79"/>
        <v>-95</v>
      </c>
      <c r="L173" s="163">
        <f t="shared" si="80"/>
        <v>-0.23749999999999999</v>
      </c>
      <c r="M173" s="159" t="s">
        <v>547</v>
      </c>
      <c r="N173" s="156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66</v>
      </c>
      <c r="B174" s="146">
        <v>42593</v>
      </c>
      <c r="C174" s="146"/>
      <c r="D174" s="147" t="s">
        <v>662</v>
      </c>
      <c r="E174" s="148" t="s">
        <v>565</v>
      </c>
      <c r="F174" s="149">
        <v>86.5</v>
      </c>
      <c r="G174" s="148"/>
      <c r="H174" s="148">
        <v>130</v>
      </c>
      <c r="I174" s="150">
        <v>130</v>
      </c>
      <c r="J174" s="151" t="s">
        <v>663</v>
      </c>
      <c r="K174" s="152">
        <f t="shared" si="79"/>
        <v>43.5</v>
      </c>
      <c r="L174" s="153">
        <f t="shared" si="80"/>
        <v>0.50289017341040465</v>
      </c>
      <c r="M174" s="148" t="s">
        <v>535</v>
      </c>
      <c r="N174" s="154">
        <v>43091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67</v>
      </c>
      <c r="B175" s="156">
        <v>42600</v>
      </c>
      <c r="C175" s="156"/>
      <c r="D175" s="157" t="s">
        <v>109</v>
      </c>
      <c r="E175" s="158" t="s">
        <v>565</v>
      </c>
      <c r="F175" s="159">
        <v>133.5</v>
      </c>
      <c r="G175" s="159"/>
      <c r="H175" s="160">
        <v>126.5</v>
      </c>
      <c r="I175" s="160">
        <v>178</v>
      </c>
      <c r="J175" s="161" t="s">
        <v>664</v>
      </c>
      <c r="K175" s="162">
        <f t="shared" si="79"/>
        <v>-7</v>
      </c>
      <c r="L175" s="163">
        <f t="shared" si="80"/>
        <v>-5.2434456928838954E-2</v>
      </c>
      <c r="M175" s="159" t="s">
        <v>547</v>
      </c>
      <c r="N175" s="156">
        <v>42615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68</v>
      </c>
      <c r="B176" s="146">
        <v>42613</v>
      </c>
      <c r="C176" s="146"/>
      <c r="D176" s="147" t="s">
        <v>665</v>
      </c>
      <c r="E176" s="148" t="s">
        <v>565</v>
      </c>
      <c r="F176" s="149">
        <v>560</v>
      </c>
      <c r="G176" s="148"/>
      <c r="H176" s="148">
        <v>725</v>
      </c>
      <c r="I176" s="150">
        <v>725</v>
      </c>
      <c r="J176" s="151" t="s">
        <v>567</v>
      </c>
      <c r="K176" s="152">
        <f t="shared" si="79"/>
        <v>165</v>
      </c>
      <c r="L176" s="153">
        <f t="shared" si="80"/>
        <v>0.29464285714285715</v>
      </c>
      <c r="M176" s="148" t="s">
        <v>535</v>
      </c>
      <c r="N176" s="154">
        <v>42456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69</v>
      </c>
      <c r="B177" s="146">
        <v>42614</v>
      </c>
      <c r="C177" s="146"/>
      <c r="D177" s="147" t="s">
        <v>666</v>
      </c>
      <c r="E177" s="148" t="s">
        <v>565</v>
      </c>
      <c r="F177" s="149">
        <v>160.5</v>
      </c>
      <c r="G177" s="148"/>
      <c r="H177" s="148">
        <v>210</v>
      </c>
      <c r="I177" s="150">
        <v>210</v>
      </c>
      <c r="J177" s="151" t="s">
        <v>567</v>
      </c>
      <c r="K177" s="152">
        <f t="shared" si="79"/>
        <v>49.5</v>
      </c>
      <c r="L177" s="153">
        <f t="shared" si="80"/>
        <v>0.30841121495327101</v>
      </c>
      <c r="M177" s="148" t="s">
        <v>535</v>
      </c>
      <c r="N177" s="154">
        <v>42871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70</v>
      </c>
      <c r="B178" s="146">
        <v>42646</v>
      </c>
      <c r="C178" s="146"/>
      <c r="D178" s="147" t="s">
        <v>378</v>
      </c>
      <c r="E178" s="148" t="s">
        <v>565</v>
      </c>
      <c r="F178" s="149">
        <v>430</v>
      </c>
      <c r="G178" s="148"/>
      <c r="H178" s="148">
        <v>596</v>
      </c>
      <c r="I178" s="150">
        <v>575</v>
      </c>
      <c r="J178" s="151" t="s">
        <v>667</v>
      </c>
      <c r="K178" s="152">
        <v>166</v>
      </c>
      <c r="L178" s="153">
        <v>0.38604651162790699</v>
      </c>
      <c r="M178" s="148" t="s">
        <v>535</v>
      </c>
      <c r="N178" s="154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71</v>
      </c>
      <c r="B179" s="146">
        <v>42657</v>
      </c>
      <c r="C179" s="146"/>
      <c r="D179" s="147" t="s">
        <v>668</v>
      </c>
      <c r="E179" s="148" t="s">
        <v>565</v>
      </c>
      <c r="F179" s="149">
        <v>280</v>
      </c>
      <c r="G179" s="148"/>
      <c r="H179" s="148">
        <v>345</v>
      </c>
      <c r="I179" s="150">
        <v>345</v>
      </c>
      <c r="J179" s="151" t="s">
        <v>567</v>
      </c>
      <c r="K179" s="152">
        <f t="shared" ref="K179:K184" si="81">H179-F179</f>
        <v>65</v>
      </c>
      <c r="L179" s="153">
        <f>K179/F179</f>
        <v>0.23214285714285715</v>
      </c>
      <c r="M179" s="148" t="s">
        <v>535</v>
      </c>
      <c r="N179" s="154">
        <v>42814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72</v>
      </c>
      <c r="B180" s="146">
        <v>42657</v>
      </c>
      <c r="C180" s="146"/>
      <c r="D180" s="147" t="s">
        <v>669</v>
      </c>
      <c r="E180" s="148" t="s">
        <v>565</v>
      </c>
      <c r="F180" s="149">
        <v>245</v>
      </c>
      <c r="G180" s="148"/>
      <c r="H180" s="148">
        <v>325.5</v>
      </c>
      <c r="I180" s="150">
        <v>330</v>
      </c>
      <c r="J180" s="151" t="s">
        <v>670</v>
      </c>
      <c r="K180" s="152">
        <f t="shared" si="81"/>
        <v>80.5</v>
      </c>
      <c r="L180" s="153">
        <f>K180/F180</f>
        <v>0.32857142857142857</v>
      </c>
      <c r="M180" s="148" t="s">
        <v>535</v>
      </c>
      <c r="N180" s="154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73</v>
      </c>
      <c r="B181" s="146">
        <v>42660</v>
      </c>
      <c r="C181" s="146"/>
      <c r="D181" s="147" t="s">
        <v>334</v>
      </c>
      <c r="E181" s="148" t="s">
        <v>565</v>
      </c>
      <c r="F181" s="149">
        <v>125</v>
      </c>
      <c r="G181" s="148"/>
      <c r="H181" s="148">
        <v>160</v>
      </c>
      <c r="I181" s="150">
        <v>160</v>
      </c>
      <c r="J181" s="151" t="s">
        <v>623</v>
      </c>
      <c r="K181" s="152">
        <f t="shared" si="81"/>
        <v>35</v>
      </c>
      <c r="L181" s="153">
        <v>0.28000000000000003</v>
      </c>
      <c r="M181" s="148" t="s">
        <v>535</v>
      </c>
      <c r="N181" s="154">
        <v>42803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74</v>
      </c>
      <c r="B182" s="146">
        <v>42660</v>
      </c>
      <c r="C182" s="146"/>
      <c r="D182" s="147" t="s">
        <v>433</v>
      </c>
      <c r="E182" s="148" t="s">
        <v>565</v>
      </c>
      <c r="F182" s="149">
        <v>114</v>
      </c>
      <c r="G182" s="148"/>
      <c r="H182" s="148">
        <v>145</v>
      </c>
      <c r="I182" s="150">
        <v>145</v>
      </c>
      <c r="J182" s="151" t="s">
        <v>623</v>
      </c>
      <c r="K182" s="152">
        <f t="shared" si="81"/>
        <v>31</v>
      </c>
      <c r="L182" s="153">
        <f>K182/F182</f>
        <v>0.27192982456140352</v>
      </c>
      <c r="M182" s="148" t="s">
        <v>535</v>
      </c>
      <c r="N182" s="154">
        <v>42859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75</v>
      </c>
      <c r="B183" s="146">
        <v>42660</v>
      </c>
      <c r="C183" s="146"/>
      <c r="D183" s="147" t="s">
        <v>671</v>
      </c>
      <c r="E183" s="148" t="s">
        <v>565</v>
      </c>
      <c r="F183" s="149">
        <v>212</v>
      </c>
      <c r="G183" s="148"/>
      <c r="H183" s="148">
        <v>280</v>
      </c>
      <c r="I183" s="150">
        <v>276</v>
      </c>
      <c r="J183" s="151" t="s">
        <v>672</v>
      </c>
      <c r="K183" s="152">
        <f t="shared" si="81"/>
        <v>68</v>
      </c>
      <c r="L183" s="153">
        <f>K183/F183</f>
        <v>0.32075471698113206</v>
      </c>
      <c r="M183" s="148" t="s">
        <v>535</v>
      </c>
      <c r="N183" s="154">
        <v>42858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76</v>
      </c>
      <c r="B184" s="146">
        <v>42678</v>
      </c>
      <c r="C184" s="146"/>
      <c r="D184" s="147" t="s">
        <v>424</v>
      </c>
      <c r="E184" s="148" t="s">
        <v>565</v>
      </c>
      <c r="F184" s="149">
        <v>155</v>
      </c>
      <c r="G184" s="148"/>
      <c r="H184" s="148">
        <v>210</v>
      </c>
      <c r="I184" s="150">
        <v>210</v>
      </c>
      <c r="J184" s="151" t="s">
        <v>673</v>
      </c>
      <c r="K184" s="152">
        <f t="shared" si="81"/>
        <v>55</v>
      </c>
      <c r="L184" s="153">
        <f>K184/F184</f>
        <v>0.35483870967741937</v>
      </c>
      <c r="M184" s="148" t="s">
        <v>535</v>
      </c>
      <c r="N184" s="154">
        <v>42944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77</v>
      </c>
      <c r="B185" s="156">
        <v>42710</v>
      </c>
      <c r="C185" s="156"/>
      <c r="D185" s="157" t="s">
        <v>674</v>
      </c>
      <c r="E185" s="158" t="s">
        <v>565</v>
      </c>
      <c r="F185" s="159">
        <v>150.5</v>
      </c>
      <c r="G185" s="159"/>
      <c r="H185" s="160">
        <v>72.5</v>
      </c>
      <c r="I185" s="160">
        <v>174</v>
      </c>
      <c r="J185" s="161" t="s">
        <v>675</v>
      </c>
      <c r="K185" s="162">
        <v>-78</v>
      </c>
      <c r="L185" s="163">
        <v>-0.51827242524916906</v>
      </c>
      <c r="M185" s="159" t="s">
        <v>547</v>
      </c>
      <c r="N185" s="156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78</v>
      </c>
      <c r="B186" s="146">
        <v>42712</v>
      </c>
      <c r="C186" s="146"/>
      <c r="D186" s="147" t="s">
        <v>676</v>
      </c>
      <c r="E186" s="148" t="s">
        <v>565</v>
      </c>
      <c r="F186" s="149">
        <v>380</v>
      </c>
      <c r="G186" s="148"/>
      <c r="H186" s="148">
        <v>478</v>
      </c>
      <c r="I186" s="150">
        <v>468</v>
      </c>
      <c r="J186" s="151" t="s">
        <v>623</v>
      </c>
      <c r="K186" s="152">
        <f>H186-F186</f>
        <v>98</v>
      </c>
      <c r="L186" s="153">
        <f>K186/F186</f>
        <v>0.25789473684210529</v>
      </c>
      <c r="M186" s="148" t="s">
        <v>535</v>
      </c>
      <c r="N186" s="154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79</v>
      </c>
      <c r="B187" s="146">
        <v>42734</v>
      </c>
      <c r="C187" s="146"/>
      <c r="D187" s="147" t="s">
        <v>108</v>
      </c>
      <c r="E187" s="148" t="s">
        <v>565</v>
      </c>
      <c r="F187" s="149">
        <v>305</v>
      </c>
      <c r="G187" s="148"/>
      <c r="H187" s="148">
        <v>375</v>
      </c>
      <c r="I187" s="150">
        <v>375</v>
      </c>
      <c r="J187" s="151" t="s">
        <v>623</v>
      </c>
      <c r="K187" s="152">
        <f>H187-F187</f>
        <v>70</v>
      </c>
      <c r="L187" s="153">
        <f>K187/F187</f>
        <v>0.22950819672131148</v>
      </c>
      <c r="M187" s="148" t="s">
        <v>535</v>
      </c>
      <c r="N187" s="154">
        <v>42768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80</v>
      </c>
      <c r="B188" s="146">
        <v>42739</v>
      </c>
      <c r="C188" s="146"/>
      <c r="D188" s="147" t="s">
        <v>94</v>
      </c>
      <c r="E188" s="148" t="s">
        <v>565</v>
      </c>
      <c r="F188" s="149">
        <v>99.5</v>
      </c>
      <c r="G188" s="148"/>
      <c r="H188" s="148">
        <v>158</v>
      </c>
      <c r="I188" s="150">
        <v>158</v>
      </c>
      <c r="J188" s="151" t="s">
        <v>623</v>
      </c>
      <c r="K188" s="152">
        <f>H188-F188</f>
        <v>58.5</v>
      </c>
      <c r="L188" s="153">
        <f>K188/F188</f>
        <v>0.5879396984924623</v>
      </c>
      <c r="M188" s="148" t="s">
        <v>535</v>
      </c>
      <c r="N188" s="154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81</v>
      </c>
      <c r="B189" s="146">
        <v>42739</v>
      </c>
      <c r="C189" s="146"/>
      <c r="D189" s="147" t="s">
        <v>94</v>
      </c>
      <c r="E189" s="148" t="s">
        <v>565</v>
      </c>
      <c r="F189" s="149">
        <v>99.5</v>
      </c>
      <c r="G189" s="148"/>
      <c r="H189" s="148">
        <v>158</v>
      </c>
      <c r="I189" s="150">
        <v>158</v>
      </c>
      <c r="J189" s="151" t="s">
        <v>623</v>
      </c>
      <c r="K189" s="152">
        <v>58.5</v>
      </c>
      <c r="L189" s="153">
        <v>0.58793969849246197</v>
      </c>
      <c r="M189" s="148" t="s">
        <v>535</v>
      </c>
      <c r="N189" s="154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82</v>
      </c>
      <c r="B190" s="146">
        <v>42786</v>
      </c>
      <c r="C190" s="146"/>
      <c r="D190" s="147" t="s">
        <v>182</v>
      </c>
      <c r="E190" s="148" t="s">
        <v>565</v>
      </c>
      <c r="F190" s="149">
        <v>140.5</v>
      </c>
      <c r="G190" s="148"/>
      <c r="H190" s="148">
        <v>220</v>
      </c>
      <c r="I190" s="150">
        <v>220</v>
      </c>
      <c r="J190" s="151" t="s">
        <v>623</v>
      </c>
      <c r="K190" s="152">
        <f>H190-F190</f>
        <v>79.5</v>
      </c>
      <c r="L190" s="153">
        <f>K190/F190</f>
        <v>0.5658362989323843</v>
      </c>
      <c r="M190" s="148" t="s">
        <v>535</v>
      </c>
      <c r="N190" s="154">
        <v>42864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83</v>
      </c>
      <c r="B191" s="146">
        <v>42786</v>
      </c>
      <c r="C191" s="146"/>
      <c r="D191" s="147" t="s">
        <v>677</v>
      </c>
      <c r="E191" s="148" t="s">
        <v>565</v>
      </c>
      <c r="F191" s="149">
        <v>202.5</v>
      </c>
      <c r="G191" s="148"/>
      <c r="H191" s="148">
        <v>234</v>
      </c>
      <c r="I191" s="150">
        <v>234</v>
      </c>
      <c r="J191" s="151" t="s">
        <v>623</v>
      </c>
      <c r="K191" s="152">
        <v>31.5</v>
      </c>
      <c r="L191" s="153">
        <v>0.155555555555556</v>
      </c>
      <c r="M191" s="148" t="s">
        <v>535</v>
      </c>
      <c r="N191" s="154">
        <v>42836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84</v>
      </c>
      <c r="B192" s="146">
        <v>42818</v>
      </c>
      <c r="C192" s="146"/>
      <c r="D192" s="147" t="s">
        <v>678</v>
      </c>
      <c r="E192" s="148" t="s">
        <v>565</v>
      </c>
      <c r="F192" s="149">
        <v>300.5</v>
      </c>
      <c r="G192" s="148"/>
      <c r="H192" s="148">
        <v>417.5</v>
      </c>
      <c r="I192" s="150">
        <v>420</v>
      </c>
      <c r="J192" s="151" t="s">
        <v>679</v>
      </c>
      <c r="K192" s="152">
        <f>H192-F192</f>
        <v>117</v>
      </c>
      <c r="L192" s="153">
        <f>K192/F192</f>
        <v>0.38935108153078202</v>
      </c>
      <c r="M192" s="148" t="s">
        <v>535</v>
      </c>
      <c r="N192" s="154">
        <v>43070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85</v>
      </c>
      <c r="B193" s="146">
        <v>42818</v>
      </c>
      <c r="C193" s="146"/>
      <c r="D193" s="147" t="s">
        <v>653</v>
      </c>
      <c r="E193" s="148" t="s">
        <v>565</v>
      </c>
      <c r="F193" s="149">
        <v>850</v>
      </c>
      <c r="G193" s="148"/>
      <c r="H193" s="148">
        <v>1042.5</v>
      </c>
      <c r="I193" s="150">
        <v>1023</v>
      </c>
      <c r="J193" s="151" t="s">
        <v>680</v>
      </c>
      <c r="K193" s="152">
        <v>192.5</v>
      </c>
      <c r="L193" s="153">
        <v>0.22647058823529401</v>
      </c>
      <c r="M193" s="148" t="s">
        <v>535</v>
      </c>
      <c r="N193" s="154">
        <v>42830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86</v>
      </c>
      <c r="B194" s="146">
        <v>42830</v>
      </c>
      <c r="C194" s="146"/>
      <c r="D194" s="147" t="s">
        <v>452</v>
      </c>
      <c r="E194" s="148" t="s">
        <v>565</v>
      </c>
      <c r="F194" s="149">
        <v>785</v>
      </c>
      <c r="G194" s="148"/>
      <c r="H194" s="148">
        <v>930</v>
      </c>
      <c r="I194" s="150">
        <v>920</v>
      </c>
      <c r="J194" s="151" t="s">
        <v>681</v>
      </c>
      <c r="K194" s="152">
        <f>H194-F194</f>
        <v>145</v>
      </c>
      <c r="L194" s="153">
        <f>K194/F194</f>
        <v>0.18471337579617833</v>
      </c>
      <c r="M194" s="148" t="s">
        <v>535</v>
      </c>
      <c r="N194" s="154">
        <v>42976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87</v>
      </c>
      <c r="B195" s="156">
        <v>42831</v>
      </c>
      <c r="C195" s="156"/>
      <c r="D195" s="157" t="s">
        <v>682</v>
      </c>
      <c r="E195" s="158" t="s">
        <v>565</v>
      </c>
      <c r="F195" s="159">
        <v>40</v>
      </c>
      <c r="G195" s="159"/>
      <c r="H195" s="160">
        <v>13.1</v>
      </c>
      <c r="I195" s="160">
        <v>60</v>
      </c>
      <c r="J195" s="161" t="s">
        <v>683</v>
      </c>
      <c r="K195" s="162">
        <v>-26.9</v>
      </c>
      <c r="L195" s="163">
        <v>-0.67249999999999999</v>
      </c>
      <c r="M195" s="159" t="s">
        <v>547</v>
      </c>
      <c r="N195" s="156">
        <v>43138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88</v>
      </c>
      <c r="B196" s="146">
        <v>42837</v>
      </c>
      <c r="C196" s="146"/>
      <c r="D196" s="147" t="s">
        <v>93</v>
      </c>
      <c r="E196" s="148" t="s">
        <v>565</v>
      </c>
      <c r="F196" s="149">
        <v>289.5</v>
      </c>
      <c r="G196" s="148"/>
      <c r="H196" s="148">
        <v>354</v>
      </c>
      <c r="I196" s="150">
        <v>360</v>
      </c>
      <c r="J196" s="151" t="s">
        <v>684</v>
      </c>
      <c r="K196" s="152">
        <f t="shared" ref="K196:K204" si="82">H196-F196</f>
        <v>64.5</v>
      </c>
      <c r="L196" s="153">
        <f t="shared" ref="L196:L204" si="83">K196/F196</f>
        <v>0.22279792746113988</v>
      </c>
      <c r="M196" s="148" t="s">
        <v>535</v>
      </c>
      <c r="N196" s="154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89</v>
      </c>
      <c r="B197" s="146">
        <v>42845</v>
      </c>
      <c r="C197" s="146"/>
      <c r="D197" s="147" t="s">
        <v>400</v>
      </c>
      <c r="E197" s="148" t="s">
        <v>565</v>
      </c>
      <c r="F197" s="149">
        <v>700</v>
      </c>
      <c r="G197" s="148"/>
      <c r="H197" s="148">
        <v>840</v>
      </c>
      <c r="I197" s="150">
        <v>840</v>
      </c>
      <c r="J197" s="151" t="s">
        <v>685</v>
      </c>
      <c r="K197" s="152">
        <f t="shared" si="82"/>
        <v>140</v>
      </c>
      <c r="L197" s="153">
        <f t="shared" si="83"/>
        <v>0.2</v>
      </c>
      <c r="M197" s="148" t="s">
        <v>535</v>
      </c>
      <c r="N197" s="154">
        <v>42893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90</v>
      </c>
      <c r="B198" s="146">
        <v>42887</v>
      </c>
      <c r="C198" s="146"/>
      <c r="D198" s="147" t="s">
        <v>686</v>
      </c>
      <c r="E198" s="148" t="s">
        <v>565</v>
      </c>
      <c r="F198" s="149">
        <v>130</v>
      </c>
      <c r="G198" s="148"/>
      <c r="H198" s="148">
        <v>144.25</v>
      </c>
      <c r="I198" s="150">
        <v>170</v>
      </c>
      <c r="J198" s="151" t="s">
        <v>687</v>
      </c>
      <c r="K198" s="152">
        <f t="shared" si="82"/>
        <v>14.25</v>
      </c>
      <c r="L198" s="153">
        <f t="shared" si="83"/>
        <v>0.10961538461538461</v>
      </c>
      <c r="M198" s="148" t="s">
        <v>535</v>
      </c>
      <c r="N198" s="154">
        <v>43675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91</v>
      </c>
      <c r="B199" s="146">
        <v>42901</v>
      </c>
      <c r="C199" s="146"/>
      <c r="D199" s="147" t="s">
        <v>688</v>
      </c>
      <c r="E199" s="148" t="s">
        <v>565</v>
      </c>
      <c r="F199" s="149">
        <v>214.5</v>
      </c>
      <c r="G199" s="148"/>
      <c r="H199" s="148">
        <v>262</v>
      </c>
      <c r="I199" s="150">
        <v>262</v>
      </c>
      <c r="J199" s="151" t="s">
        <v>689</v>
      </c>
      <c r="K199" s="152">
        <f t="shared" si="82"/>
        <v>47.5</v>
      </c>
      <c r="L199" s="153">
        <f t="shared" si="83"/>
        <v>0.22144522144522144</v>
      </c>
      <c r="M199" s="148" t="s">
        <v>535</v>
      </c>
      <c r="N199" s="154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92</v>
      </c>
      <c r="B200" s="177">
        <v>42933</v>
      </c>
      <c r="C200" s="177"/>
      <c r="D200" s="178" t="s">
        <v>690</v>
      </c>
      <c r="E200" s="179" t="s">
        <v>565</v>
      </c>
      <c r="F200" s="180">
        <v>370</v>
      </c>
      <c r="G200" s="179"/>
      <c r="H200" s="179">
        <v>447.5</v>
      </c>
      <c r="I200" s="181">
        <v>450</v>
      </c>
      <c r="J200" s="182" t="s">
        <v>623</v>
      </c>
      <c r="K200" s="152">
        <f t="shared" si="82"/>
        <v>77.5</v>
      </c>
      <c r="L200" s="183">
        <f t="shared" si="83"/>
        <v>0.20945945945945946</v>
      </c>
      <c r="M200" s="179" t="s">
        <v>535</v>
      </c>
      <c r="N200" s="184">
        <v>43035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93</v>
      </c>
      <c r="B201" s="177">
        <v>42943</v>
      </c>
      <c r="C201" s="177"/>
      <c r="D201" s="178" t="s">
        <v>180</v>
      </c>
      <c r="E201" s="179" t="s">
        <v>565</v>
      </c>
      <c r="F201" s="180">
        <v>657.5</v>
      </c>
      <c r="G201" s="179"/>
      <c r="H201" s="179">
        <v>825</v>
      </c>
      <c r="I201" s="181">
        <v>820</v>
      </c>
      <c r="J201" s="182" t="s">
        <v>623</v>
      </c>
      <c r="K201" s="152">
        <f t="shared" si="82"/>
        <v>167.5</v>
      </c>
      <c r="L201" s="183">
        <f t="shared" si="83"/>
        <v>0.25475285171102663</v>
      </c>
      <c r="M201" s="179" t="s">
        <v>535</v>
      </c>
      <c r="N201" s="184">
        <v>43090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94</v>
      </c>
      <c r="B202" s="146">
        <v>42964</v>
      </c>
      <c r="C202" s="146"/>
      <c r="D202" s="147" t="s">
        <v>347</v>
      </c>
      <c r="E202" s="148" t="s">
        <v>565</v>
      </c>
      <c r="F202" s="149">
        <v>605</v>
      </c>
      <c r="G202" s="148"/>
      <c r="H202" s="148">
        <v>750</v>
      </c>
      <c r="I202" s="150">
        <v>750</v>
      </c>
      <c r="J202" s="151" t="s">
        <v>681</v>
      </c>
      <c r="K202" s="152">
        <f t="shared" si="82"/>
        <v>145</v>
      </c>
      <c r="L202" s="153">
        <f t="shared" si="83"/>
        <v>0.23966942148760331</v>
      </c>
      <c r="M202" s="148" t="s">
        <v>535</v>
      </c>
      <c r="N202" s="154">
        <v>43027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95</v>
      </c>
      <c r="B203" s="156">
        <v>42979</v>
      </c>
      <c r="C203" s="156"/>
      <c r="D203" s="164" t="s">
        <v>691</v>
      </c>
      <c r="E203" s="159" t="s">
        <v>565</v>
      </c>
      <c r="F203" s="159">
        <v>255</v>
      </c>
      <c r="G203" s="160"/>
      <c r="H203" s="160">
        <v>217.25</v>
      </c>
      <c r="I203" s="160">
        <v>320</v>
      </c>
      <c r="J203" s="161" t="s">
        <v>692</v>
      </c>
      <c r="K203" s="162">
        <f t="shared" si="82"/>
        <v>-37.75</v>
      </c>
      <c r="L203" s="165">
        <f t="shared" si="83"/>
        <v>-0.14803921568627451</v>
      </c>
      <c r="M203" s="159" t="s">
        <v>547</v>
      </c>
      <c r="N203" s="156">
        <v>43661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96</v>
      </c>
      <c r="B204" s="146">
        <v>42997</v>
      </c>
      <c r="C204" s="146"/>
      <c r="D204" s="147" t="s">
        <v>693</v>
      </c>
      <c r="E204" s="148" t="s">
        <v>565</v>
      </c>
      <c r="F204" s="149">
        <v>215</v>
      </c>
      <c r="G204" s="148"/>
      <c r="H204" s="148">
        <v>258</v>
      </c>
      <c r="I204" s="150">
        <v>258</v>
      </c>
      <c r="J204" s="151" t="s">
        <v>623</v>
      </c>
      <c r="K204" s="152">
        <f t="shared" si="82"/>
        <v>43</v>
      </c>
      <c r="L204" s="153">
        <f t="shared" si="83"/>
        <v>0.2</v>
      </c>
      <c r="M204" s="148" t="s">
        <v>535</v>
      </c>
      <c r="N204" s="154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97</v>
      </c>
      <c r="B205" s="146">
        <v>42997</v>
      </c>
      <c r="C205" s="146"/>
      <c r="D205" s="147" t="s">
        <v>693</v>
      </c>
      <c r="E205" s="148" t="s">
        <v>565</v>
      </c>
      <c r="F205" s="149">
        <v>215</v>
      </c>
      <c r="G205" s="148"/>
      <c r="H205" s="148">
        <v>258</v>
      </c>
      <c r="I205" s="150">
        <v>258</v>
      </c>
      <c r="J205" s="182" t="s">
        <v>623</v>
      </c>
      <c r="K205" s="152">
        <v>43</v>
      </c>
      <c r="L205" s="153">
        <v>0.2</v>
      </c>
      <c r="M205" s="148" t="s">
        <v>535</v>
      </c>
      <c r="N205" s="154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98</v>
      </c>
      <c r="B206" s="177">
        <v>42998</v>
      </c>
      <c r="C206" s="177"/>
      <c r="D206" s="178" t="s">
        <v>694</v>
      </c>
      <c r="E206" s="179" t="s">
        <v>565</v>
      </c>
      <c r="F206" s="149">
        <v>75</v>
      </c>
      <c r="G206" s="179"/>
      <c r="H206" s="179">
        <v>90</v>
      </c>
      <c r="I206" s="181">
        <v>90</v>
      </c>
      <c r="J206" s="151" t="s">
        <v>695</v>
      </c>
      <c r="K206" s="152">
        <f t="shared" ref="K206:K211" si="84">H206-F206</f>
        <v>15</v>
      </c>
      <c r="L206" s="153">
        <f t="shared" ref="L206:L211" si="85">K206/F206</f>
        <v>0.2</v>
      </c>
      <c r="M206" s="148" t="s">
        <v>535</v>
      </c>
      <c r="N206" s="154">
        <v>43019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99</v>
      </c>
      <c r="B207" s="177">
        <v>43011</v>
      </c>
      <c r="C207" s="177"/>
      <c r="D207" s="178" t="s">
        <v>549</v>
      </c>
      <c r="E207" s="179" t="s">
        <v>565</v>
      </c>
      <c r="F207" s="180">
        <v>315</v>
      </c>
      <c r="G207" s="179"/>
      <c r="H207" s="179">
        <v>392</v>
      </c>
      <c r="I207" s="181">
        <v>384</v>
      </c>
      <c r="J207" s="182" t="s">
        <v>696</v>
      </c>
      <c r="K207" s="152">
        <f t="shared" si="84"/>
        <v>77</v>
      </c>
      <c r="L207" s="183">
        <f t="shared" si="85"/>
        <v>0.24444444444444444</v>
      </c>
      <c r="M207" s="179" t="s">
        <v>535</v>
      </c>
      <c r="N207" s="184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100</v>
      </c>
      <c r="B208" s="177">
        <v>43013</v>
      </c>
      <c r="C208" s="177"/>
      <c r="D208" s="178" t="s">
        <v>428</v>
      </c>
      <c r="E208" s="179" t="s">
        <v>565</v>
      </c>
      <c r="F208" s="180">
        <v>145</v>
      </c>
      <c r="G208" s="179"/>
      <c r="H208" s="179">
        <v>179</v>
      </c>
      <c r="I208" s="181">
        <v>180</v>
      </c>
      <c r="J208" s="182" t="s">
        <v>697</v>
      </c>
      <c r="K208" s="152">
        <f t="shared" si="84"/>
        <v>34</v>
      </c>
      <c r="L208" s="183">
        <f t="shared" si="85"/>
        <v>0.23448275862068965</v>
      </c>
      <c r="M208" s="179" t="s">
        <v>535</v>
      </c>
      <c r="N208" s="184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101</v>
      </c>
      <c r="B209" s="177">
        <v>43014</v>
      </c>
      <c r="C209" s="177"/>
      <c r="D209" s="178" t="s">
        <v>324</v>
      </c>
      <c r="E209" s="179" t="s">
        <v>565</v>
      </c>
      <c r="F209" s="180">
        <v>256</v>
      </c>
      <c r="G209" s="179"/>
      <c r="H209" s="179">
        <v>323</v>
      </c>
      <c r="I209" s="181">
        <v>320</v>
      </c>
      <c r="J209" s="182" t="s">
        <v>623</v>
      </c>
      <c r="K209" s="152">
        <f t="shared" si="84"/>
        <v>67</v>
      </c>
      <c r="L209" s="183">
        <f t="shared" si="85"/>
        <v>0.26171875</v>
      </c>
      <c r="M209" s="179" t="s">
        <v>535</v>
      </c>
      <c r="N209" s="184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102</v>
      </c>
      <c r="B210" s="177">
        <v>43017</v>
      </c>
      <c r="C210" s="177"/>
      <c r="D210" s="178" t="s">
        <v>339</v>
      </c>
      <c r="E210" s="179" t="s">
        <v>565</v>
      </c>
      <c r="F210" s="180">
        <v>137.5</v>
      </c>
      <c r="G210" s="179"/>
      <c r="H210" s="179">
        <v>184</v>
      </c>
      <c r="I210" s="181">
        <v>183</v>
      </c>
      <c r="J210" s="182" t="s">
        <v>698</v>
      </c>
      <c r="K210" s="152">
        <f t="shared" si="84"/>
        <v>46.5</v>
      </c>
      <c r="L210" s="183">
        <f t="shared" si="85"/>
        <v>0.33818181818181819</v>
      </c>
      <c r="M210" s="179" t="s">
        <v>535</v>
      </c>
      <c r="N210" s="184">
        <v>43108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103</v>
      </c>
      <c r="B211" s="177">
        <v>43018</v>
      </c>
      <c r="C211" s="177"/>
      <c r="D211" s="178" t="s">
        <v>699</v>
      </c>
      <c r="E211" s="179" t="s">
        <v>565</v>
      </c>
      <c r="F211" s="180">
        <v>125.5</v>
      </c>
      <c r="G211" s="179"/>
      <c r="H211" s="179">
        <v>158</v>
      </c>
      <c r="I211" s="181">
        <v>155</v>
      </c>
      <c r="J211" s="182" t="s">
        <v>700</v>
      </c>
      <c r="K211" s="152">
        <f t="shared" si="84"/>
        <v>32.5</v>
      </c>
      <c r="L211" s="183">
        <f t="shared" si="85"/>
        <v>0.25896414342629481</v>
      </c>
      <c r="M211" s="179" t="s">
        <v>535</v>
      </c>
      <c r="N211" s="184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104</v>
      </c>
      <c r="B212" s="177">
        <v>43018</v>
      </c>
      <c r="C212" s="177"/>
      <c r="D212" s="178" t="s">
        <v>701</v>
      </c>
      <c r="E212" s="179" t="s">
        <v>565</v>
      </c>
      <c r="F212" s="180">
        <v>895</v>
      </c>
      <c r="G212" s="179"/>
      <c r="H212" s="179">
        <v>1122.5</v>
      </c>
      <c r="I212" s="181">
        <v>1078</v>
      </c>
      <c r="J212" s="182" t="s">
        <v>702</v>
      </c>
      <c r="K212" s="152">
        <v>227.5</v>
      </c>
      <c r="L212" s="183">
        <v>0.25418994413407803</v>
      </c>
      <c r="M212" s="179" t="s">
        <v>535</v>
      </c>
      <c r="N212" s="184">
        <v>43117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105</v>
      </c>
      <c r="B213" s="177">
        <v>43020</v>
      </c>
      <c r="C213" s="177"/>
      <c r="D213" s="178" t="s">
        <v>333</v>
      </c>
      <c r="E213" s="179" t="s">
        <v>565</v>
      </c>
      <c r="F213" s="180">
        <v>525</v>
      </c>
      <c r="G213" s="179"/>
      <c r="H213" s="179">
        <v>629</v>
      </c>
      <c r="I213" s="181">
        <v>629</v>
      </c>
      <c r="J213" s="182" t="s">
        <v>623</v>
      </c>
      <c r="K213" s="152">
        <v>104</v>
      </c>
      <c r="L213" s="183">
        <v>0.19809523809523799</v>
      </c>
      <c r="M213" s="179" t="s">
        <v>535</v>
      </c>
      <c r="N213" s="184">
        <v>43119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106</v>
      </c>
      <c r="B214" s="177">
        <v>43046</v>
      </c>
      <c r="C214" s="177"/>
      <c r="D214" s="178" t="s">
        <v>370</v>
      </c>
      <c r="E214" s="179" t="s">
        <v>565</v>
      </c>
      <c r="F214" s="180">
        <v>740</v>
      </c>
      <c r="G214" s="179"/>
      <c r="H214" s="179">
        <v>892.5</v>
      </c>
      <c r="I214" s="181">
        <v>900</v>
      </c>
      <c r="J214" s="182" t="s">
        <v>703</v>
      </c>
      <c r="K214" s="152">
        <f>H214-F214</f>
        <v>152.5</v>
      </c>
      <c r="L214" s="183">
        <f>K214/F214</f>
        <v>0.20608108108108109</v>
      </c>
      <c r="M214" s="179" t="s">
        <v>535</v>
      </c>
      <c r="N214" s="184">
        <v>43052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107</v>
      </c>
      <c r="B215" s="146">
        <v>43073</v>
      </c>
      <c r="C215" s="146"/>
      <c r="D215" s="147" t="s">
        <v>704</v>
      </c>
      <c r="E215" s="148" t="s">
        <v>565</v>
      </c>
      <c r="F215" s="149">
        <v>118.5</v>
      </c>
      <c r="G215" s="148"/>
      <c r="H215" s="148">
        <v>143.5</v>
      </c>
      <c r="I215" s="150">
        <v>145</v>
      </c>
      <c r="J215" s="151" t="s">
        <v>556</v>
      </c>
      <c r="K215" s="152">
        <f>H215-F215</f>
        <v>25</v>
      </c>
      <c r="L215" s="153">
        <f>K215/F215</f>
        <v>0.2109704641350211</v>
      </c>
      <c r="M215" s="148" t="s">
        <v>535</v>
      </c>
      <c r="N215" s="154">
        <v>43097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108</v>
      </c>
      <c r="B216" s="156">
        <v>43090</v>
      </c>
      <c r="C216" s="156"/>
      <c r="D216" s="157" t="s">
        <v>405</v>
      </c>
      <c r="E216" s="158" t="s">
        <v>565</v>
      </c>
      <c r="F216" s="159">
        <v>715</v>
      </c>
      <c r="G216" s="159"/>
      <c r="H216" s="160">
        <v>500</v>
      </c>
      <c r="I216" s="160">
        <v>872</v>
      </c>
      <c r="J216" s="161" t="s">
        <v>705</v>
      </c>
      <c r="K216" s="162">
        <f>H216-F216</f>
        <v>-215</v>
      </c>
      <c r="L216" s="163">
        <f>K216/F216</f>
        <v>-0.30069930069930068</v>
      </c>
      <c r="M216" s="159" t="s">
        <v>547</v>
      </c>
      <c r="N216" s="156">
        <v>43670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109</v>
      </c>
      <c r="B217" s="146">
        <v>43098</v>
      </c>
      <c r="C217" s="146"/>
      <c r="D217" s="147" t="s">
        <v>549</v>
      </c>
      <c r="E217" s="148" t="s">
        <v>565</v>
      </c>
      <c r="F217" s="149">
        <v>435</v>
      </c>
      <c r="G217" s="148"/>
      <c r="H217" s="148">
        <v>542.5</v>
      </c>
      <c r="I217" s="150">
        <v>539</v>
      </c>
      <c r="J217" s="151" t="s">
        <v>623</v>
      </c>
      <c r="K217" s="152">
        <v>107.5</v>
      </c>
      <c r="L217" s="153">
        <v>0.247126436781609</v>
      </c>
      <c r="M217" s="148" t="s">
        <v>535</v>
      </c>
      <c r="N217" s="154">
        <v>43206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110</v>
      </c>
      <c r="B218" s="146">
        <v>43098</v>
      </c>
      <c r="C218" s="146"/>
      <c r="D218" s="147" t="s">
        <v>507</v>
      </c>
      <c r="E218" s="148" t="s">
        <v>565</v>
      </c>
      <c r="F218" s="149">
        <v>885</v>
      </c>
      <c r="G218" s="148"/>
      <c r="H218" s="148">
        <v>1090</v>
      </c>
      <c r="I218" s="150">
        <v>1084</v>
      </c>
      <c r="J218" s="151" t="s">
        <v>623</v>
      </c>
      <c r="K218" s="152">
        <v>205</v>
      </c>
      <c r="L218" s="153">
        <v>0.23163841807909599</v>
      </c>
      <c r="M218" s="148" t="s">
        <v>535</v>
      </c>
      <c r="N218" s="154">
        <v>43213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111</v>
      </c>
      <c r="B219" s="186">
        <v>43192</v>
      </c>
      <c r="C219" s="186"/>
      <c r="D219" s="164" t="s">
        <v>706</v>
      </c>
      <c r="E219" s="159" t="s">
        <v>565</v>
      </c>
      <c r="F219" s="187">
        <v>478.5</v>
      </c>
      <c r="G219" s="159"/>
      <c r="H219" s="159">
        <v>442</v>
      </c>
      <c r="I219" s="160">
        <v>613</v>
      </c>
      <c r="J219" s="161" t="s">
        <v>707</v>
      </c>
      <c r="K219" s="162">
        <f>H219-F219</f>
        <v>-36.5</v>
      </c>
      <c r="L219" s="163">
        <f>K219/F219</f>
        <v>-7.6280041797283177E-2</v>
      </c>
      <c r="M219" s="159" t="s">
        <v>547</v>
      </c>
      <c r="N219" s="156">
        <v>43762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112</v>
      </c>
      <c r="B220" s="156">
        <v>43194</v>
      </c>
      <c r="C220" s="156"/>
      <c r="D220" s="157" t="s">
        <v>708</v>
      </c>
      <c r="E220" s="158" t="s">
        <v>565</v>
      </c>
      <c r="F220" s="159">
        <f>141.5-7.3</f>
        <v>134.19999999999999</v>
      </c>
      <c r="G220" s="159"/>
      <c r="H220" s="160">
        <v>77</v>
      </c>
      <c r="I220" s="160">
        <v>180</v>
      </c>
      <c r="J220" s="161" t="s">
        <v>709</v>
      </c>
      <c r="K220" s="162">
        <f>H220-F220</f>
        <v>-57.199999999999989</v>
      </c>
      <c r="L220" s="163">
        <f>K220/F220</f>
        <v>-0.42622950819672129</v>
      </c>
      <c r="M220" s="159" t="s">
        <v>547</v>
      </c>
      <c r="N220" s="156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5">
        <v>113</v>
      </c>
      <c r="B221" s="156">
        <v>43209</v>
      </c>
      <c r="C221" s="156"/>
      <c r="D221" s="157" t="s">
        <v>710</v>
      </c>
      <c r="E221" s="158" t="s">
        <v>565</v>
      </c>
      <c r="F221" s="159">
        <v>430</v>
      </c>
      <c r="G221" s="159"/>
      <c r="H221" s="160">
        <v>220</v>
      </c>
      <c r="I221" s="160">
        <v>537</v>
      </c>
      <c r="J221" s="161" t="s">
        <v>711</v>
      </c>
      <c r="K221" s="162">
        <f>H221-F221</f>
        <v>-210</v>
      </c>
      <c r="L221" s="163">
        <f>K221/F221</f>
        <v>-0.48837209302325579</v>
      </c>
      <c r="M221" s="159" t="s">
        <v>547</v>
      </c>
      <c r="N221" s="156">
        <v>43252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114</v>
      </c>
      <c r="B222" s="177">
        <v>43220</v>
      </c>
      <c r="C222" s="177"/>
      <c r="D222" s="178" t="s">
        <v>371</v>
      </c>
      <c r="E222" s="179" t="s">
        <v>565</v>
      </c>
      <c r="F222" s="179">
        <v>153.5</v>
      </c>
      <c r="G222" s="179"/>
      <c r="H222" s="179">
        <v>196</v>
      </c>
      <c r="I222" s="181">
        <v>196</v>
      </c>
      <c r="J222" s="151" t="s">
        <v>712</v>
      </c>
      <c r="K222" s="152">
        <f>H222-F222</f>
        <v>42.5</v>
      </c>
      <c r="L222" s="153">
        <f>K222/F222</f>
        <v>0.27687296416938112</v>
      </c>
      <c r="M222" s="148" t="s">
        <v>535</v>
      </c>
      <c r="N222" s="154">
        <v>43605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115</v>
      </c>
      <c r="B223" s="156">
        <v>43306</v>
      </c>
      <c r="C223" s="156"/>
      <c r="D223" s="157" t="s">
        <v>682</v>
      </c>
      <c r="E223" s="158" t="s">
        <v>565</v>
      </c>
      <c r="F223" s="159">
        <v>27.5</v>
      </c>
      <c r="G223" s="159"/>
      <c r="H223" s="160">
        <v>13.1</v>
      </c>
      <c r="I223" s="160">
        <v>60</v>
      </c>
      <c r="J223" s="161" t="s">
        <v>713</v>
      </c>
      <c r="K223" s="162">
        <v>-14.4</v>
      </c>
      <c r="L223" s="163">
        <v>-0.52363636363636401</v>
      </c>
      <c r="M223" s="159" t="s">
        <v>547</v>
      </c>
      <c r="N223" s="156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116</v>
      </c>
      <c r="B224" s="186">
        <v>43318</v>
      </c>
      <c r="C224" s="186"/>
      <c r="D224" s="164" t="s">
        <v>714</v>
      </c>
      <c r="E224" s="159" t="s">
        <v>565</v>
      </c>
      <c r="F224" s="159">
        <v>148.5</v>
      </c>
      <c r="G224" s="159"/>
      <c r="H224" s="159">
        <v>102</v>
      </c>
      <c r="I224" s="160">
        <v>182</v>
      </c>
      <c r="J224" s="161" t="s">
        <v>715</v>
      </c>
      <c r="K224" s="162">
        <f>H224-F224</f>
        <v>-46.5</v>
      </c>
      <c r="L224" s="163">
        <f>K224/F224</f>
        <v>-0.31313131313131315</v>
      </c>
      <c r="M224" s="159" t="s">
        <v>547</v>
      </c>
      <c r="N224" s="156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117</v>
      </c>
      <c r="B225" s="146">
        <v>43335</v>
      </c>
      <c r="C225" s="146"/>
      <c r="D225" s="147" t="s">
        <v>716</v>
      </c>
      <c r="E225" s="148" t="s">
        <v>565</v>
      </c>
      <c r="F225" s="179">
        <v>285</v>
      </c>
      <c r="G225" s="148"/>
      <c r="H225" s="148">
        <v>355</v>
      </c>
      <c r="I225" s="150">
        <v>364</v>
      </c>
      <c r="J225" s="151" t="s">
        <v>717</v>
      </c>
      <c r="K225" s="152">
        <v>70</v>
      </c>
      <c r="L225" s="153">
        <v>0.24561403508771901</v>
      </c>
      <c r="M225" s="148" t="s">
        <v>535</v>
      </c>
      <c r="N225" s="154">
        <v>43455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118</v>
      </c>
      <c r="B226" s="146">
        <v>43341</v>
      </c>
      <c r="C226" s="146"/>
      <c r="D226" s="147" t="s">
        <v>359</v>
      </c>
      <c r="E226" s="148" t="s">
        <v>565</v>
      </c>
      <c r="F226" s="179">
        <v>525</v>
      </c>
      <c r="G226" s="148"/>
      <c r="H226" s="148">
        <v>585</v>
      </c>
      <c r="I226" s="150">
        <v>635</v>
      </c>
      <c r="J226" s="151" t="s">
        <v>718</v>
      </c>
      <c r="K226" s="152">
        <f t="shared" ref="K226:K257" si="86">H226-F226</f>
        <v>60</v>
      </c>
      <c r="L226" s="153">
        <f t="shared" ref="L226:L257" si="87">K226/F226</f>
        <v>0.11428571428571428</v>
      </c>
      <c r="M226" s="148" t="s">
        <v>535</v>
      </c>
      <c r="N226" s="154">
        <v>43662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119</v>
      </c>
      <c r="B227" s="146">
        <v>43395</v>
      </c>
      <c r="C227" s="146"/>
      <c r="D227" s="147" t="s">
        <v>347</v>
      </c>
      <c r="E227" s="148" t="s">
        <v>565</v>
      </c>
      <c r="F227" s="179">
        <v>475</v>
      </c>
      <c r="G227" s="148"/>
      <c r="H227" s="148">
        <v>574</v>
      </c>
      <c r="I227" s="150">
        <v>570</v>
      </c>
      <c r="J227" s="151" t="s">
        <v>623</v>
      </c>
      <c r="K227" s="152">
        <f t="shared" si="86"/>
        <v>99</v>
      </c>
      <c r="L227" s="153">
        <f t="shared" si="87"/>
        <v>0.20842105263157895</v>
      </c>
      <c r="M227" s="148" t="s">
        <v>535</v>
      </c>
      <c r="N227" s="154">
        <v>43403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120</v>
      </c>
      <c r="B228" s="177">
        <v>43397</v>
      </c>
      <c r="C228" s="177"/>
      <c r="D228" s="178" t="s">
        <v>366</v>
      </c>
      <c r="E228" s="179" t="s">
        <v>565</v>
      </c>
      <c r="F228" s="179">
        <v>707.5</v>
      </c>
      <c r="G228" s="179"/>
      <c r="H228" s="179">
        <v>872</v>
      </c>
      <c r="I228" s="181">
        <v>872</v>
      </c>
      <c r="J228" s="182" t="s">
        <v>623</v>
      </c>
      <c r="K228" s="152">
        <f t="shared" si="86"/>
        <v>164.5</v>
      </c>
      <c r="L228" s="183">
        <f t="shared" si="87"/>
        <v>0.23250883392226149</v>
      </c>
      <c r="M228" s="179" t="s">
        <v>535</v>
      </c>
      <c r="N228" s="184">
        <v>43482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121</v>
      </c>
      <c r="B229" s="177">
        <v>43398</v>
      </c>
      <c r="C229" s="177"/>
      <c r="D229" s="178" t="s">
        <v>719</v>
      </c>
      <c r="E229" s="179" t="s">
        <v>565</v>
      </c>
      <c r="F229" s="179">
        <v>162</v>
      </c>
      <c r="G229" s="179"/>
      <c r="H229" s="179">
        <v>204</v>
      </c>
      <c r="I229" s="181">
        <v>209</v>
      </c>
      <c r="J229" s="182" t="s">
        <v>720</v>
      </c>
      <c r="K229" s="152">
        <f t="shared" si="86"/>
        <v>42</v>
      </c>
      <c r="L229" s="183">
        <f t="shared" si="87"/>
        <v>0.25925925925925924</v>
      </c>
      <c r="M229" s="179" t="s">
        <v>535</v>
      </c>
      <c r="N229" s="184">
        <v>43539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122</v>
      </c>
      <c r="B230" s="177">
        <v>43399</v>
      </c>
      <c r="C230" s="177"/>
      <c r="D230" s="178" t="s">
        <v>445</v>
      </c>
      <c r="E230" s="179" t="s">
        <v>565</v>
      </c>
      <c r="F230" s="179">
        <v>240</v>
      </c>
      <c r="G230" s="179"/>
      <c r="H230" s="179">
        <v>297</v>
      </c>
      <c r="I230" s="181">
        <v>297</v>
      </c>
      <c r="J230" s="182" t="s">
        <v>623</v>
      </c>
      <c r="K230" s="188">
        <f t="shared" si="86"/>
        <v>57</v>
      </c>
      <c r="L230" s="183">
        <f t="shared" si="87"/>
        <v>0.23749999999999999</v>
      </c>
      <c r="M230" s="179" t="s">
        <v>535</v>
      </c>
      <c r="N230" s="184">
        <v>43417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123</v>
      </c>
      <c r="B231" s="146">
        <v>43439</v>
      </c>
      <c r="C231" s="146"/>
      <c r="D231" s="147" t="s">
        <v>721</v>
      </c>
      <c r="E231" s="148" t="s">
        <v>565</v>
      </c>
      <c r="F231" s="148">
        <v>202.5</v>
      </c>
      <c r="G231" s="148"/>
      <c r="H231" s="148">
        <v>255</v>
      </c>
      <c r="I231" s="150">
        <v>252</v>
      </c>
      <c r="J231" s="151" t="s">
        <v>623</v>
      </c>
      <c r="K231" s="152">
        <f t="shared" si="86"/>
        <v>52.5</v>
      </c>
      <c r="L231" s="153">
        <f t="shared" si="87"/>
        <v>0.25925925925925924</v>
      </c>
      <c r="M231" s="148" t="s">
        <v>535</v>
      </c>
      <c r="N231" s="154">
        <v>43542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124</v>
      </c>
      <c r="B232" s="177">
        <v>43465</v>
      </c>
      <c r="C232" s="146"/>
      <c r="D232" s="178" t="s">
        <v>392</v>
      </c>
      <c r="E232" s="179" t="s">
        <v>565</v>
      </c>
      <c r="F232" s="179">
        <v>710</v>
      </c>
      <c r="G232" s="179"/>
      <c r="H232" s="179">
        <v>866</v>
      </c>
      <c r="I232" s="181">
        <v>866</v>
      </c>
      <c r="J232" s="182" t="s">
        <v>623</v>
      </c>
      <c r="K232" s="152">
        <f t="shared" si="86"/>
        <v>156</v>
      </c>
      <c r="L232" s="153">
        <f t="shared" si="87"/>
        <v>0.21971830985915494</v>
      </c>
      <c r="M232" s="148" t="s">
        <v>535</v>
      </c>
      <c r="N232" s="154">
        <v>43553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125</v>
      </c>
      <c r="B233" s="177">
        <v>43522</v>
      </c>
      <c r="C233" s="177"/>
      <c r="D233" s="178" t="s">
        <v>151</v>
      </c>
      <c r="E233" s="179" t="s">
        <v>565</v>
      </c>
      <c r="F233" s="179">
        <v>337.25</v>
      </c>
      <c r="G233" s="179"/>
      <c r="H233" s="179">
        <v>398.5</v>
      </c>
      <c r="I233" s="181">
        <v>411</v>
      </c>
      <c r="J233" s="151" t="s">
        <v>723</v>
      </c>
      <c r="K233" s="152">
        <f t="shared" si="86"/>
        <v>61.25</v>
      </c>
      <c r="L233" s="153">
        <f t="shared" si="87"/>
        <v>0.1816160118606375</v>
      </c>
      <c r="M233" s="148" t="s">
        <v>535</v>
      </c>
      <c r="N233" s="154">
        <v>43760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126</v>
      </c>
      <c r="B234" s="190">
        <v>43559</v>
      </c>
      <c r="C234" s="190"/>
      <c r="D234" s="191" t="s">
        <v>724</v>
      </c>
      <c r="E234" s="192" t="s">
        <v>565</v>
      </c>
      <c r="F234" s="192">
        <v>130</v>
      </c>
      <c r="G234" s="192"/>
      <c r="H234" s="192">
        <v>65</v>
      </c>
      <c r="I234" s="193">
        <v>158</v>
      </c>
      <c r="J234" s="161" t="s">
        <v>725</v>
      </c>
      <c r="K234" s="162">
        <f t="shared" si="86"/>
        <v>-65</v>
      </c>
      <c r="L234" s="163">
        <f t="shared" si="87"/>
        <v>-0.5</v>
      </c>
      <c r="M234" s="159" t="s">
        <v>547</v>
      </c>
      <c r="N234" s="156">
        <v>43726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127</v>
      </c>
      <c r="B235" s="177">
        <v>43017</v>
      </c>
      <c r="C235" s="177"/>
      <c r="D235" s="178" t="s">
        <v>182</v>
      </c>
      <c r="E235" s="179" t="s">
        <v>565</v>
      </c>
      <c r="F235" s="179">
        <v>141.5</v>
      </c>
      <c r="G235" s="179"/>
      <c r="H235" s="179">
        <v>183.5</v>
      </c>
      <c r="I235" s="181">
        <v>210</v>
      </c>
      <c r="J235" s="151" t="s">
        <v>720</v>
      </c>
      <c r="K235" s="152">
        <f t="shared" si="86"/>
        <v>42</v>
      </c>
      <c r="L235" s="153">
        <f t="shared" si="87"/>
        <v>0.29681978798586572</v>
      </c>
      <c r="M235" s="148" t="s">
        <v>535</v>
      </c>
      <c r="N235" s="154">
        <v>43042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128</v>
      </c>
      <c r="B236" s="190">
        <v>43074</v>
      </c>
      <c r="C236" s="190"/>
      <c r="D236" s="191" t="s">
        <v>727</v>
      </c>
      <c r="E236" s="192" t="s">
        <v>565</v>
      </c>
      <c r="F236" s="187">
        <v>172</v>
      </c>
      <c r="G236" s="192"/>
      <c r="H236" s="192">
        <v>155.25</v>
      </c>
      <c r="I236" s="193">
        <v>230</v>
      </c>
      <c r="J236" s="161" t="s">
        <v>728</v>
      </c>
      <c r="K236" s="162">
        <f t="shared" si="86"/>
        <v>-16.75</v>
      </c>
      <c r="L236" s="163">
        <f t="shared" si="87"/>
        <v>-9.7383720930232565E-2</v>
      </c>
      <c r="M236" s="159" t="s">
        <v>547</v>
      </c>
      <c r="N236" s="156">
        <v>43787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129</v>
      </c>
      <c r="B237" s="177">
        <v>43398</v>
      </c>
      <c r="C237" s="177"/>
      <c r="D237" s="178" t="s">
        <v>107</v>
      </c>
      <c r="E237" s="179" t="s">
        <v>565</v>
      </c>
      <c r="F237" s="179">
        <v>698.5</v>
      </c>
      <c r="G237" s="179"/>
      <c r="H237" s="179">
        <v>890</v>
      </c>
      <c r="I237" s="181">
        <v>890</v>
      </c>
      <c r="J237" s="151" t="s">
        <v>788</v>
      </c>
      <c r="K237" s="152">
        <f t="shared" si="86"/>
        <v>191.5</v>
      </c>
      <c r="L237" s="153">
        <f t="shared" si="87"/>
        <v>0.27415891195418757</v>
      </c>
      <c r="M237" s="148" t="s">
        <v>535</v>
      </c>
      <c r="N237" s="154">
        <v>44328</v>
      </c>
      <c r="O237" s="1"/>
      <c r="P237" s="1"/>
      <c r="Q237" s="1"/>
      <c r="R237" s="6" t="s">
        <v>722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130</v>
      </c>
      <c r="B238" s="177">
        <v>42877</v>
      </c>
      <c r="C238" s="177"/>
      <c r="D238" s="178" t="s">
        <v>358</v>
      </c>
      <c r="E238" s="179" t="s">
        <v>565</v>
      </c>
      <c r="F238" s="179">
        <v>127.6</v>
      </c>
      <c r="G238" s="179"/>
      <c r="H238" s="179">
        <v>138</v>
      </c>
      <c r="I238" s="181">
        <v>190</v>
      </c>
      <c r="J238" s="151" t="s">
        <v>729</v>
      </c>
      <c r="K238" s="152">
        <f t="shared" si="86"/>
        <v>10.400000000000006</v>
      </c>
      <c r="L238" s="153">
        <f t="shared" si="87"/>
        <v>8.1504702194357417E-2</v>
      </c>
      <c r="M238" s="148" t="s">
        <v>535</v>
      </c>
      <c r="N238" s="154">
        <v>43774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131</v>
      </c>
      <c r="B239" s="177">
        <v>43158</v>
      </c>
      <c r="C239" s="177"/>
      <c r="D239" s="178" t="s">
        <v>730</v>
      </c>
      <c r="E239" s="179" t="s">
        <v>565</v>
      </c>
      <c r="F239" s="179">
        <v>317</v>
      </c>
      <c r="G239" s="179"/>
      <c r="H239" s="179">
        <v>382.5</v>
      </c>
      <c r="I239" s="181">
        <v>398</v>
      </c>
      <c r="J239" s="151" t="s">
        <v>731</v>
      </c>
      <c r="K239" s="152">
        <f t="shared" si="86"/>
        <v>65.5</v>
      </c>
      <c r="L239" s="153">
        <f t="shared" si="87"/>
        <v>0.20662460567823343</v>
      </c>
      <c r="M239" s="148" t="s">
        <v>535</v>
      </c>
      <c r="N239" s="154">
        <v>44238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132</v>
      </c>
      <c r="B240" s="190">
        <v>43164</v>
      </c>
      <c r="C240" s="190"/>
      <c r="D240" s="191" t="s">
        <v>144</v>
      </c>
      <c r="E240" s="192" t="s">
        <v>565</v>
      </c>
      <c r="F240" s="187">
        <f>510-14.4</f>
        <v>495.6</v>
      </c>
      <c r="G240" s="192"/>
      <c r="H240" s="192">
        <v>350</v>
      </c>
      <c r="I240" s="193">
        <v>672</v>
      </c>
      <c r="J240" s="161" t="s">
        <v>732</v>
      </c>
      <c r="K240" s="162">
        <f t="shared" si="86"/>
        <v>-145.60000000000002</v>
      </c>
      <c r="L240" s="163">
        <f t="shared" si="87"/>
        <v>-0.29378531073446329</v>
      </c>
      <c r="M240" s="159" t="s">
        <v>547</v>
      </c>
      <c r="N240" s="156">
        <v>43887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133</v>
      </c>
      <c r="B241" s="190">
        <v>43237</v>
      </c>
      <c r="C241" s="190"/>
      <c r="D241" s="191" t="s">
        <v>437</v>
      </c>
      <c r="E241" s="192" t="s">
        <v>565</v>
      </c>
      <c r="F241" s="187">
        <v>230.3</v>
      </c>
      <c r="G241" s="192"/>
      <c r="H241" s="192">
        <v>102.5</v>
      </c>
      <c r="I241" s="193">
        <v>348</v>
      </c>
      <c r="J241" s="161" t="s">
        <v>733</v>
      </c>
      <c r="K241" s="162">
        <f t="shared" si="86"/>
        <v>-127.80000000000001</v>
      </c>
      <c r="L241" s="163">
        <f t="shared" si="87"/>
        <v>-0.55492835432045162</v>
      </c>
      <c r="M241" s="159" t="s">
        <v>547</v>
      </c>
      <c r="N241" s="156">
        <v>43896</v>
      </c>
      <c r="O241" s="1"/>
      <c r="P241" s="1"/>
      <c r="Q241" s="1"/>
      <c r="R241" s="6" t="s">
        <v>722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134</v>
      </c>
      <c r="B242" s="177">
        <v>43258</v>
      </c>
      <c r="C242" s="177"/>
      <c r="D242" s="178" t="s">
        <v>409</v>
      </c>
      <c r="E242" s="179" t="s">
        <v>565</v>
      </c>
      <c r="F242" s="179">
        <f>342.5-5.1</f>
        <v>337.4</v>
      </c>
      <c r="G242" s="179"/>
      <c r="H242" s="179">
        <v>412.5</v>
      </c>
      <c r="I242" s="181">
        <v>439</v>
      </c>
      <c r="J242" s="151" t="s">
        <v>734</v>
      </c>
      <c r="K242" s="152">
        <f t="shared" si="86"/>
        <v>75.100000000000023</v>
      </c>
      <c r="L242" s="153">
        <f t="shared" si="87"/>
        <v>0.22258446947243635</v>
      </c>
      <c r="M242" s="148" t="s">
        <v>535</v>
      </c>
      <c r="N242" s="154">
        <v>44230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0">
        <v>135</v>
      </c>
      <c r="B243" s="169">
        <v>43285</v>
      </c>
      <c r="C243" s="169"/>
      <c r="D243" s="170" t="s">
        <v>55</v>
      </c>
      <c r="E243" s="171" t="s">
        <v>565</v>
      </c>
      <c r="F243" s="171">
        <f>127.5-5.53</f>
        <v>121.97</v>
      </c>
      <c r="G243" s="172"/>
      <c r="H243" s="172">
        <v>122.5</v>
      </c>
      <c r="I243" s="172">
        <v>170</v>
      </c>
      <c r="J243" s="173" t="s">
        <v>761</v>
      </c>
      <c r="K243" s="174">
        <f t="shared" si="86"/>
        <v>0.53000000000000114</v>
      </c>
      <c r="L243" s="175">
        <f t="shared" si="87"/>
        <v>4.3453308190538747E-3</v>
      </c>
      <c r="M243" s="171" t="s">
        <v>656</v>
      </c>
      <c r="N243" s="169">
        <v>44431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136</v>
      </c>
      <c r="B244" s="190">
        <v>43294</v>
      </c>
      <c r="C244" s="190"/>
      <c r="D244" s="191" t="s">
        <v>349</v>
      </c>
      <c r="E244" s="192" t="s">
        <v>565</v>
      </c>
      <c r="F244" s="187">
        <v>46.5</v>
      </c>
      <c r="G244" s="192"/>
      <c r="H244" s="192">
        <v>17</v>
      </c>
      <c r="I244" s="193">
        <v>59</v>
      </c>
      <c r="J244" s="161" t="s">
        <v>735</v>
      </c>
      <c r="K244" s="162">
        <f t="shared" si="86"/>
        <v>-29.5</v>
      </c>
      <c r="L244" s="163">
        <f t="shared" si="87"/>
        <v>-0.63440860215053763</v>
      </c>
      <c r="M244" s="159" t="s">
        <v>547</v>
      </c>
      <c r="N244" s="156">
        <v>43887</v>
      </c>
      <c r="O244" s="1"/>
      <c r="P244" s="1"/>
      <c r="Q244" s="1"/>
      <c r="R244" s="6" t="s">
        <v>722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137</v>
      </c>
      <c r="B245" s="177">
        <v>43396</v>
      </c>
      <c r="C245" s="177"/>
      <c r="D245" s="178" t="s">
        <v>394</v>
      </c>
      <c r="E245" s="179" t="s">
        <v>565</v>
      </c>
      <c r="F245" s="179">
        <v>156.5</v>
      </c>
      <c r="G245" s="179"/>
      <c r="H245" s="179">
        <v>207.5</v>
      </c>
      <c r="I245" s="181">
        <v>191</v>
      </c>
      <c r="J245" s="151" t="s">
        <v>623</v>
      </c>
      <c r="K245" s="152">
        <f t="shared" si="86"/>
        <v>51</v>
      </c>
      <c r="L245" s="153">
        <f t="shared" si="87"/>
        <v>0.32587859424920129</v>
      </c>
      <c r="M245" s="148" t="s">
        <v>535</v>
      </c>
      <c r="N245" s="154">
        <v>44369</v>
      </c>
      <c r="O245" s="1"/>
      <c r="P245" s="1"/>
      <c r="Q245" s="1"/>
      <c r="R245" s="6" t="s">
        <v>722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138</v>
      </c>
      <c r="B246" s="177">
        <v>43439</v>
      </c>
      <c r="C246" s="177"/>
      <c r="D246" s="178" t="s">
        <v>314</v>
      </c>
      <c r="E246" s="179" t="s">
        <v>565</v>
      </c>
      <c r="F246" s="179">
        <v>259.5</v>
      </c>
      <c r="G246" s="179"/>
      <c r="H246" s="179">
        <v>320</v>
      </c>
      <c r="I246" s="181">
        <v>320</v>
      </c>
      <c r="J246" s="151" t="s">
        <v>623</v>
      </c>
      <c r="K246" s="152">
        <f t="shared" si="86"/>
        <v>60.5</v>
      </c>
      <c r="L246" s="153">
        <f t="shared" si="87"/>
        <v>0.23314065510597304</v>
      </c>
      <c r="M246" s="148" t="s">
        <v>535</v>
      </c>
      <c r="N246" s="154">
        <v>44323</v>
      </c>
      <c r="O246" s="1"/>
      <c r="P246" s="1"/>
      <c r="Q246" s="1"/>
      <c r="R246" s="6" t="s">
        <v>722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139</v>
      </c>
      <c r="B247" s="190">
        <v>43439</v>
      </c>
      <c r="C247" s="190"/>
      <c r="D247" s="191" t="s">
        <v>736</v>
      </c>
      <c r="E247" s="192" t="s">
        <v>565</v>
      </c>
      <c r="F247" s="192">
        <v>715</v>
      </c>
      <c r="G247" s="192"/>
      <c r="H247" s="192">
        <v>445</v>
      </c>
      <c r="I247" s="193">
        <v>840</v>
      </c>
      <c r="J247" s="161" t="s">
        <v>737</v>
      </c>
      <c r="K247" s="162">
        <f t="shared" si="86"/>
        <v>-270</v>
      </c>
      <c r="L247" s="163">
        <f t="shared" si="87"/>
        <v>-0.3776223776223776</v>
      </c>
      <c r="M247" s="159" t="s">
        <v>547</v>
      </c>
      <c r="N247" s="156">
        <v>43800</v>
      </c>
      <c r="O247" s="1"/>
      <c r="P247" s="1"/>
      <c r="Q247" s="1"/>
      <c r="R247" s="6" t="s">
        <v>722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140</v>
      </c>
      <c r="B248" s="177">
        <v>43469</v>
      </c>
      <c r="C248" s="177"/>
      <c r="D248" s="178" t="s">
        <v>156</v>
      </c>
      <c r="E248" s="179" t="s">
        <v>565</v>
      </c>
      <c r="F248" s="179">
        <v>875</v>
      </c>
      <c r="G248" s="179"/>
      <c r="H248" s="179">
        <v>1165</v>
      </c>
      <c r="I248" s="181">
        <v>1185</v>
      </c>
      <c r="J248" s="151" t="s">
        <v>738</v>
      </c>
      <c r="K248" s="152">
        <f t="shared" si="86"/>
        <v>290</v>
      </c>
      <c r="L248" s="153">
        <f t="shared" si="87"/>
        <v>0.33142857142857141</v>
      </c>
      <c r="M248" s="148" t="s">
        <v>535</v>
      </c>
      <c r="N248" s="154">
        <v>43847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141</v>
      </c>
      <c r="B249" s="177">
        <v>43559</v>
      </c>
      <c r="C249" s="177"/>
      <c r="D249" s="178" t="s">
        <v>330</v>
      </c>
      <c r="E249" s="179" t="s">
        <v>565</v>
      </c>
      <c r="F249" s="179">
        <f>387-14.63</f>
        <v>372.37</v>
      </c>
      <c r="G249" s="179"/>
      <c r="H249" s="179">
        <v>490</v>
      </c>
      <c r="I249" s="181">
        <v>490</v>
      </c>
      <c r="J249" s="151" t="s">
        <v>623</v>
      </c>
      <c r="K249" s="152">
        <f t="shared" si="86"/>
        <v>117.63</v>
      </c>
      <c r="L249" s="153">
        <f t="shared" si="87"/>
        <v>0.31589548030185027</v>
      </c>
      <c r="M249" s="148" t="s">
        <v>535</v>
      </c>
      <c r="N249" s="154">
        <v>43850</v>
      </c>
      <c r="O249" s="1"/>
      <c r="P249" s="1"/>
      <c r="Q249" s="1"/>
      <c r="R249" s="6" t="s">
        <v>722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142</v>
      </c>
      <c r="B250" s="190">
        <v>43578</v>
      </c>
      <c r="C250" s="190"/>
      <c r="D250" s="191" t="s">
        <v>739</v>
      </c>
      <c r="E250" s="192" t="s">
        <v>537</v>
      </c>
      <c r="F250" s="192">
        <v>220</v>
      </c>
      <c r="G250" s="192"/>
      <c r="H250" s="192">
        <v>127.5</v>
      </c>
      <c r="I250" s="193">
        <v>284</v>
      </c>
      <c r="J250" s="161" t="s">
        <v>740</v>
      </c>
      <c r="K250" s="162">
        <f t="shared" si="86"/>
        <v>-92.5</v>
      </c>
      <c r="L250" s="163">
        <f t="shared" si="87"/>
        <v>-0.42045454545454547</v>
      </c>
      <c r="M250" s="159" t="s">
        <v>547</v>
      </c>
      <c r="N250" s="156">
        <v>43896</v>
      </c>
      <c r="O250" s="1"/>
      <c r="P250" s="1"/>
      <c r="Q250" s="1"/>
      <c r="R250" s="6" t="s">
        <v>722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143</v>
      </c>
      <c r="B251" s="177">
        <v>43622</v>
      </c>
      <c r="C251" s="177"/>
      <c r="D251" s="178" t="s">
        <v>446</v>
      </c>
      <c r="E251" s="179" t="s">
        <v>537</v>
      </c>
      <c r="F251" s="179">
        <v>332.8</v>
      </c>
      <c r="G251" s="179"/>
      <c r="H251" s="179">
        <v>405</v>
      </c>
      <c r="I251" s="181">
        <v>419</v>
      </c>
      <c r="J251" s="151" t="s">
        <v>741</v>
      </c>
      <c r="K251" s="152">
        <f t="shared" si="86"/>
        <v>72.199999999999989</v>
      </c>
      <c r="L251" s="153">
        <f t="shared" si="87"/>
        <v>0.21694711538461534</v>
      </c>
      <c r="M251" s="148" t="s">
        <v>535</v>
      </c>
      <c r="N251" s="154">
        <v>43860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0">
        <v>144</v>
      </c>
      <c r="B252" s="169">
        <v>43641</v>
      </c>
      <c r="C252" s="169"/>
      <c r="D252" s="170" t="s">
        <v>149</v>
      </c>
      <c r="E252" s="171" t="s">
        <v>565</v>
      </c>
      <c r="F252" s="171">
        <v>386</v>
      </c>
      <c r="G252" s="172"/>
      <c r="H252" s="172">
        <v>395</v>
      </c>
      <c r="I252" s="172">
        <v>452</v>
      </c>
      <c r="J252" s="173" t="s">
        <v>742</v>
      </c>
      <c r="K252" s="174">
        <f t="shared" si="86"/>
        <v>9</v>
      </c>
      <c r="L252" s="175">
        <f t="shared" si="87"/>
        <v>2.3316062176165803E-2</v>
      </c>
      <c r="M252" s="171" t="s">
        <v>656</v>
      </c>
      <c r="N252" s="169">
        <v>43868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0">
        <v>145</v>
      </c>
      <c r="B253" s="169">
        <v>43707</v>
      </c>
      <c r="C253" s="169"/>
      <c r="D253" s="170" t="s">
        <v>130</v>
      </c>
      <c r="E253" s="171" t="s">
        <v>565</v>
      </c>
      <c r="F253" s="171">
        <v>137.5</v>
      </c>
      <c r="G253" s="172"/>
      <c r="H253" s="172">
        <v>138.5</v>
      </c>
      <c r="I253" s="172">
        <v>190</v>
      </c>
      <c r="J253" s="173" t="s">
        <v>760</v>
      </c>
      <c r="K253" s="174">
        <f t="shared" si="86"/>
        <v>1</v>
      </c>
      <c r="L253" s="175">
        <f t="shared" si="87"/>
        <v>7.2727272727272727E-3</v>
      </c>
      <c r="M253" s="171" t="s">
        <v>656</v>
      </c>
      <c r="N253" s="169">
        <v>44432</v>
      </c>
      <c r="O253" s="1"/>
      <c r="P253" s="1"/>
      <c r="Q253" s="1"/>
      <c r="R253" s="6" t="s">
        <v>722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146</v>
      </c>
      <c r="B254" s="177">
        <v>43731</v>
      </c>
      <c r="C254" s="177"/>
      <c r="D254" s="178" t="s">
        <v>402</v>
      </c>
      <c r="E254" s="179" t="s">
        <v>565</v>
      </c>
      <c r="F254" s="179">
        <v>235</v>
      </c>
      <c r="G254" s="179"/>
      <c r="H254" s="179">
        <v>295</v>
      </c>
      <c r="I254" s="181">
        <v>296</v>
      </c>
      <c r="J254" s="151" t="s">
        <v>743</v>
      </c>
      <c r="K254" s="152">
        <f t="shared" si="86"/>
        <v>60</v>
      </c>
      <c r="L254" s="153">
        <f t="shared" si="87"/>
        <v>0.25531914893617019</v>
      </c>
      <c r="M254" s="148" t="s">
        <v>535</v>
      </c>
      <c r="N254" s="154">
        <v>43844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147</v>
      </c>
      <c r="B255" s="177">
        <v>43752</v>
      </c>
      <c r="C255" s="177"/>
      <c r="D255" s="178" t="s">
        <v>744</v>
      </c>
      <c r="E255" s="179" t="s">
        <v>565</v>
      </c>
      <c r="F255" s="179">
        <v>277.5</v>
      </c>
      <c r="G255" s="179"/>
      <c r="H255" s="179">
        <v>333</v>
      </c>
      <c r="I255" s="181">
        <v>333</v>
      </c>
      <c r="J255" s="151" t="s">
        <v>745</v>
      </c>
      <c r="K255" s="152">
        <f t="shared" si="86"/>
        <v>55.5</v>
      </c>
      <c r="L255" s="153">
        <f t="shared" si="87"/>
        <v>0.2</v>
      </c>
      <c r="M255" s="148" t="s">
        <v>535</v>
      </c>
      <c r="N255" s="154">
        <v>43846</v>
      </c>
      <c r="O255" s="1"/>
      <c r="P255" s="1"/>
      <c r="Q255" s="1"/>
      <c r="R255" s="6" t="s">
        <v>722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148</v>
      </c>
      <c r="B256" s="177">
        <v>43752</v>
      </c>
      <c r="C256" s="177"/>
      <c r="D256" s="178" t="s">
        <v>746</v>
      </c>
      <c r="E256" s="179" t="s">
        <v>565</v>
      </c>
      <c r="F256" s="179">
        <v>930</v>
      </c>
      <c r="G256" s="179"/>
      <c r="H256" s="179">
        <v>1165</v>
      </c>
      <c r="I256" s="181">
        <v>1200</v>
      </c>
      <c r="J256" s="151" t="s">
        <v>747</v>
      </c>
      <c r="K256" s="152">
        <f t="shared" si="86"/>
        <v>235</v>
      </c>
      <c r="L256" s="153">
        <f t="shared" si="87"/>
        <v>0.25268817204301075</v>
      </c>
      <c r="M256" s="148" t="s">
        <v>535</v>
      </c>
      <c r="N256" s="154">
        <v>43847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149</v>
      </c>
      <c r="B257" s="177">
        <v>43753</v>
      </c>
      <c r="C257" s="177"/>
      <c r="D257" s="178" t="s">
        <v>748</v>
      </c>
      <c r="E257" s="179" t="s">
        <v>565</v>
      </c>
      <c r="F257" s="149">
        <v>111</v>
      </c>
      <c r="G257" s="179"/>
      <c r="H257" s="179">
        <v>141</v>
      </c>
      <c r="I257" s="181">
        <v>141</v>
      </c>
      <c r="J257" s="151" t="s">
        <v>550</v>
      </c>
      <c r="K257" s="152">
        <f t="shared" si="86"/>
        <v>30</v>
      </c>
      <c r="L257" s="153">
        <f t="shared" si="87"/>
        <v>0.27027027027027029</v>
      </c>
      <c r="M257" s="148" t="s">
        <v>535</v>
      </c>
      <c r="N257" s="154">
        <v>44328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150</v>
      </c>
      <c r="B258" s="177">
        <v>43753</v>
      </c>
      <c r="C258" s="177"/>
      <c r="D258" s="178" t="s">
        <v>749</v>
      </c>
      <c r="E258" s="179" t="s">
        <v>565</v>
      </c>
      <c r="F258" s="149">
        <v>296</v>
      </c>
      <c r="G258" s="179"/>
      <c r="H258" s="179">
        <v>370</v>
      </c>
      <c r="I258" s="181">
        <v>370</v>
      </c>
      <c r="J258" s="151" t="s">
        <v>623</v>
      </c>
      <c r="K258" s="152">
        <f t="shared" ref="K258:K277" si="88">H258-F258</f>
        <v>74</v>
      </c>
      <c r="L258" s="153">
        <f t="shared" ref="L258:L277" si="89">K258/F258</f>
        <v>0.25</v>
      </c>
      <c r="M258" s="148" t="s">
        <v>535</v>
      </c>
      <c r="N258" s="154">
        <v>43853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151</v>
      </c>
      <c r="B259" s="177">
        <v>43754</v>
      </c>
      <c r="C259" s="177"/>
      <c r="D259" s="178" t="s">
        <v>750</v>
      </c>
      <c r="E259" s="179" t="s">
        <v>565</v>
      </c>
      <c r="F259" s="149">
        <v>300</v>
      </c>
      <c r="G259" s="179"/>
      <c r="H259" s="179">
        <v>382.5</v>
      </c>
      <c r="I259" s="181">
        <v>344</v>
      </c>
      <c r="J259" s="151" t="s">
        <v>791</v>
      </c>
      <c r="K259" s="152">
        <f t="shared" si="88"/>
        <v>82.5</v>
      </c>
      <c r="L259" s="153">
        <f t="shared" si="89"/>
        <v>0.27500000000000002</v>
      </c>
      <c r="M259" s="148" t="s">
        <v>535</v>
      </c>
      <c r="N259" s="154">
        <v>44238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152</v>
      </c>
      <c r="B260" s="177">
        <v>43832</v>
      </c>
      <c r="C260" s="177"/>
      <c r="D260" s="178" t="s">
        <v>751</v>
      </c>
      <c r="E260" s="179" t="s">
        <v>565</v>
      </c>
      <c r="F260" s="149">
        <v>495</v>
      </c>
      <c r="G260" s="179"/>
      <c r="H260" s="179">
        <v>595</v>
      </c>
      <c r="I260" s="181">
        <v>590</v>
      </c>
      <c r="J260" s="151" t="s">
        <v>790</v>
      </c>
      <c r="K260" s="152">
        <f t="shared" si="88"/>
        <v>100</v>
      </c>
      <c r="L260" s="153">
        <f t="shared" si="89"/>
        <v>0.20202020202020202</v>
      </c>
      <c r="M260" s="148" t="s">
        <v>535</v>
      </c>
      <c r="N260" s="154">
        <v>44589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153</v>
      </c>
      <c r="B261" s="177">
        <v>43966</v>
      </c>
      <c r="C261" s="177"/>
      <c r="D261" s="178" t="s">
        <v>71</v>
      </c>
      <c r="E261" s="179" t="s">
        <v>565</v>
      </c>
      <c r="F261" s="149">
        <v>67.5</v>
      </c>
      <c r="G261" s="179"/>
      <c r="H261" s="179">
        <v>86</v>
      </c>
      <c r="I261" s="181">
        <v>86</v>
      </c>
      <c r="J261" s="151" t="s">
        <v>752</v>
      </c>
      <c r="K261" s="152">
        <f t="shared" si="88"/>
        <v>18.5</v>
      </c>
      <c r="L261" s="153">
        <f t="shared" si="89"/>
        <v>0.27407407407407408</v>
      </c>
      <c r="M261" s="148" t="s">
        <v>535</v>
      </c>
      <c r="N261" s="154">
        <v>44008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154</v>
      </c>
      <c r="B262" s="177">
        <v>44035</v>
      </c>
      <c r="C262" s="177"/>
      <c r="D262" s="178" t="s">
        <v>445</v>
      </c>
      <c r="E262" s="179" t="s">
        <v>565</v>
      </c>
      <c r="F262" s="149">
        <v>231</v>
      </c>
      <c r="G262" s="179"/>
      <c r="H262" s="179">
        <v>281</v>
      </c>
      <c r="I262" s="181">
        <v>281</v>
      </c>
      <c r="J262" s="151" t="s">
        <v>623</v>
      </c>
      <c r="K262" s="152">
        <f t="shared" si="88"/>
        <v>50</v>
      </c>
      <c r="L262" s="153">
        <f t="shared" si="89"/>
        <v>0.21645021645021645</v>
      </c>
      <c r="M262" s="148" t="s">
        <v>535</v>
      </c>
      <c r="N262" s="154">
        <v>44358</v>
      </c>
      <c r="O262" s="1"/>
      <c r="P262" s="1"/>
      <c r="Q262" s="1"/>
      <c r="R262" s="6" t="s">
        <v>726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155</v>
      </c>
      <c r="B263" s="177">
        <v>44092</v>
      </c>
      <c r="C263" s="177"/>
      <c r="D263" s="178" t="s">
        <v>386</v>
      </c>
      <c r="E263" s="179" t="s">
        <v>565</v>
      </c>
      <c r="F263" s="179">
        <v>206</v>
      </c>
      <c r="G263" s="179"/>
      <c r="H263" s="179">
        <v>248</v>
      </c>
      <c r="I263" s="181">
        <v>248</v>
      </c>
      <c r="J263" s="151" t="s">
        <v>623</v>
      </c>
      <c r="K263" s="152">
        <f t="shared" si="88"/>
        <v>42</v>
      </c>
      <c r="L263" s="153">
        <f t="shared" si="89"/>
        <v>0.20388349514563106</v>
      </c>
      <c r="M263" s="148" t="s">
        <v>535</v>
      </c>
      <c r="N263" s="154">
        <v>44214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156</v>
      </c>
      <c r="B264" s="177">
        <v>44140</v>
      </c>
      <c r="C264" s="177"/>
      <c r="D264" s="178" t="s">
        <v>386</v>
      </c>
      <c r="E264" s="179" t="s">
        <v>565</v>
      </c>
      <c r="F264" s="179">
        <v>182.5</v>
      </c>
      <c r="G264" s="179"/>
      <c r="H264" s="179">
        <v>248</v>
      </c>
      <c r="I264" s="181">
        <v>248</v>
      </c>
      <c r="J264" s="151" t="s">
        <v>623</v>
      </c>
      <c r="K264" s="152">
        <f t="shared" si="88"/>
        <v>65.5</v>
      </c>
      <c r="L264" s="153">
        <f t="shared" si="89"/>
        <v>0.35890410958904112</v>
      </c>
      <c r="M264" s="148" t="s">
        <v>535</v>
      </c>
      <c r="N264" s="154">
        <v>44214</v>
      </c>
      <c r="O264" s="1"/>
      <c r="P264" s="1"/>
      <c r="Q264" s="1"/>
      <c r="R264" s="6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157</v>
      </c>
      <c r="B265" s="177">
        <v>44140</v>
      </c>
      <c r="C265" s="177"/>
      <c r="D265" s="178" t="s">
        <v>314</v>
      </c>
      <c r="E265" s="179" t="s">
        <v>565</v>
      </c>
      <c r="F265" s="179">
        <v>247.5</v>
      </c>
      <c r="G265" s="179"/>
      <c r="H265" s="179">
        <v>320</v>
      </c>
      <c r="I265" s="181">
        <v>320</v>
      </c>
      <c r="J265" s="151" t="s">
        <v>623</v>
      </c>
      <c r="K265" s="152">
        <f t="shared" si="88"/>
        <v>72.5</v>
      </c>
      <c r="L265" s="153">
        <f t="shared" si="89"/>
        <v>0.29292929292929293</v>
      </c>
      <c r="M265" s="148" t="s">
        <v>535</v>
      </c>
      <c r="N265" s="154">
        <v>44323</v>
      </c>
      <c r="O265" s="1"/>
      <c r="P265" s="1"/>
      <c r="Q265" s="1"/>
      <c r="R265" s="6" t="s">
        <v>726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158</v>
      </c>
      <c r="B266" s="177">
        <v>44140</v>
      </c>
      <c r="C266" s="177"/>
      <c r="D266" s="178" t="s">
        <v>267</v>
      </c>
      <c r="E266" s="179" t="s">
        <v>565</v>
      </c>
      <c r="F266" s="149">
        <v>925</v>
      </c>
      <c r="G266" s="179"/>
      <c r="H266" s="179">
        <v>1095</v>
      </c>
      <c r="I266" s="181">
        <v>1093</v>
      </c>
      <c r="J266" s="151" t="s">
        <v>753</v>
      </c>
      <c r="K266" s="152">
        <f t="shared" si="88"/>
        <v>170</v>
      </c>
      <c r="L266" s="153">
        <f t="shared" si="89"/>
        <v>0.18378378378378379</v>
      </c>
      <c r="M266" s="148" t="s">
        <v>535</v>
      </c>
      <c r="N266" s="154">
        <v>44201</v>
      </c>
      <c r="O266" s="1"/>
      <c r="P266" s="1"/>
      <c r="Q266" s="1"/>
      <c r="R266" s="6" t="s">
        <v>726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159</v>
      </c>
      <c r="B267" s="177">
        <v>44140</v>
      </c>
      <c r="C267" s="177"/>
      <c r="D267" s="178" t="s">
        <v>330</v>
      </c>
      <c r="E267" s="179" t="s">
        <v>565</v>
      </c>
      <c r="F267" s="149">
        <v>332.5</v>
      </c>
      <c r="G267" s="179"/>
      <c r="H267" s="179">
        <v>393</v>
      </c>
      <c r="I267" s="181">
        <v>406</v>
      </c>
      <c r="J267" s="151" t="s">
        <v>754</v>
      </c>
      <c r="K267" s="152">
        <f t="shared" si="88"/>
        <v>60.5</v>
      </c>
      <c r="L267" s="153">
        <f t="shared" si="89"/>
        <v>0.18195488721804512</v>
      </c>
      <c r="M267" s="148" t="s">
        <v>535</v>
      </c>
      <c r="N267" s="154">
        <v>44256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160</v>
      </c>
      <c r="B268" s="177">
        <v>44141</v>
      </c>
      <c r="C268" s="177"/>
      <c r="D268" s="178" t="s">
        <v>445</v>
      </c>
      <c r="E268" s="179" t="s">
        <v>565</v>
      </c>
      <c r="F268" s="149">
        <v>231</v>
      </c>
      <c r="G268" s="179"/>
      <c r="H268" s="179">
        <v>281</v>
      </c>
      <c r="I268" s="181">
        <v>281</v>
      </c>
      <c r="J268" s="151" t="s">
        <v>623</v>
      </c>
      <c r="K268" s="152">
        <f t="shared" si="88"/>
        <v>50</v>
      </c>
      <c r="L268" s="153">
        <f t="shared" si="89"/>
        <v>0.21645021645021645</v>
      </c>
      <c r="M268" s="148" t="s">
        <v>535</v>
      </c>
      <c r="N268" s="154">
        <v>44358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161</v>
      </c>
      <c r="B269" s="177">
        <v>44187</v>
      </c>
      <c r="C269" s="177"/>
      <c r="D269" s="178" t="s">
        <v>421</v>
      </c>
      <c r="E269" s="179" t="s">
        <v>565</v>
      </c>
      <c r="F269" s="149">
        <v>190</v>
      </c>
      <c r="G269" s="179"/>
      <c r="H269" s="179">
        <v>239</v>
      </c>
      <c r="I269" s="181">
        <v>239</v>
      </c>
      <c r="J269" s="151" t="s">
        <v>840</v>
      </c>
      <c r="K269" s="152">
        <f t="shared" si="88"/>
        <v>49</v>
      </c>
      <c r="L269" s="153">
        <f t="shared" si="89"/>
        <v>0.25789473684210529</v>
      </c>
      <c r="M269" s="148" t="s">
        <v>535</v>
      </c>
      <c r="N269" s="154">
        <v>44844</v>
      </c>
      <c r="O269" s="1"/>
      <c r="P269" s="1"/>
      <c r="Q269" s="1"/>
      <c r="R269" s="6" t="s">
        <v>726</v>
      </c>
    </row>
    <row r="270" spans="1:26" ht="12.75" customHeight="1">
      <c r="A270" s="176">
        <v>162</v>
      </c>
      <c r="B270" s="177">
        <v>44258</v>
      </c>
      <c r="C270" s="177"/>
      <c r="D270" s="178" t="s">
        <v>751</v>
      </c>
      <c r="E270" s="179" t="s">
        <v>565</v>
      </c>
      <c r="F270" s="149">
        <v>495</v>
      </c>
      <c r="G270" s="179"/>
      <c r="H270" s="179">
        <v>595</v>
      </c>
      <c r="I270" s="181">
        <v>590</v>
      </c>
      <c r="J270" s="151" t="s">
        <v>790</v>
      </c>
      <c r="K270" s="152">
        <f t="shared" si="88"/>
        <v>100</v>
      </c>
      <c r="L270" s="153">
        <f t="shared" si="89"/>
        <v>0.20202020202020202</v>
      </c>
      <c r="M270" s="148" t="s">
        <v>535</v>
      </c>
      <c r="N270" s="154">
        <v>44589</v>
      </c>
      <c r="O270" s="1"/>
      <c r="P270" s="1"/>
      <c r="R270" s="6" t="s">
        <v>726</v>
      </c>
    </row>
    <row r="271" spans="1:26" ht="12.75" customHeight="1">
      <c r="A271" s="176">
        <v>163</v>
      </c>
      <c r="B271" s="177">
        <v>44274</v>
      </c>
      <c r="C271" s="177"/>
      <c r="D271" s="178" t="s">
        <v>330</v>
      </c>
      <c r="E271" s="179" t="s">
        <v>565</v>
      </c>
      <c r="F271" s="149">
        <v>355</v>
      </c>
      <c r="G271" s="179"/>
      <c r="H271" s="179">
        <v>422.5</v>
      </c>
      <c r="I271" s="181">
        <v>420</v>
      </c>
      <c r="J271" s="151" t="s">
        <v>755</v>
      </c>
      <c r="K271" s="152">
        <f t="shared" si="88"/>
        <v>67.5</v>
      </c>
      <c r="L271" s="153">
        <f t="shared" si="89"/>
        <v>0.19014084507042253</v>
      </c>
      <c r="M271" s="148" t="s">
        <v>535</v>
      </c>
      <c r="N271" s="154">
        <v>44361</v>
      </c>
      <c r="O271" s="1"/>
      <c r="R271" s="194" t="s">
        <v>726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164</v>
      </c>
      <c r="B272" s="177">
        <v>44295</v>
      </c>
      <c r="C272" s="177"/>
      <c r="D272" s="178" t="s">
        <v>756</v>
      </c>
      <c r="E272" s="179" t="s">
        <v>565</v>
      </c>
      <c r="F272" s="149">
        <v>555</v>
      </c>
      <c r="G272" s="179"/>
      <c r="H272" s="179">
        <v>663</v>
      </c>
      <c r="I272" s="181">
        <v>663</v>
      </c>
      <c r="J272" s="151" t="s">
        <v>757</v>
      </c>
      <c r="K272" s="152">
        <f t="shared" si="88"/>
        <v>108</v>
      </c>
      <c r="L272" s="153">
        <f t="shared" si="89"/>
        <v>0.19459459459459461</v>
      </c>
      <c r="M272" s="148" t="s">
        <v>535</v>
      </c>
      <c r="N272" s="154">
        <v>44321</v>
      </c>
      <c r="O272" s="1"/>
      <c r="P272" s="1"/>
      <c r="Q272" s="1"/>
      <c r="R272" s="194" t="s">
        <v>726</v>
      </c>
    </row>
    <row r="273" spans="1:18" ht="12.75" customHeight="1">
      <c r="A273" s="176">
        <v>165</v>
      </c>
      <c r="B273" s="177">
        <v>44308</v>
      </c>
      <c r="C273" s="177"/>
      <c r="D273" s="178" t="s">
        <v>358</v>
      </c>
      <c r="E273" s="179" t="s">
        <v>565</v>
      </c>
      <c r="F273" s="149">
        <v>126.5</v>
      </c>
      <c r="G273" s="179"/>
      <c r="H273" s="179">
        <v>155</v>
      </c>
      <c r="I273" s="181">
        <v>155</v>
      </c>
      <c r="J273" s="151" t="s">
        <v>623</v>
      </c>
      <c r="K273" s="152">
        <f t="shared" si="88"/>
        <v>28.5</v>
      </c>
      <c r="L273" s="153">
        <f t="shared" si="89"/>
        <v>0.22529644268774704</v>
      </c>
      <c r="M273" s="148" t="s">
        <v>535</v>
      </c>
      <c r="N273" s="154">
        <v>44362</v>
      </c>
      <c r="O273" s="1"/>
      <c r="R273" s="194" t="s">
        <v>726</v>
      </c>
    </row>
    <row r="274" spans="1:18" ht="12.75" customHeight="1">
      <c r="A274" s="219">
        <v>166</v>
      </c>
      <c r="B274" s="220">
        <v>44368</v>
      </c>
      <c r="C274" s="220"/>
      <c r="D274" s="221" t="s">
        <v>375</v>
      </c>
      <c r="E274" s="222" t="s">
        <v>565</v>
      </c>
      <c r="F274" s="223">
        <v>287.5</v>
      </c>
      <c r="G274" s="222"/>
      <c r="H274" s="222">
        <v>245</v>
      </c>
      <c r="I274" s="224">
        <v>344</v>
      </c>
      <c r="J274" s="161" t="s">
        <v>786</v>
      </c>
      <c r="K274" s="162">
        <f t="shared" si="88"/>
        <v>-42.5</v>
      </c>
      <c r="L274" s="163">
        <f t="shared" si="89"/>
        <v>-0.14782608695652175</v>
      </c>
      <c r="M274" s="159" t="s">
        <v>547</v>
      </c>
      <c r="N274" s="156">
        <v>44508</v>
      </c>
      <c r="O274" s="1"/>
      <c r="R274" s="194" t="s">
        <v>726</v>
      </c>
    </row>
    <row r="275" spans="1:18" ht="12.75" customHeight="1">
      <c r="A275" s="176">
        <v>167</v>
      </c>
      <c r="B275" s="177">
        <v>44368</v>
      </c>
      <c r="C275" s="177"/>
      <c r="D275" s="178" t="s">
        <v>445</v>
      </c>
      <c r="E275" s="179" t="s">
        <v>565</v>
      </c>
      <c r="F275" s="149">
        <v>241</v>
      </c>
      <c r="G275" s="179"/>
      <c r="H275" s="179">
        <v>298</v>
      </c>
      <c r="I275" s="181">
        <v>320</v>
      </c>
      <c r="J275" s="151" t="s">
        <v>623</v>
      </c>
      <c r="K275" s="152">
        <f t="shared" si="88"/>
        <v>57</v>
      </c>
      <c r="L275" s="153">
        <f t="shared" si="89"/>
        <v>0.23651452282157676</v>
      </c>
      <c r="M275" s="148" t="s">
        <v>535</v>
      </c>
      <c r="N275" s="154">
        <v>44802</v>
      </c>
      <c r="O275" s="41"/>
      <c r="R275" s="194" t="s">
        <v>726</v>
      </c>
    </row>
    <row r="276" spans="1:18" ht="12.75" customHeight="1">
      <c r="A276" s="176">
        <v>168</v>
      </c>
      <c r="B276" s="177">
        <v>44406</v>
      </c>
      <c r="C276" s="177"/>
      <c r="D276" s="178" t="s">
        <v>358</v>
      </c>
      <c r="E276" s="179" t="s">
        <v>565</v>
      </c>
      <c r="F276" s="149">
        <v>162.5</v>
      </c>
      <c r="G276" s="179"/>
      <c r="H276" s="179">
        <v>200</v>
      </c>
      <c r="I276" s="181">
        <v>200</v>
      </c>
      <c r="J276" s="151" t="s">
        <v>623</v>
      </c>
      <c r="K276" s="152">
        <f t="shared" si="88"/>
        <v>37.5</v>
      </c>
      <c r="L276" s="153">
        <f t="shared" si="89"/>
        <v>0.23076923076923078</v>
      </c>
      <c r="M276" s="148" t="s">
        <v>535</v>
      </c>
      <c r="N276" s="154">
        <v>44802</v>
      </c>
      <c r="O276" s="1"/>
      <c r="R276" s="194" t="s">
        <v>726</v>
      </c>
    </row>
    <row r="277" spans="1:18" ht="12.75" customHeight="1">
      <c r="A277" s="176">
        <v>169</v>
      </c>
      <c r="B277" s="177">
        <v>44462</v>
      </c>
      <c r="C277" s="177"/>
      <c r="D277" s="178" t="s">
        <v>762</v>
      </c>
      <c r="E277" s="179" t="s">
        <v>565</v>
      </c>
      <c r="F277" s="149">
        <v>1235</v>
      </c>
      <c r="G277" s="179"/>
      <c r="H277" s="179">
        <v>1505</v>
      </c>
      <c r="I277" s="181">
        <v>1500</v>
      </c>
      <c r="J277" s="151" t="s">
        <v>623</v>
      </c>
      <c r="K277" s="152">
        <f t="shared" si="88"/>
        <v>270</v>
      </c>
      <c r="L277" s="153">
        <f t="shared" si="89"/>
        <v>0.21862348178137653</v>
      </c>
      <c r="M277" s="148" t="s">
        <v>535</v>
      </c>
      <c r="N277" s="154">
        <v>44564</v>
      </c>
      <c r="O277" s="1"/>
      <c r="R277" s="194" t="s">
        <v>726</v>
      </c>
    </row>
    <row r="278" spans="1:18" ht="12.75" customHeight="1">
      <c r="A278" s="206">
        <v>170</v>
      </c>
      <c r="B278" s="207">
        <v>44480</v>
      </c>
      <c r="C278" s="207"/>
      <c r="D278" s="208" t="s">
        <v>764</v>
      </c>
      <c r="E278" s="209" t="s">
        <v>565</v>
      </c>
      <c r="F278" s="54">
        <v>58.75</v>
      </c>
      <c r="G278" s="209"/>
      <c r="H278" s="329"/>
      <c r="I278" s="213"/>
      <c r="J278" s="330" t="s">
        <v>538</v>
      </c>
      <c r="K278" s="206"/>
      <c r="L278" s="207"/>
      <c r="M278" s="207"/>
      <c r="N278" s="208"/>
      <c r="O278" s="41"/>
      <c r="R278" s="194" t="s">
        <v>726</v>
      </c>
    </row>
    <row r="279" spans="1:18" ht="12.75" customHeight="1">
      <c r="A279" s="210">
        <v>171</v>
      </c>
      <c r="B279" s="211">
        <v>44481</v>
      </c>
      <c r="C279" s="211"/>
      <c r="D279" s="212" t="s">
        <v>256</v>
      </c>
      <c r="E279" s="213" t="s">
        <v>565</v>
      </c>
      <c r="F279" s="214" t="s">
        <v>766</v>
      </c>
      <c r="G279" s="213"/>
      <c r="H279" s="213"/>
      <c r="I279" s="213">
        <v>380</v>
      </c>
      <c r="J279" s="215" t="s">
        <v>538</v>
      </c>
      <c r="K279" s="210"/>
      <c r="L279" s="211"/>
      <c r="M279" s="211"/>
      <c r="N279" s="212"/>
      <c r="O279" s="41"/>
      <c r="R279" s="194" t="s">
        <v>726</v>
      </c>
    </row>
    <row r="280" spans="1:18" ht="12.75" customHeight="1">
      <c r="A280" s="176">
        <v>172</v>
      </c>
      <c r="B280" s="177">
        <v>44481</v>
      </c>
      <c r="C280" s="177"/>
      <c r="D280" s="178" t="s">
        <v>381</v>
      </c>
      <c r="E280" s="179" t="s">
        <v>565</v>
      </c>
      <c r="F280" s="149">
        <v>45.5</v>
      </c>
      <c r="G280" s="179"/>
      <c r="H280" s="179">
        <v>56.5</v>
      </c>
      <c r="I280" s="181">
        <v>56</v>
      </c>
      <c r="J280" s="151" t="s">
        <v>863</v>
      </c>
      <c r="K280" s="152">
        <f>H280-F280</f>
        <v>11</v>
      </c>
      <c r="L280" s="153">
        <f>K280/F280</f>
        <v>0.24175824175824176</v>
      </c>
      <c r="M280" s="148" t="s">
        <v>535</v>
      </c>
      <c r="N280" s="154">
        <v>44881</v>
      </c>
      <c r="O280" s="41"/>
      <c r="R280" s="194"/>
    </row>
    <row r="281" spans="1:18" ht="12.75" customHeight="1">
      <c r="A281" s="176">
        <v>173</v>
      </c>
      <c r="B281" s="177">
        <v>44551</v>
      </c>
      <c r="C281" s="177"/>
      <c r="D281" s="178" t="s">
        <v>118</v>
      </c>
      <c r="E281" s="179" t="s">
        <v>565</v>
      </c>
      <c r="F281" s="149">
        <v>2300</v>
      </c>
      <c r="G281" s="179"/>
      <c r="H281" s="179">
        <f>(2820+2200)/2</f>
        <v>2510</v>
      </c>
      <c r="I281" s="181">
        <v>3000</v>
      </c>
      <c r="J281" s="151" t="s">
        <v>798</v>
      </c>
      <c r="K281" s="152">
        <f>H281-F281</f>
        <v>210</v>
      </c>
      <c r="L281" s="153">
        <f>K281/F281</f>
        <v>9.1304347826086957E-2</v>
      </c>
      <c r="M281" s="148" t="s">
        <v>535</v>
      </c>
      <c r="N281" s="154">
        <v>44649</v>
      </c>
      <c r="O281" s="1"/>
      <c r="R281" s="194"/>
    </row>
    <row r="282" spans="1:18" ht="12.75" customHeight="1">
      <c r="A282" s="216">
        <v>174</v>
      </c>
      <c r="B282" s="211">
        <v>44606</v>
      </c>
      <c r="C282" s="216"/>
      <c r="D282" s="216" t="s">
        <v>400</v>
      </c>
      <c r="E282" s="213" t="s">
        <v>565</v>
      </c>
      <c r="F282" s="213" t="s">
        <v>793</v>
      </c>
      <c r="G282" s="213"/>
      <c r="H282" s="213"/>
      <c r="I282" s="213">
        <v>764</v>
      </c>
      <c r="J282" s="213" t="s">
        <v>538</v>
      </c>
      <c r="K282" s="213"/>
      <c r="L282" s="213"/>
      <c r="M282" s="213"/>
      <c r="N282" s="216"/>
      <c r="O282" s="41"/>
      <c r="R282" s="194"/>
    </row>
    <row r="283" spans="1:18" ht="12.75" customHeight="1">
      <c r="A283" s="176">
        <v>175</v>
      </c>
      <c r="B283" s="177">
        <v>44613</v>
      </c>
      <c r="C283" s="177"/>
      <c r="D283" s="178" t="s">
        <v>762</v>
      </c>
      <c r="E283" s="179" t="s">
        <v>565</v>
      </c>
      <c r="F283" s="149">
        <v>1255</v>
      </c>
      <c r="G283" s="179"/>
      <c r="H283" s="179">
        <v>1515</v>
      </c>
      <c r="I283" s="181">
        <v>1510</v>
      </c>
      <c r="J283" s="151" t="s">
        <v>623</v>
      </c>
      <c r="K283" s="152">
        <f>H283-F283</f>
        <v>260</v>
      </c>
      <c r="L283" s="153">
        <f>K283/F283</f>
        <v>0.20717131474103587</v>
      </c>
      <c r="M283" s="148" t="s">
        <v>535</v>
      </c>
      <c r="N283" s="154">
        <v>44834</v>
      </c>
      <c r="O283" s="41"/>
      <c r="R283" s="194"/>
    </row>
    <row r="284" spans="1:18" ht="12.75" customHeight="1">
      <c r="A284">
        <v>176</v>
      </c>
      <c r="B284" s="211">
        <v>44670</v>
      </c>
      <c r="C284" s="211"/>
      <c r="D284" s="216" t="s">
        <v>500</v>
      </c>
      <c r="E284" s="241" t="s">
        <v>565</v>
      </c>
      <c r="F284" s="213" t="s">
        <v>800</v>
      </c>
      <c r="G284" s="213"/>
      <c r="H284" s="213"/>
      <c r="I284" s="213">
        <v>553</v>
      </c>
      <c r="J284" s="213" t="s">
        <v>538</v>
      </c>
      <c r="K284" s="213"/>
      <c r="L284" s="213"/>
      <c r="M284" s="213"/>
      <c r="N284" s="213"/>
      <c r="O284" s="41"/>
      <c r="R284" s="194"/>
    </row>
    <row r="285" spans="1:18" ht="12.75" customHeight="1">
      <c r="A285" s="176">
        <v>177</v>
      </c>
      <c r="B285" s="177">
        <v>44746</v>
      </c>
      <c r="C285" s="177"/>
      <c r="D285" s="178" t="s">
        <v>833</v>
      </c>
      <c r="E285" s="179" t="s">
        <v>565</v>
      </c>
      <c r="F285" s="149">
        <v>207.5</v>
      </c>
      <c r="G285" s="179"/>
      <c r="H285" s="179">
        <v>254</v>
      </c>
      <c r="I285" s="181">
        <v>254</v>
      </c>
      <c r="J285" s="151" t="s">
        <v>623</v>
      </c>
      <c r="K285" s="152">
        <f>H285-F285</f>
        <v>46.5</v>
      </c>
      <c r="L285" s="153">
        <f>K285/F285</f>
        <v>0.22409638554216868</v>
      </c>
      <c r="M285" s="148" t="s">
        <v>535</v>
      </c>
      <c r="N285" s="154">
        <v>44792</v>
      </c>
      <c r="O285" s="1"/>
      <c r="R285" s="194"/>
    </row>
    <row r="286" spans="1:18" ht="12.75" customHeight="1">
      <c r="A286" s="176">
        <v>178</v>
      </c>
      <c r="B286" s="177">
        <v>44775</v>
      </c>
      <c r="C286" s="177"/>
      <c r="D286" s="178" t="s">
        <v>447</v>
      </c>
      <c r="E286" s="179" t="s">
        <v>565</v>
      </c>
      <c r="F286" s="149">
        <v>31.25</v>
      </c>
      <c r="G286" s="179"/>
      <c r="H286" s="179">
        <v>38.75</v>
      </c>
      <c r="I286" s="181">
        <v>38</v>
      </c>
      <c r="J286" s="151" t="s">
        <v>623</v>
      </c>
      <c r="K286" s="152">
        <f>H286-F286</f>
        <v>7.5</v>
      </c>
      <c r="L286" s="153">
        <f>K286/F286</f>
        <v>0.24</v>
      </c>
      <c r="M286" s="148" t="s">
        <v>535</v>
      </c>
      <c r="N286" s="154">
        <v>44844</v>
      </c>
      <c r="O286" s="41"/>
      <c r="R286" s="54"/>
    </row>
    <row r="287" spans="1:18" ht="12.75" customHeight="1">
      <c r="A287" s="210">
        <v>179</v>
      </c>
      <c r="B287" s="211">
        <v>44841</v>
      </c>
      <c r="C287" s="216"/>
      <c r="D287" s="216" t="s">
        <v>838</v>
      </c>
      <c r="E287" s="241" t="s">
        <v>565</v>
      </c>
      <c r="F287" s="213" t="s">
        <v>839</v>
      </c>
      <c r="G287" s="213"/>
      <c r="H287" s="213"/>
      <c r="I287" s="213">
        <v>840</v>
      </c>
      <c r="J287" s="213" t="s">
        <v>538</v>
      </c>
      <c r="K287" s="213"/>
      <c r="L287" s="213"/>
      <c r="M287" s="213"/>
      <c r="N287" s="213"/>
      <c r="O287" s="41"/>
      <c r="Q287" s="197"/>
      <c r="R287" s="54"/>
    </row>
    <row r="288" spans="1:18" ht="12.75" customHeight="1">
      <c r="A288" s="210">
        <v>180</v>
      </c>
      <c r="B288" s="211">
        <v>44844</v>
      </c>
      <c r="C288" s="216"/>
      <c r="D288" s="216" t="s">
        <v>402</v>
      </c>
      <c r="E288" s="241" t="s">
        <v>565</v>
      </c>
      <c r="F288" s="213" t="s">
        <v>841</v>
      </c>
      <c r="G288" s="213"/>
      <c r="H288" s="213"/>
      <c r="I288" s="213">
        <v>291</v>
      </c>
      <c r="J288" s="213" t="s">
        <v>538</v>
      </c>
      <c r="K288" s="213"/>
      <c r="L288" s="213"/>
      <c r="M288" s="213"/>
      <c r="N288" s="213"/>
      <c r="O288" s="41"/>
      <c r="Q288" s="197"/>
      <c r="R288" s="54"/>
    </row>
    <row r="289" spans="1:18" ht="12.75" customHeight="1">
      <c r="A289" s="210">
        <v>181</v>
      </c>
      <c r="B289" s="211">
        <v>44845</v>
      </c>
      <c r="C289" s="216"/>
      <c r="D289" s="216" t="s">
        <v>400</v>
      </c>
      <c r="E289" s="241" t="s">
        <v>565</v>
      </c>
      <c r="F289" s="213" t="s">
        <v>862</v>
      </c>
      <c r="G289" s="213"/>
      <c r="H289" s="213"/>
      <c r="I289" s="213">
        <v>765</v>
      </c>
      <c r="J289" s="213" t="s">
        <v>538</v>
      </c>
      <c r="K289" s="213"/>
      <c r="L289" s="213"/>
      <c r="M289" s="213"/>
      <c r="N289" s="213"/>
      <c r="O289" s="41"/>
      <c r="Q289" s="197"/>
      <c r="R289" s="54"/>
    </row>
    <row r="290" spans="1:18" ht="12.75" customHeight="1">
      <c r="A290" s="285">
        <v>182</v>
      </c>
      <c r="B290" s="211">
        <v>44981</v>
      </c>
      <c r="C290" s="211"/>
      <c r="D290" s="216" t="s">
        <v>819</v>
      </c>
      <c r="E290" s="241" t="s">
        <v>565</v>
      </c>
      <c r="F290" s="241" t="s">
        <v>872</v>
      </c>
      <c r="G290" s="213"/>
      <c r="H290" s="213"/>
      <c r="I290" s="213">
        <v>2080</v>
      </c>
      <c r="J290" s="213" t="s">
        <v>538</v>
      </c>
      <c r="K290" s="213"/>
      <c r="L290" s="213"/>
      <c r="M290" s="213"/>
      <c r="N290" s="213"/>
      <c r="O290" s="41"/>
      <c r="R290" s="54"/>
    </row>
    <row r="291" spans="1:18" ht="12.75" customHeight="1">
      <c r="A291" s="366">
        <v>183</v>
      </c>
      <c r="B291" s="367">
        <v>44986</v>
      </c>
      <c r="C291" s="368"/>
      <c r="D291" s="368" t="s">
        <v>447</v>
      </c>
      <c r="E291" s="369" t="s">
        <v>565</v>
      </c>
      <c r="F291" s="370">
        <v>57.5</v>
      </c>
      <c r="G291" s="370"/>
      <c r="H291" s="370">
        <v>92.5</v>
      </c>
      <c r="I291" s="370">
        <v>120</v>
      </c>
      <c r="J291" s="370" t="s">
        <v>1010</v>
      </c>
      <c r="K291" s="371">
        <f>H291-F291</f>
        <v>35</v>
      </c>
      <c r="L291" s="372">
        <f>K291/F291</f>
        <v>0.60869565217391308</v>
      </c>
      <c r="M291" s="373" t="s">
        <v>535</v>
      </c>
      <c r="N291" s="374">
        <v>45041</v>
      </c>
      <c r="O291" s="41"/>
      <c r="R291" s="54"/>
    </row>
    <row r="292" spans="1:18" ht="12.75" customHeight="1">
      <c r="A292" s="285">
        <v>184</v>
      </c>
      <c r="B292" s="211">
        <v>45008</v>
      </c>
      <c r="C292" s="211"/>
      <c r="D292" s="216" t="s">
        <v>460</v>
      </c>
      <c r="E292" s="241" t="s">
        <v>565</v>
      </c>
      <c r="F292" s="241" t="s">
        <v>885</v>
      </c>
      <c r="G292" s="213"/>
      <c r="H292" s="213"/>
      <c r="I292" s="213">
        <v>3523</v>
      </c>
      <c r="J292" s="213" t="s">
        <v>538</v>
      </c>
      <c r="K292" s="213"/>
      <c r="L292" s="213"/>
      <c r="M292" s="213"/>
      <c r="N292" s="213"/>
      <c r="O292" s="41"/>
      <c r="R292" s="54"/>
    </row>
    <row r="293" spans="1:18" ht="12.75" customHeight="1">
      <c r="A293" s="210">
        <v>185</v>
      </c>
      <c r="B293" s="211">
        <v>45027</v>
      </c>
      <c r="C293" s="216"/>
      <c r="D293" s="216" t="s">
        <v>924</v>
      </c>
      <c r="E293" s="241" t="s">
        <v>565</v>
      </c>
      <c r="F293" s="213" t="s">
        <v>925</v>
      </c>
      <c r="G293" s="213"/>
      <c r="H293" s="213"/>
      <c r="I293" s="213">
        <v>810</v>
      </c>
      <c r="J293" s="213" t="s">
        <v>538</v>
      </c>
      <c r="K293" s="213"/>
      <c r="L293" s="213"/>
      <c r="M293" s="213"/>
      <c r="N293" s="213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B295" s="195" t="s">
        <v>758</v>
      </c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A296" s="196"/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A297" s="196"/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A298" s="53"/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</sheetData>
  <autoFilter ref="R1:R294"/>
  <mergeCells count="10">
    <mergeCell ref="O59:O60"/>
    <mergeCell ref="P59:P60"/>
    <mergeCell ref="B87:B88"/>
    <mergeCell ref="A87:A88"/>
    <mergeCell ref="J87:J88"/>
    <mergeCell ref="A59:A60"/>
    <mergeCell ref="B59:B60"/>
    <mergeCell ref="J59:J60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2023-04-27T02:43:23Z</dcterms:modified>
</cp:coreProperties>
</file>