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8" i="7"/>
  <c r="L78" s="1"/>
  <c r="K81"/>
  <c r="L81" s="1"/>
  <c r="K42"/>
  <c r="L42" s="1"/>
  <c r="K41"/>
  <c r="L41" s="1"/>
  <c r="L113"/>
  <c r="K113" s="1"/>
  <c r="L115"/>
  <c r="K115" s="1"/>
  <c r="K39"/>
  <c r="L39" s="1"/>
  <c r="K30"/>
  <c r="L30" s="1"/>
  <c r="K79"/>
  <c r="L79" s="1"/>
  <c r="L114"/>
  <c r="K114" s="1"/>
  <c r="L112"/>
  <c r="K112" s="1"/>
  <c r="K38"/>
  <c r="L38" s="1"/>
  <c r="K33"/>
  <c r="L33" s="1"/>
  <c r="K31"/>
  <c r="L31" s="1"/>
  <c r="K80"/>
  <c r="L80" s="1"/>
  <c r="K34"/>
  <c r="L34" s="1"/>
  <c r="K37"/>
  <c r="L37" s="1"/>
  <c r="L111"/>
  <c r="K111" s="1"/>
  <c r="K77"/>
  <c r="L77" s="1"/>
  <c r="K25"/>
  <c r="L25" s="1"/>
  <c r="K28"/>
  <c r="L28" s="1"/>
  <c r="L110"/>
  <c r="K110" s="1"/>
  <c r="L109"/>
  <c r="K109" s="1"/>
  <c r="K29"/>
  <c r="L29" s="1"/>
  <c r="L96"/>
  <c r="K76"/>
  <c r="L76" s="1"/>
  <c r="L108"/>
  <c r="K108" s="1"/>
  <c r="K75"/>
  <c r="L75" s="1"/>
  <c r="K74"/>
  <c r="L74" s="1"/>
  <c r="K73"/>
  <c r="L73" s="1"/>
  <c r="K72"/>
  <c r="L72" s="1"/>
  <c r="K70"/>
  <c r="L70" s="1"/>
  <c r="K67"/>
  <c r="L67" s="1"/>
  <c r="K69"/>
  <c r="L69" s="1"/>
  <c r="K27"/>
  <c r="L27" s="1"/>
  <c r="K26"/>
  <c r="L26" s="1"/>
  <c r="K21"/>
  <c r="L21" s="1"/>
  <c r="K18"/>
  <c r="L18" s="1"/>
  <c r="K71"/>
  <c r="L71" s="1"/>
  <c r="K68"/>
  <c r="L68" s="1"/>
  <c r="L106"/>
  <c r="K106" s="1"/>
  <c r="L107"/>
  <c r="K107" s="1"/>
  <c r="K65"/>
  <c r="L65" s="1"/>
  <c r="K66"/>
  <c r="L66" s="1"/>
  <c r="K64"/>
  <c r="L64" s="1"/>
  <c r="L94"/>
  <c r="L92"/>
  <c r="K95"/>
  <c r="L105" l="1"/>
  <c r="K105" s="1"/>
  <c r="K24"/>
  <c r="L24" s="1"/>
  <c r="K22"/>
  <c r="L22" s="1"/>
  <c r="K20"/>
  <c r="K19"/>
  <c r="K63" l="1"/>
  <c r="L63" s="1"/>
  <c r="K60"/>
  <c r="L60" s="1"/>
  <c r="L104"/>
  <c r="K104" s="1"/>
  <c r="K17"/>
  <c r="L17" s="1"/>
  <c r="L20"/>
  <c r="L19"/>
  <c r="K62"/>
  <c r="L62" s="1"/>
  <c r="K61"/>
  <c r="L61" s="1"/>
  <c r="K58"/>
  <c r="L58" s="1"/>
  <c r="K59"/>
  <c r="L59" s="1"/>
  <c r="K12"/>
  <c r="L12" s="1"/>
  <c r="K15"/>
  <c r="L15" s="1"/>
  <c r="K16"/>
  <c r="L16" s="1"/>
  <c r="K56"/>
  <c r="L56" s="1"/>
  <c r="K11"/>
  <c r="L11" s="1"/>
  <c r="K10"/>
  <c r="L10" s="1"/>
  <c r="K57" l="1"/>
  <c r="L57" s="1"/>
  <c r="K13"/>
  <c r="L13" s="1"/>
  <c r="K14"/>
  <c r="L14" s="1"/>
  <c r="L103"/>
  <c r="K103" s="1"/>
  <c r="K55" l="1"/>
  <c r="L55" s="1"/>
  <c r="K54"/>
  <c r="L54" s="1"/>
  <c r="K53"/>
  <c r="L53" s="1"/>
  <c r="F269" l="1"/>
  <c r="K270"/>
  <c r="L270" s="1"/>
  <c r="K261"/>
  <c r="L261" s="1"/>
  <c r="K264"/>
  <c r="L264" s="1"/>
  <c r="K272" l="1"/>
  <c r="L272" s="1"/>
  <c r="F263"/>
  <c r="F262"/>
  <c r="F260"/>
  <c r="K260" s="1"/>
  <c r="L260" s="1"/>
  <c r="F240"/>
  <c r="F192"/>
  <c r="K271" l="1"/>
  <c r="L271" s="1"/>
  <c r="K269"/>
  <c r="L269" s="1"/>
  <c r="K275"/>
  <c r="L275" s="1"/>
  <c r="K276"/>
  <c r="L276" s="1"/>
  <c r="K268"/>
  <c r="L268" s="1"/>
  <c r="K278"/>
  <c r="L278" s="1"/>
  <c r="K274"/>
  <c r="L274" s="1"/>
  <c r="K267" l="1"/>
  <c r="L267" s="1"/>
  <c r="K256"/>
  <c r="L256" s="1"/>
  <c r="K258"/>
  <c r="L258" s="1"/>
  <c r="K255"/>
  <c r="L255" s="1"/>
  <c r="K257"/>
  <c r="L257" s="1"/>
  <c r="K186"/>
  <c r="L186" s="1"/>
  <c r="M7"/>
  <c r="K239"/>
  <c r="L239" s="1"/>
  <c r="K253"/>
  <c r="L253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K240"/>
  <c r="L240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K188"/>
  <c r="L188" s="1"/>
  <c r="K187"/>
  <c r="L187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D7" i="6"/>
  <c r="K6" i="4"/>
  <c r="K6" i="3"/>
  <c r="L6" i="2"/>
</calcChain>
</file>

<file path=xl/sharedStrings.xml><?xml version="1.0" encoding="utf-8"?>
<sst xmlns="http://schemas.openxmlformats.org/spreadsheetml/2006/main" count="7540" uniqueCount="3812">
  <si>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</si>
  <si>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</si>
  <si>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</si>
  <si>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</si>
  <si>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</si>
  <si>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</si>
  <si>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</si>
  <si>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</si>
  <si>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</si>
  <si>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</si>
  <si>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</si>
  <si>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</si>
  <si>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</si>
  <si>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</si>
  <si>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</si>
  <si>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</si>
  <si>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</si>
  <si>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</si>
  <si>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</si>
  <si>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</si>
  <si>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</si>
  <si>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</si>
  <si>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</si>
  <si>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</si>
  <si>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</si>
  <si>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</si>
  <si>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</si>
  <si>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</si>
  <si>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</si>
  <si>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</si>
  <si>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</si>
  <si>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</si>
  <si>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</si>
  <si>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</si>
  <si>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</si>
  <si>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</si>
  <si>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</si>
  <si>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</si>
  <si>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</si>
  <si>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</si>
  <si>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</si>
  <si>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</si>
  <si>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</si>
  <si>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</si>
  <si>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</si>
  <si>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</si>
  <si>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</si>
  <si>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</si>
  <si>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</si>
  <si>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</si>
  <si>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</si>
  <si>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</si>
  <si>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</si>
  <si>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</si>
  <si>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</si>
  <si>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</si>
  <si>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</si>
  <si>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</si>
  <si>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</si>
  <si>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</si>
  <si>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</si>
  <si>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</si>
  <si>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</si>
  <si>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</si>
  <si>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</si>
  <si>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</si>
  <si>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</si>
  <si>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</si>
  <si>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</si>
  <si>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</si>
  <si>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</si>
  <si>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</si>
  <si>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</si>
  <si>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</si>
  <si>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</si>
  <si>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</si>
  <si>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</si>
  <si>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</si>
  <si>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</si>
  <si>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</si>
  <si>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</si>
  <si>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</si>
  <si>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</si>
  <si>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</si>
  <si>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</si>
  <si>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</si>
  <si>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</si>
  <si>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</si>
  <si>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</si>
  <si>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</si>
  <si>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</si>
  <si>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</si>
  <si>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</si>
  <si>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</si>
  <si>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</si>
  <si>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</si>
  <si>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</si>
  <si>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</si>
  <si>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</si>
  <si>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</si>
  <si>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</si>
  <si>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</si>
  <si>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</si>
  <si>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</si>
  <si>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</si>
  <si>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</si>
  <si>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</si>
  <si>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</si>
  <si>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</si>
  <si>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</si>
  <si>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</si>
  <si>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</si>
  <si>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</si>
  <si>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</si>
  <si>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</si>
  <si>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</si>
  <si>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</si>
  <si>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</si>
  <si>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</si>
  <si>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</si>
  <si>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</si>
  <si>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</si>
  <si>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</si>
  <si>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</si>
  <si>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</si>
  <si>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</si>
  <si>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</si>
  <si>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</si>
  <si>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</si>
  <si>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</si>
  <si>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</si>
  <si>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</si>
  <si>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</si>
  <si>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</si>
  <si>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</si>
  <si>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</si>
  <si>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</si>
  <si>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</si>
  <si>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</si>
  <si>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</si>
  <si>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</si>
  <si>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</si>
  <si>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</si>
  <si>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</si>
  <si>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</si>
  <si>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</si>
  <si>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</si>
  <si>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</si>
  <si>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</si>
  <si>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</si>
  <si>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</si>
  <si>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</si>
  <si>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</si>
  <si>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</si>
  <si>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</si>
  <si>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</si>
  <si>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</si>
  <si>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</si>
  <si>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</si>
  <si>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</si>
  <si>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</si>
  <si>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</si>
  <si>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</si>
  <si>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</si>
  <si>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</si>
  <si>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</si>
  <si>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</si>
  <si>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</si>
  <si>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</si>
  <si>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</si>
  <si>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</si>
  <si>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</si>
  <si>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</si>
  <si>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</si>
  <si>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</si>
  <si>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</si>
  <si>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</si>
  <si>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</si>
  <si>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</si>
  <si>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</si>
  <si>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</si>
  <si>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</si>
  <si>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</si>
  <si>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</si>
  <si>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</si>
  <si>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</si>
  <si>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</si>
  <si>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</si>
  <si>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</si>
  <si>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</si>
  <si>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</si>
  <si>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</si>
  <si>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</si>
  <si>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</si>
  <si>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</si>
  <si>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</si>
  <si>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</si>
  <si>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</si>
  <si>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</si>
  <si>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</si>
  <si>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</si>
  <si>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</si>
  <si>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</si>
  <si>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</si>
  <si>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</si>
  <si>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</si>
  <si>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</si>
  <si>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</si>
  <si>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</si>
  <si>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</si>
  <si>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</si>
  <si>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</si>
  <si>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</si>
  <si>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</si>
  <si>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</si>
  <si>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</si>
  <si>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</si>
  <si>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</si>
  <si>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</si>
  <si>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</si>
  <si>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</si>
  <si>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</si>
  <si>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</si>
  <si>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</si>
  <si>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</si>
  <si>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</si>
  <si>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</si>
  <si>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</si>
  <si>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</si>
  <si>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</si>
  <si>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</si>
  <si>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</si>
  <si>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</si>
  <si>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</si>
  <si>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</si>
  <si>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</si>
  <si>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</si>
  <si>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</si>
  <si>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</si>
  <si>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</si>
  <si>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</si>
  <si>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</si>
  <si>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</si>
  <si>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</si>
  <si>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</si>
  <si>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</si>
  <si>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</si>
  <si>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</si>
  <si>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</si>
  <si>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</si>
  <si>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</si>
  <si>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</si>
  <si>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</si>
  <si>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</si>
  <si>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</si>
  <si>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</si>
  <si>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</si>
  <si>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</si>
  <si>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</si>
  <si>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</si>
  <si>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</si>
  <si>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</si>
  <si>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</si>
  <si>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</si>
  <si>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</si>
  <si>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</si>
  <si>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</si>
  <si>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</si>
  <si>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</si>
  <si>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</si>
  <si>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</si>
  <si>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</si>
  <si>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</si>
  <si>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</si>
  <si>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</si>
  <si>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</si>
  <si>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</si>
  <si>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</si>
  <si>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</si>
  <si>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</si>
  <si>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</si>
  <si>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</si>
  <si>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</si>
  <si>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</si>
  <si>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</si>
  <si>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</si>
  <si>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</si>
  <si>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</si>
  <si>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</si>
  <si>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</si>
  <si>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</si>
  <si>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</si>
  <si>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</si>
  <si>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</si>
  <si>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</si>
  <si>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</si>
  <si>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</si>
  <si>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</si>
  <si>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</si>
  <si>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</si>
  <si>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</si>
  <si>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</si>
  <si>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</si>
  <si>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</si>
  <si>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</si>
  <si>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</si>
  <si>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</si>
  <si>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</si>
  <si>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</si>
  <si>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</si>
  <si>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</si>
  <si>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</si>
  <si>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</si>
  <si>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</si>
  <si>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</si>
  <si>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</si>
  <si>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</si>
  <si>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</si>
  <si>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</si>
  <si>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</si>
  <si>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</si>
  <si>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</si>
  <si>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</si>
  <si>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</si>
  <si>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</si>
  <si>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</si>
  <si>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</si>
  <si>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</si>
  <si>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</si>
  <si>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</si>
  <si>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</si>
  <si>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</si>
  <si>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</si>
  <si>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</si>
  <si>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</si>
  <si>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</si>
  <si>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</si>
  <si>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</si>
  <si>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</si>
  <si>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</si>
  <si>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</si>
  <si>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</si>
  <si>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</si>
  <si>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</si>
  <si>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</si>
  <si>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</si>
  <si>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</si>
  <si>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</si>
  <si>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</si>
  <si>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</si>
  <si>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</si>
  <si>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</si>
  <si>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</si>
  <si>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</si>
  <si>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</si>
  <si>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</si>
  <si>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</si>
  <si>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</si>
  <si>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</si>
  <si>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</si>
  <si>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</si>
  <si>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</si>
  <si>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</si>
  <si>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</si>
  <si>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</si>
  <si>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</si>
  <si>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</si>
  <si>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</si>
  <si>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</si>
  <si>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</si>
  <si>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</si>
  <si>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</si>
  <si>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</si>
  <si>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</si>
  <si>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</si>
  <si>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</si>
  <si>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</si>
  <si>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</si>
  <si>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</si>
  <si>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</si>
  <si>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</si>
  <si>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</si>
  <si>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</si>
  <si>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</si>
  <si>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</si>
  <si>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</si>
  <si>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</si>
  <si>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</si>
  <si>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</si>
  <si>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</si>
  <si>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</si>
  <si>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</si>
  <si>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</si>
  <si>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</si>
  <si>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</si>
  <si>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</si>
  <si>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</si>
  <si>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</si>
  <si>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</si>
  <si>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</si>
  <si>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</si>
  <si>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</si>
  <si>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</si>
  <si>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</si>
  <si>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</si>
  <si>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</si>
  <si>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</si>
  <si>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</si>
  <si>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</si>
  <si>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</si>
  <si>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</si>
  <si>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</si>
  <si>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</si>
  <si>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</si>
  <si>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</si>
  <si>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</si>
  <si>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</si>
  <si>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</si>
  <si>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</si>
  <si>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</si>
  <si>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</si>
  <si>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</si>
  <si>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</si>
  <si>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</si>
  <si>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</si>
  <si>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</si>
  <si>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</si>
  <si>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</si>
  <si>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</si>
  <si>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</si>
  <si>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</si>
  <si>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</si>
  <si>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</si>
  <si>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</si>
  <si>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</si>
  <si>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</si>
  <si>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</si>
  <si>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</si>
  <si>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</si>
  <si>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</si>
  <si>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</si>
  <si>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</si>
  <si>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</si>
  <si>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</si>
  <si>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</si>
  <si>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</si>
  <si>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</si>
  <si>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</si>
  <si>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</si>
  <si>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</si>
  <si>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</si>
  <si>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</si>
  <si>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</si>
  <si>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</si>
  <si>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</si>
  <si>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</si>
  <si>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</si>
  <si>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</si>
  <si>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</si>
  <si>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</si>
  <si>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</si>
  <si>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</si>
  <si>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</si>
  <si>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</si>
  <si>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</si>
  <si>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</si>
  <si>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</si>
  <si>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</si>
  <si>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</si>
  <si>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</si>
  <si>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</si>
  <si>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</si>
  <si>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</si>
  <si>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</si>
  <si>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</si>
  <si>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</si>
  <si>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</si>
  <si>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</si>
  <si>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</si>
  <si>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</si>
  <si>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</si>
  <si>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</si>
  <si>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</si>
  <si>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</si>
  <si>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</si>
  <si>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</si>
  <si>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</si>
  <si>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</si>
  <si>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</si>
  <si>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</si>
  <si>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</si>
  <si>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</si>
  <si>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</si>
  <si>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</si>
  <si>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</si>
  <si>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</si>
  <si>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</si>
  <si>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</si>
  <si>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</si>
  <si>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</si>
  <si>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</si>
  <si>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</si>
  <si>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</si>
  <si>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</si>
  <si>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</si>
  <si>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</si>
  <si>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</si>
  <si>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</si>
  <si>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</si>
  <si>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</si>
  <si>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</si>
  <si>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</si>
  <si>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</si>
  <si>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</si>
  <si>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</si>
  <si>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</si>
  <si>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</si>
  <si>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</si>
  <si>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</si>
  <si>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</si>
  <si>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</si>
  <si>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</si>
  <si>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</si>
  <si>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</si>
  <si>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</si>
  <si>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</si>
  <si>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</si>
  <si>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</si>
  <si>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</si>
  <si>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</si>
  <si>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</si>
  <si>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</si>
  <si>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</si>
  <si>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</si>
  <si>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</si>
  <si>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</si>
  <si>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</si>
  <si>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</si>
  <si>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</si>
  <si>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</si>
  <si>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</si>
  <si>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</si>
  <si>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</si>
  <si>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</si>
  <si>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</si>
  <si>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</si>
  <si>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</si>
  <si>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</si>
  <si>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</si>
  <si>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</si>
  <si>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</si>
  <si>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</si>
  <si>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</si>
  <si>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</si>
  <si>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</si>
  <si>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</si>
  <si>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</si>
  <si>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</si>
  <si>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</si>
  <si>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</si>
  <si>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</si>
  <si>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</si>
  <si>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</si>
  <si>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</si>
  <si>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</si>
  <si>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</si>
  <si>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</si>
  <si>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</si>
  <si>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</si>
  <si>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</si>
  <si>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</si>
  <si>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</si>
  <si>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</si>
  <si>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</si>
  <si>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</si>
  <si>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</si>
  <si>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</si>
  <si>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</si>
  <si>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</si>
  <si>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</si>
  <si>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</si>
  <si>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</si>
  <si>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</si>
  <si>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</si>
  <si>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</si>
  <si>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</si>
  <si>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</si>
  <si>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</si>
  <si>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</si>
  <si>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</si>
  <si>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</si>
  <si>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</si>
  <si>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</si>
  <si>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</si>
  <si>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</si>
  <si>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</si>
  <si>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</si>
  <si>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</si>
  <si>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</si>
  <si>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</si>
  <si>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</si>
  <si>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</si>
  <si>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</si>
  <si>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</si>
  <si>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</si>
  <si>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</si>
  <si>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</si>
  <si>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</si>
  <si>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</si>
  <si>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</si>
  <si>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</si>
  <si>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</si>
  <si>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</si>
  <si>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</si>
  <si>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</si>
  <si>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</si>
  <si>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</si>
  <si>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</si>
  <si>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</si>
  <si>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</si>
  <si>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</si>
  <si>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</si>
  <si>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</si>
  <si>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</si>
  <si>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</si>
  <si>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</si>
  <si>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</si>
  <si>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</si>
  <si>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</si>
  <si>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</si>
  <si>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</si>
  <si>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</si>
  <si>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</si>
  <si>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</si>
  <si>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</si>
  <si>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</si>
  <si>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</si>
  <si>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</si>
  <si>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</si>
  <si>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</si>
  <si>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</si>
  <si>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</si>
  <si>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</si>
  <si>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</si>
  <si>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</si>
  <si>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</si>
  <si>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</si>
  <si>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</si>
  <si>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</si>
  <si>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</si>
  <si>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</si>
  <si>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</si>
  <si>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</si>
  <si>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</si>
  <si>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</si>
  <si>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</si>
  <si>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</si>
  <si>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</si>
  <si>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</si>
  <si>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</si>
  <si>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</si>
  <si>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</si>
  <si>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</si>
  <si>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</si>
  <si>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</si>
  <si>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</si>
  <si>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</si>
  <si>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</si>
  <si>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</si>
  <si>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</si>
  <si>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</si>
  <si>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</si>
  <si>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</si>
  <si>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</si>
  <si>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</si>
  <si>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</si>
  <si>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</si>
  <si>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</si>
  <si>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</si>
  <si>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</si>
  <si>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</si>
  <si>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</si>
  <si>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</si>
  <si>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</si>
  <si>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</si>
  <si>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</si>
  <si>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</si>
  <si>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</si>
  <si>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</si>
  <si>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</si>
  <si>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</si>
  <si>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</si>
  <si>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</si>
  <si>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</si>
  <si>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</si>
  <si>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</si>
  <si>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</si>
  <si>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</si>
  <si>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</si>
  <si>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</si>
  <si>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</si>
  <si>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</si>
  <si>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</si>
  <si>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</si>
  <si>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</si>
  <si>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</si>
  <si>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</si>
  <si>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</si>
  <si>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</si>
  <si>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</si>
  <si>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</si>
  <si>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</si>
  <si>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</si>
  <si>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</si>
  <si>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</si>
  <si>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</si>
  <si>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</si>
  <si>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</si>
  <si>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</si>
  <si>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</si>
  <si>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</si>
  <si>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</si>
  <si>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</si>
  <si>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</si>
  <si>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</si>
  <si>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</si>
  <si>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</si>
  <si>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</si>
  <si>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</si>
  <si>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</si>
  <si>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</si>
  <si>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</si>
  <si>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</si>
  <si>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</si>
  <si>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</si>
  <si>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</si>
  <si>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</si>
  <si>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</si>
  <si>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</si>
  <si>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</si>
  <si>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</si>
  <si>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</si>
  <si>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</si>
  <si>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</si>
  <si>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</si>
  <si>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</si>
  <si>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</si>
  <si>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</si>
  <si>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</si>
  <si>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</si>
  <si>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</si>
  <si>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</si>
  <si>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</si>
  <si>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</si>
  <si>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</si>
  <si>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</si>
  <si>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</si>
  <si>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</si>
  <si>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</si>
  <si>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</si>
  <si>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</si>
  <si>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</si>
  <si>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</si>
  <si>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</si>
  <si>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</si>
  <si>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</si>
  <si>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</si>
  <si>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</si>
  <si>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</si>
  <si>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</si>
  <si>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</si>
  <si>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</si>
  <si>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</si>
  <si>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</si>
  <si>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</si>
  <si>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</si>
  <si>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</si>
  <si>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</si>
  <si>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</si>
  <si>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</si>
  <si>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</si>
  <si>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</si>
  <si>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</si>
  <si>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</si>
  <si>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</si>
  <si>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</si>
  <si>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</si>
  <si>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</si>
  <si>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</si>
  <si>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</si>
  <si>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</si>
  <si>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</si>
  <si>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</si>
  <si>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</si>
  <si>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</si>
  <si>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</si>
  <si>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</si>
  <si>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</si>
  <si>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</si>
  <si>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</si>
  <si>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</si>
  <si>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</si>
  <si>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</si>
  <si>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</si>
  <si>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</si>
  <si>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</si>
  <si>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</si>
  <si>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</si>
  <si>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</si>
  <si>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</si>
  <si>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</si>
  <si>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</si>
  <si>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</si>
  <si>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</si>
  <si>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</si>
  <si>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</si>
  <si>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</si>
  <si>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</si>
  <si>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</si>
  <si>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</si>
  <si>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</si>
  <si>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</si>
  <si>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</si>
  <si>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</si>
  <si>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</si>
  <si>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</si>
  <si>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</si>
  <si>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</si>
  <si>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</si>
  <si>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</si>
  <si>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</si>
  <si>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</si>
  <si>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</si>
  <si>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</si>
  <si>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</si>
  <si>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</si>
  <si>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</si>
  <si>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</si>
  <si>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</si>
  <si>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</si>
  <si>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</si>
  <si>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</si>
  <si>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</si>
  <si>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</si>
  <si>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</si>
  <si>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</si>
  <si>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</si>
  <si>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</si>
  <si>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</si>
  <si>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</si>
  <si>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</si>
  <si>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</si>
  <si>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</si>
  <si>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</si>
  <si>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</si>
  <si>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</si>
  <si>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</si>
  <si>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</si>
  <si>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</si>
  <si>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</si>
  <si>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</si>
  <si>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</si>
  <si>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</si>
  <si>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</si>
  <si>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</si>
  <si>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</si>
  <si>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</si>
  <si>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</si>
  <si>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</si>
  <si>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</si>
  <si>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</si>
  <si>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</si>
  <si>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</si>
  <si>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</si>
  <si>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</si>
  <si>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</si>
  <si>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</si>
  <si>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</si>
  <si>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</si>
  <si>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</si>
  <si>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</si>
  <si>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</si>
  <si>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</si>
  <si>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</si>
  <si>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</si>
  <si>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</si>
  <si>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</si>
  <si>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</si>
  <si>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</si>
  <si>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</si>
  <si>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</si>
  <si>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</si>
  <si>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</si>
  <si>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</si>
  <si>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</si>
  <si>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</si>
  <si>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</si>
  <si>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</si>
  <si>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</si>
  <si>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</si>
  <si>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</si>
  <si>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</si>
  <si>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</si>
  <si>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</si>
  <si>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</si>
  <si>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</si>
  <si>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</si>
  <si>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</si>
  <si>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</si>
  <si>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</si>
  <si>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</si>
  <si>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</si>
  <si>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</si>
  <si>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</si>
  <si>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</si>
  <si>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</si>
  <si>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</si>
  <si>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</si>
  <si>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</si>
  <si>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</si>
  <si>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</si>
  <si>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</si>
  <si>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</si>
  <si>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</si>
  <si>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</si>
  <si>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</si>
  <si>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</si>
  <si>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</si>
  <si>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</si>
  <si>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</si>
  <si>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</si>
  <si>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</si>
  <si>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</si>
  <si>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</si>
  <si>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</si>
  <si>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</si>
  <si>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</si>
  <si>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</si>
  <si>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</si>
  <si>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</si>
  <si>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</si>
  <si>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</si>
  <si>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</si>
  <si>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</si>
  <si>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</si>
  <si>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</si>
  <si>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</si>
  <si>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</si>
  <si>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</si>
  <si>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</si>
  <si>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</si>
  <si>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</si>
  <si>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</si>
  <si>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</si>
  <si>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</si>
  <si>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</si>
  <si>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</si>
  <si>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</si>
  <si>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</si>
  <si>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</si>
  <si>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</si>
  <si>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</si>
  <si>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</si>
  <si>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</si>
  <si>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</si>
  <si>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</si>
  <si>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</si>
  <si>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</si>
  <si>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</si>
  <si>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</si>
  <si>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</si>
  <si>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</si>
  <si>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</si>
  <si>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</si>
  <si>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</si>
  <si>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</si>
  <si>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</si>
  <si>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</si>
  <si>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</si>
  <si>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</si>
  <si>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</si>
  <si>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</si>
  <si>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</si>
  <si>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</si>
  <si>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</si>
  <si>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</si>
  <si>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</si>
  <si>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</si>
  <si>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</si>
  <si>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</si>
  <si>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</si>
  <si>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</si>
  <si>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</si>
  <si>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</si>
  <si>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</si>
  <si>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</si>
  <si>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</si>
  <si>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</si>
  <si>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</si>
  <si>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</si>
  <si>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</si>
  <si>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</si>
  <si>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</si>
  <si>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</si>
  <si>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</si>
  <si>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</si>
  <si>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</si>
  <si>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</si>
  <si>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</si>
  <si>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</si>
  <si>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</si>
  <si>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</si>
  <si>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</si>
  <si>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</si>
  <si>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</si>
  <si>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</si>
  <si>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</si>
  <si>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</si>
  <si>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</si>
  <si>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</si>
  <si>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</si>
  <si>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</si>
  <si>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</si>
  <si>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</si>
  <si>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</si>
  <si>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</si>
  <si>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</si>
  <si>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</si>
  <si>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</si>
  <si>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</si>
  <si>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</si>
  <si>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</si>
  <si>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</si>
  <si>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</si>
  <si>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</si>
  <si>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</si>
  <si>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</si>
  <si>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</si>
  <si>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</si>
  <si>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</si>
  <si>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</si>
  <si>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</si>
  <si>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</si>
  <si>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</si>
  <si>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</si>
  <si>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</si>
  <si>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</si>
  <si>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</si>
  <si>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</si>
  <si>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</si>
  <si>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</si>
  <si>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</si>
  <si>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</si>
  <si>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</si>
  <si>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</si>
  <si>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</si>
  <si>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</si>
  <si>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</si>
  <si>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</si>
  <si>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</si>
  <si>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</si>
  <si>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</si>
  <si>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</si>
  <si>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</si>
  <si>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</si>
  <si>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</si>
  <si>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</si>
  <si>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</si>
  <si>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</si>
  <si>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</si>
  <si>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</si>
  <si>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</si>
  <si>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</si>
  <si>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</si>
  <si>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</si>
  <si>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</si>
  <si>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</si>
  <si>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</si>
  <si>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</si>
  <si>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</si>
  <si>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</si>
  <si>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</si>
  <si>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</si>
  <si>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</si>
  <si>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</si>
  <si>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</si>
  <si>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</si>
  <si>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</si>
  <si>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</si>
  <si>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</si>
  <si>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</si>
  <si>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</si>
  <si>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</si>
  <si>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</si>
  <si>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</si>
  <si>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</si>
  <si>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</si>
  <si>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</si>
  <si>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</si>
  <si>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</si>
  <si>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</si>
  <si>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</si>
  <si>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</si>
  <si>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</si>
  <si>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</si>
  <si>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</si>
  <si>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</si>
  <si>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</si>
  <si>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</si>
  <si>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</si>
  <si>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</si>
  <si>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</si>
  <si>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</si>
  <si>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</si>
  <si>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</si>
  <si>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</si>
  <si>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</si>
  <si>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</si>
  <si>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</si>
  <si>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</si>
  <si>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</si>
  <si>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</si>
  <si>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</si>
  <si>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</si>
  <si>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</si>
  <si>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</si>
  <si>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</si>
  <si>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</si>
  <si>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</si>
  <si>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</si>
  <si>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</si>
  <si>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</si>
  <si>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</si>
  <si>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</si>
  <si>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</si>
  <si>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</si>
  <si>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</si>
  <si>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</si>
  <si>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</si>
  <si>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</si>
  <si>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</si>
  <si>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</si>
  <si>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</si>
  <si>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</si>
  <si>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</si>
  <si>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</si>
  <si>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</si>
  <si>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</si>
  <si>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</si>
  <si>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</si>
  <si>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</si>
  <si>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</si>
  <si>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</si>
  <si>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</si>
  <si>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</si>
  <si>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</si>
  <si>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</si>
  <si>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</si>
  <si>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</si>
  <si>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</si>
  <si>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</si>
  <si>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</si>
  <si>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</si>
  <si>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</si>
  <si>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</si>
  <si>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</si>
  <si>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</si>
  <si>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</si>
  <si>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</si>
  <si>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</si>
  <si>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</si>
  <si>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</si>
  <si>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</si>
  <si>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</si>
  <si>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</si>
  <si>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</si>
  <si>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</si>
  <si>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</si>
  <si>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</si>
  <si>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</si>
  <si>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</si>
  <si>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</si>
  <si>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</si>
  <si>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</si>
  <si>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</si>
  <si>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</si>
  <si>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</si>
  <si>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</si>
  <si>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</si>
  <si>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</si>
  <si>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</si>
  <si>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</si>
  <si>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</si>
  <si>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</si>
  <si>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</si>
  <si>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</si>
  <si>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</si>
  <si>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</si>
  <si>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</si>
  <si>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</si>
  <si>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</si>
  <si>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</si>
  <si>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</si>
  <si>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</si>
  <si>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</si>
  <si>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</si>
  <si>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</si>
  <si>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</si>
  <si>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</si>
  <si>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</si>
  <si>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</si>
  <si>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</si>
  <si>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</si>
  <si>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</si>
  <si>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</si>
  <si>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</si>
  <si>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</si>
  <si>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</si>
  <si>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</si>
  <si>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</si>
  <si>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</si>
  <si>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</si>
  <si>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</si>
  <si>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</si>
  <si>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</si>
  <si>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</si>
  <si>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</si>
  <si>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</si>
  <si>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</si>
  <si>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</si>
  <si>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</si>
  <si>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</si>
  <si>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</si>
  <si>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</si>
  <si>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</si>
  <si>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</si>
  <si>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</si>
  <si>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</si>
  <si>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</si>
  <si>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</si>
  <si>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</si>
  <si>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</si>
  <si>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</si>
  <si>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</si>
  <si>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</si>
  <si>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</si>
  <si>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</si>
  <si>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</si>
  <si>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</si>
  <si>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</si>
  <si>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</si>
  <si>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</si>
  <si>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</si>
  <si>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</si>
  <si>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</si>
  <si>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</si>
  <si>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</si>
  <si>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</si>
  <si>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</si>
  <si>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</si>
  <si>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</si>
  <si>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</si>
  <si>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</si>
  <si>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</si>
  <si>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</si>
  <si>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</si>
  <si>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</si>
  <si>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</si>
  <si>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</si>
  <si>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</si>
  <si>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</si>
  <si>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</si>
  <si>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</si>
  <si>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</si>
  <si>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</si>
  <si>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</si>
  <si>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</si>
  <si>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</si>
  <si>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</si>
  <si>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</si>
  <si>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</si>
  <si>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</si>
  <si>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</si>
  <si>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</si>
  <si>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</si>
  <si>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</si>
  <si>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</si>
  <si>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</si>
  <si>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</si>
  <si>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</si>
  <si>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</si>
  <si>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</si>
  <si>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</si>
  <si>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</si>
  <si>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</si>
  <si>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</si>
  <si>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</si>
  <si>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</si>
  <si>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</si>
  <si>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</si>
  <si>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</si>
  <si>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</si>
  <si>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</si>
  <si>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</si>
  <si>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</si>
  <si>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</si>
  <si>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</si>
  <si>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</si>
  <si>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</si>
  <si>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</si>
  <si>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</si>
  <si>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</si>
  <si>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</si>
  <si>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</si>
  <si>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</si>
  <si>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</si>
  <si>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</si>
  <si>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</si>
  <si>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</si>
  <si>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</si>
  <si>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</si>
  <si>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</si>
  <si>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</si>
  <si>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</si>
  <si>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</si>
  <si>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</si>
  <si>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</si>
  <si>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</si>
  <si>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</si>
  <si>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</si>
  <si>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</si>
  <si>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</si>
  <si>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</si>
  <si>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</si>
  <si>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</si>
  <si>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</si>
  <si>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</si>
  <si>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</si>
  <si>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</si>
  <si>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</si>
  <si>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</si>
  <si>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</si>
  <si>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</si>
  <si>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</si>
  <si>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</si>
  <si>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</si>
  <si>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</si>
  <si>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</si>
  <si>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</si>
  <si>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</si>
  <si>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</si>
  <si>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</si>
  <si>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</si>
  <si>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</si>
  <si>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</si>
  <si>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</si>
  <si>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</si>
  <si>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</si>
  <si>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</si>
  <si>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</si>
  <si>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</si>
  <si>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</si>
  <si>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</si>
  <si>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</si>
  <si>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</si>
  <si>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</si>
  <si>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</si>
  <si>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</si>
  <si>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</si>
  <si>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</si>
  <si>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</si>
  <si>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</si>
  <si>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</si>
  <si>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</si>
  <si>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</si>
  <si>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</si>
  <si>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</si>
  <si>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</si>
  <si>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</si>
  <si>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</si>
  <si>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</si>
  <si>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</si>
  <si>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</si>
  <si>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</si>
  <si>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</si>
  <si>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</si>
  <si>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</si>
  <si>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</si>
  <si>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</si>
  <si>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</si>
  <si>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</si>
  <si>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</si>
  <si>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</si>
  <si>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</si>
  <si>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</si>
  <si>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</si>
  <si>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</si>
  <si>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</si>
  <si>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</si>
  <si>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</si>
  <si>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</si>
  <si>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</si>
  <si>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</si>
  <si>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</si>
  <si>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</si>
  <si>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</si>
  <si>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</si>
  <si>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</si>
  <si>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</si>
  <si>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</si>
  <si>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</si>
  <si>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</si>
  <si>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</si>
  <si>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</si>
  <si>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</si>
  <si>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</si>
  <si>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</si>
  <si>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</si>
  <si>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</si>
  <si>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</si>
  <si>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</si>
  <si>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</si>
  <si>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</si>
  <si>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</si>
  <si>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</si>
  <si>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</si>
  <si>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</si>
  <si>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</si>
  <si>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</si>
  <si>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</si>
  <si>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</si>
  <si>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</si>
  <si>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</si>
  <si>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</si>
  <si>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</si>
  <si>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</si>
  <si>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</si>
  <si>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</si>
  <si>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</si>
  <si>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</si>
  <si>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</si>
  <si>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</si>
  <si>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</si>
  <si>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</si>
  <si>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</si>
  <si>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</si>
  <si>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</si>
  <si>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</si>
  <si>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</si>
  <si>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</si>
  <si>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</si>
  <si>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</si>
  <si>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</si>
  <si>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</si>
  <si>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</si>
  <si>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</si>
  <si>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</si>
  <si>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</si>
  <si>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</si>
  <si>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</si>
  <si>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</si>
  <si>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</si>
  <si>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</si>
  <si>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</si>
  <si>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</si>
  <si>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</si>
  <si>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</si>
  <si>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</si>
  <si>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</si>
  <si>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</si>
  <si>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</si>
  <si>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</si>
  <si>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</si>
  <si>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</si>
  <si>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</si>
  <si>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</si>
  <si>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</si>
  <si>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</si>
  <si>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</si>
  <si>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</si>
  <si>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</si>
  <si>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</si>
  <si>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</si>
  <si>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</si>
  <si>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</si>
  <si>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</si>
  <si>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</si>
  <si>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</si>
  <si>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</si>
  <si>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</si>
  <si>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</si>
  <si>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</si>
  <si>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</si>
  <si>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</si>
  <si>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</si>
  <si>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</si>
  <si>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</si>
  <si>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</si>
  <si>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</si>
  <si>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</si>
  <si>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</si>
  <si>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</si>
  <si>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</si>
  <si>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</si>
  <si>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</si>
  <si>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</si>
  <si>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</si>
  <si>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</si>
  <si>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</si>
  <si>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</si>
  <si>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</si>
  <si>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</si>
  <si>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</si>
  <si>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</si>
  <si>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</si>
  <si>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</si>
  <si>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</si>
  <si>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</si>
  <si>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</si>
  <si>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</si>
  <si>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</si>
  <si>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</si>
  <si>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</si>
  <si>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</si>
  <si>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</si>
  <si>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</si>
  <si>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</si>
  <si>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</si>
  <si>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</si>
  <si>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</si>
  <si>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</si>
  <si>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</si>
  <si>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</si>
  <si>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</si>
  <si>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</si>
  <si>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</si>
  <si>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</si>
  <si>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</si>
  <si>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</si>
  <si>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</si>
  <si>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</si>
  <si>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</si>
  <si>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</si>
  <si>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</si>
  <si>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</si>
  <si>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</si>
  <si>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</si>
  <si>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</si>
  <si>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</si>
  <si>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</si>
  <si>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</si>
  <si>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</si>
  <si>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</si>
  <si>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</si>
  <si>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</si>
  <si>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</si>
  <si>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</si>
  <si>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</si>
  <si>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</si>
  <si>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</si>
  <si>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</si>
  <si>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</si>
  <si>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</si>
  <si>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</si>
  <si>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</si>
  <si>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</si>
  <si>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</si>
  <si>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</si>
  <si>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</si>
  <si>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</si>
  <si>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</si>
  <si>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</si>
  <si>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</si>
  <si>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</si>
  <si>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</si>
  <si>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</si>
  <si>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</si>
  <si>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</si>
  <si>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</si>
  <si>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</si>
  <si>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</si>
  <si>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</si>
  <si>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</si>
  <si>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</si>
  <si>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</si>
  <si>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</si>
  <si>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</si>
  <si>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</si>
  <si>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</si>
  <si>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</si>
  <si>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</si>
  <si>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</si>
  <si>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</si>
  <si>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</si>
  <si>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</si>
  <si>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</si>
  <si>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</si>
  <si>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</si>
  <si>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</si>
  <si>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</si>
  <si>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</si>
  <si>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</si>
  <si>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</si>
  <si>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</si>
  <si>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</si>
  <si>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</si>
  <si>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</si>
  <si>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</si>
  <si>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</si>
  <si>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</si>
  <si>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</si>
  <si>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</si>
  <si>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</si>
  <si>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</si>
  <si>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</si>
  <si>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</si>
  <si>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</si>
  <si>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</si>
  <si>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</si>
  <si>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</si>
  <si>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</si>
  <si>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</si>
  <si>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</si>
  <si>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</si>
  <si>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</si>
  <si>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</si>
  <si>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</si>
  <si>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</si>
  <si>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</si>
  <si>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</si>
  <si>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</si>
  <si>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</si>
  <si>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</si>
  <si>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</si>
  <si>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</si>
  <si>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</si>
  <si>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</si>
  <si>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</si>
  <si>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</si>
  <si>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</si>
  <si>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</si>
  <si>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</si>
  <si>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</si>
  <si>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</si>
  <si>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</si>
  <si>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</si>
  <si>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</si>
  <si>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</si>
  <si>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</si>
  <si>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</si>
  <si>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</si>
  <si>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</si>
  <si>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</si>
  <si>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</si>
  <si>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</si>
  <si>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</si>
  <si>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</si>
  <si>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</si>
  <si>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</si>
  <si>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</si>
  <si>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</si>
  <si>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</si>
  <si>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</si>
  <si>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</si>
  <si>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</si>
  <si>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</si>
  <si>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</si>
  <si>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</si>
  <si>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</si>
  <si>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</si>
  <si>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</si>
  <si>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</si>
  <si>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</si>
  <si>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</si>
  <si>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</si>
  <si>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</si>
  <si>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</si>
  <si>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</si>
  <si>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</si>
  <si>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</si>
  <si>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</si>
  <si>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</si>
  <si>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</si>
  <si>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</si>
  <si>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</si>
  <si>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</si>
  <si>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</si>
  <si>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</si>
  <si>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</si>
  <si>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</si>
  <si>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</si>
  <si>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</si>
  <si>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</si>
  <si>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</si>
  <si>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</si>
  <si>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</si>
  <si>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</si>
  <si>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</si>
  <si>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</si>
  <si>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</si>
  <si>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</si>
  <si>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</si>
  <si>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</si>
  <si>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</si>
  <si>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</si>
  <si>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</si>
  <si>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</si>
  <si>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</si>
  <si>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</si>
  <si>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</si>
  <si>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</si>
  <si>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</si>
  <si>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</si>
  <si>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</si>
  <si>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</si>
  <si>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</si>
  <si>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</si>
  <si>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</si>
  <si>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</si>
  <si>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</si>
  <si>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</si>
  <si>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</si>
  <si>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</si>
  <si>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</si>
  <si>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</si>
  <si>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</si>
  <si>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</si>
  <si>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</si>
  <si>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</si>
  <si>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</si>
  <si>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</si>
  <si>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</si>
  <si>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</si>
  <si>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</si>
  <si>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</si>
  <si>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</si>
  <si>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</si>
  <si>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</si>
  <si>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</si>
  <si>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</si>
  <si>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</si>
  <si>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</si>
  <si>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</si>
  <si>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</si>
  <si>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</si>
  <si>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</si>
  <si>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</si>
  <si>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</si>
  <si>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</si>
  <si>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</si>
  <si>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</si>
  <si>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</si>
  <si>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</si>
  <si>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</si>
  <si>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</si>
  <si>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</si>
  <si>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</si>
  <si>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</si>
  <si>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</si>
  <si>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</si>
  <si>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</si>
  <si>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</si>
  <si>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</si>
  <si>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</si>
  <si>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</si>
  <si>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</si>
  <si>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</si>
  <si>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</si>
  <si>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</si>
  <si>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</si>
  <si>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</si>
  <si>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</si>
  <si>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</si>
  <si>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</si>
  <si>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</si>
  <si>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</si>
  <si>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</si>
  <si>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</si>
  <si>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</si>
  <si>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</si>
  <si>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</si>
  <si>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</si>
  <si>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</si>
  <si>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</si>
  <si>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</si>
  <si>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</si>
  <si>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</si>
  <si>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</si>
  <si>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</si>
  <si>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</si>
  <si>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</si>
  <si>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</si>
  <si>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</si>
  <si>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</si>
  <si>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</si>
  <si>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</si>
  <si>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</si>
  <si>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</si>
  <si>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</si>
  <si>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</si>
  <si>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</si>
  <si>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</si>
  <si>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</si>
  <si>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</si>
  <si>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</si>
  <si>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</si>
  <si>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</si>
  <si>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</si>
  <si>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</si>
  <si>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</si>
  <si>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</si>
  <si>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</si>
  <si>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</si>
  <si>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</si>
  <si>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</si>
  <si>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</si>
  <si>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</si>
  <si>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</si>
  <si>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</si>
  <si>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</si>
  <si>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</si>
  <si>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</si>
  <si>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</si>
  <si>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</si>
  <si>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</si>
  <si>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</si>
  <si>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</si>
  <si>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</si>
  <si>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</si>
  <si>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</si>
  <si>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</si>
  <si>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</si>
  <si>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</si>
  <si>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</si>
  <si>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</si>
  <si>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</si>
  <si>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</si>
  <si>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</si>
  <si>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</si>
  <si>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</si>
  <si>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</si>
  <si>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</si>
  <si>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</si>
  <si>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</si>
  <si>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</si>
  <si>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</si>
  <si>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</si>
  <si>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</si>
  <si>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</si>
  <si>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</si>
  <si>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</si>
  <si>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</si>
  <si>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</si>
  <si>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</si>
  <si>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</si>
  <si>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</si>
  <si>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</si>
  <si>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</si>
  <si>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</si>
  <si>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</si>
  <si>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</si>
  <si>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</si>
  <si>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</si>
  <si>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</si>
  <si>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</si>
  <si>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</si>
  <si>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</si>
  <si>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</si>
  <si>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</si>
  <si>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</si>
  <si>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</si>
  <si>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</si>
  <si>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</si>
  <si>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</si>
  <si>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</si>
  <si>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</si>
  <si>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</si>
  <si>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</si>
  <si>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</si>
  <si>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</si>
  <si>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</si>
  <si>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</si>
  <si>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</si>
  <si>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</si>
  <si>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</si>
  <si>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</si>
  <si>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</si>
  <si>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</si>
  <si>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</si>
  <si>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</si>
  <si>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</si>
  <si>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</si>
  <si>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</si>
  <si>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</si>
  <si>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</si>
  <si>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</si>
  <si>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</si>
  <si>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</si>
  <si>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</si>
  <si>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</si>
  <si>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</si>
  <si>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</si>
  <si>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</si>
  <si>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</si>
  <si>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</si>
  <si>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</si>
  <si>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</si>
  <si>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</si>
  <si>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</si>
  <si>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</si>
  <si>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</si>
  <si>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</si>
  <si>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</si>
  <si>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</si>
  <si>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</si>
  <si>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</si>
  <si>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</si>
  <si>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</si>
  <si>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</si>
  <si>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</si>
  <si>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</si>
  <si>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</si>
  <si>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</si>
  <si>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</si>
  <si>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</si>
  <si>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</si>
  <si>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</si>
  <si>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</si>
  <si>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</si>
  <si>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</si>
  <si>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</si>
  <si>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</si>
  <si>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</si>
  <si>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</si>
  <si>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</si>
  <si>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</si>
  <si>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</si>
  <si>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</si>
  <si>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</si>
  <si>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</si>
  <si>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</si>
  <si>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</si>
  <si>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</si>
  <si>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</si>
  <si>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</si>
  <si>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</si>
  <si>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</si>
  <si>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</si>
  <si>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</si>
  <si>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</si>
  <si>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</si>
  <si>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</si>
  <si>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</si>
  <si>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</si>
  <si>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</si>
  <si>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</si>
  <si>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</si>
  <si>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</si>
  <si>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</si>
  <si>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</si>
  <si>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</si>
  <si>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</si>
  <si>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</si>
  <si>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</si>
  <si>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</si>
  <si>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</si>
  <si>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</si>
  <si>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</si>
  <si>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</si>
  <si>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</si>
  <si>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</si>
  <si>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</si>
  <si>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</si>
  <si>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</si>
  <si>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</si>
  <si>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</si>
  <si>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</si>
  <si>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</si>
  <si>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</si>
  <si>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</si>
  <si>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</si>
  <si>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</si>
  <si>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</si>
  <si>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</si>
  <si>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</si>
  <si>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</si>
  <si>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</si>
  <si>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</si>
  <si>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</si>
  <si>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</si>
  <si>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</si>
  <si>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</si>
  <si>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</si>
  <si>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</si>
  <si>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</si>
  <si>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</si>
  <si>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</si>
  <si>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</si>
  <si>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</si>
  <si>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</si>
  <si>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</si>
  <si>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</si>
  <si>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</si>
  <si>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</si>
  <si>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</si>
  <si>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</si>
  <si>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</si>
  <si>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</si>
  <si>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</si>
  <si>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</si>
  <si>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</si>
  <si>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</si>
  <si>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</si>
  <si>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</si>
  <si>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</si>
  <si>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</si>
  <si>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</si>
  <si>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</si>
  <si>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</si>
  <si>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</si>
  <si>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</si>
  <si>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</si>
  <si>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</si>
  <si>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</si>
  <si>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</si>
  <si>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</si>
  <si>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</si>
  <si>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</si>
  <si>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</si>
  <si>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</si>
  <si>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</si>
  <si>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</si>
  <si>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</si>
  <si>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</si>
  <si>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</si>
  <si>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</si>
  <si>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</si>
  <si>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</si>
  <si>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</si>
  <si>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</si>
  <si>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</si>
  <si>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</si>
  <si>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</si>
  <si>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</si>
  <si>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</si>
  <si>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</si>
  <si>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</si>
  <si>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</si>
  <si>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</si>
  <si>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</si>
  <si>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</si>
  <si>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</si>
  <si>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</si>
  <si>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</si>
  <si>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</si>
  <si>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</si>
  <si>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</si>
  <si>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</si>
  <si>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</si>
  <si>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</si>
  <si>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</si>
  <si>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</si>
  <si>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</si>
  <si>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</si>
  <si>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</si>
  <si>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</si>
  <si>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</si>
  <si>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</si>
  <si>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</si>
  <si>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</si>
  <si>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</si>
  <si>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</si>
  <si>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</si>
  <si>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</si>
  <si>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</si>
  <si>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</si>
  <si>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</si>
  <si>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</si>
  <si>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</si>
  <si>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</si>
  <si>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</si>
  <si>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</si>
  <si>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</si>
  <si>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</si>
  <si>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</si>
  <si>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</si>
  <si>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</si>
  <si>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</si>
  <si>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</si>
  <si>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</si>
  <si>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</si>
  <si>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</si>
  <si>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</si>
  <si>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</si>
  <si>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</si>
  <si>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</si>
  <si>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</si>
  <si>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</si>
  <si>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</si>
  <si>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</si>
  <si>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</si>
  <si>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</si>
  <si>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</si>
  <si>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</si>
  <si>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</si>
  <si>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</si>
  <si>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</si>
  <si>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</si>
  <si>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</si>
  <si>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</si>
  <si>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</si>
  <si>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</si>
  <si>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</si>
  <si>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</si>
  <si>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</si>
  <si>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</si>
  <si>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</si>
  <si>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</si>
  <si>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</si>
  <si>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</si>
  <si>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</si>
  <si>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</si>
  <si>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</si>
  <si>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</si>
  <si>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</si>
  <si>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</si>
  <si>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</si>
  <si>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</si>
  <si>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</si>
  <si>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</si>
  <si>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</si>
  <si>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</si>
  <si>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</si>
  <si>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</si>
  <si>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</si>
  <si>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</si>
  <si>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</si>
  <si>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</si>
  <si>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</si>
  <si>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</si>
  <si>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</si>
  <si>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</si>
  <si>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</si>
  <si>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</si>
  <si>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</si>
  <si>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</si>
  <si>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</si>
  <si>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</si>
  <si>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</si>
  <si>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</si>
  <si>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</si>
  <si>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</si>
  <si>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</si>
  <si>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</si>
  <si>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</si>
  <si>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</si>
  <si>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</si>
  <si>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</si>
  <si>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</si>
  <si>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</si>
  <si>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</si>
  <si>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</si>
  <si>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</si>
  <si>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</si>
  <si>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</si>
  <si>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</si>
  <si>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</si>
  <si>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</si>
  <si>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</si>
  <si>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</si>
  <si>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</si>
  <si>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</si>
  <si>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</si>
  <si>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</si>
  <si>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</si>
  <si>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</si>
  <si>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</si>
  <si>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</si>
  <si>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</si>
  <si>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</si>
  <si>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</si>
  <si>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</si>
  <si>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</si>
  <si>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</si>
  <si>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</si>
  <si>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</si>
  <si>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</si>
  <si>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</si>
  <si>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</si>
  <si>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</si>
  <si>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</si>
  <si>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</si>
  <si>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</si>
  <si>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</si>
  <si>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</si>
  <si>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</si>
  <si>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</si>
  <si>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</si>
  <si>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</si>
  <si>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</si>
  <si>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</si>
  <si>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</si>
  <si>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</si>
  <si>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</si>
  <si>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</si>
  <si>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</si>
  <si>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</si>
  <si>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</si>
  <si>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</si>
  <si>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</si>
  <si>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</si>
  <si>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</si>
  <si>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</si>
  <si>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</si>
  <si>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</si>
  <si>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</si>
  <si>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</si>
  <si>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</si>
  <si>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</si>
  <si>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</si>
  <si>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</si>
  <si>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</si>
  <si>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</si>
  <si>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</si>
  <si>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</si>
  <si>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</si>
  <si>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</si>
  <si>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</si>
  <si>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</si>
  <si>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</si>
  <si>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</si>
  <si>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</si>
  <si>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</si>
  <si>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</si>
  <si>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</si>
  <si>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</si>
  <si>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</si>
  <si>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</si>
  <si>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</si>
  <si>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</si>
  <si>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</si>
  <si>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</si>
  <si>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</si>
  <si>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</si>
  <si>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</si>
  <si>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</si>
  <si>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</si>
  <si>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</si>
  <si>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</si>
  <si>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</si>
  <si>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</si>
  <si>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</si>
  <si>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</si>
  <si>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</si>
  <si>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</si>
  <si>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</si>
  <si>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</si>
  <si>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</si>
  <si>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</si>
  <si>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</si>
  <si>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</si>
  <si>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</si>
  <si>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</si>
  <si>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</si>
  <si>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</si>
  <si>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</si>
  <si>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</si>
  <si>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</si>
  <si>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</si>
  <si>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</si>
  <si>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</si>
  <si>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</si>
  <si>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</si>
  <si>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</si>
  <si>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</si>
  <si>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</si>
  <si>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</si>
  <si>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</si>
  <si>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</si>
  <si>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</si>
  <si>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</si>
  <si>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</si>
  <si>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</si>
  <si>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</si>
  <si>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</si>
  <si>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</si>
  <si>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</si>
  <si>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</si>
  <si>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</si>
  <si>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</si>
  <si>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</si>
  <si>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</si>
  <si>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</si>
  <si>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</si>
  <si>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</si>
  <si>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</si>
  <si>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</si>
  <si>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</si>
  <si>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</si>
  <si>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</si>
  <si>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</si>
  <si>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</si>
  <si>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</si>
  <si>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</si>
  <si>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</si>
  <si>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</si>
  <si>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</si>
  <si>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</si>
  <si>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</si>
  <si>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</si>
  <si>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</si>
  <si>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</si>
  <si>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</si>
  <si>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</si>
  <si>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</si>
  <si>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</si>
  <si>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</si>
  <si>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</si>
  <si>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</si>
  <si>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</si>
  <si>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</si>
  <si>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</si>
  <si>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</si>
  <si>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</si>
  <si>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</si>
  <si>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</si>
  <si>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</si>
  <si>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</si>
  <si>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</si>
  <si>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</si>
  <si>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</si>
  <si>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</si>
  <si>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</si>
  <si>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</si>
  <si>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</si>
  <si>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</si>
  <si>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</si>
  <si>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</si>
  <si>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</si>
  <si>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</si>
  <si>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</si>
  <si>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</si>
  <si>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</si>
  <si>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</si>
  <si>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</si>
  <si>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</si>
  <si>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</si>
  <si>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</si>
  <si>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</si>
  <si>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</si>
  <si>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</si>
  <si>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</si>
  <si>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</si>
  <si>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</si>
  <si>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</si>
  <si>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</si>
  <si>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</si>
  <si>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</si>
  <si>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</si>
  <si>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</si>
  <si>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</si>
  <si>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</si>
  <si>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</si>
  <si>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</si>
  <si>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</si>
  <si>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</si>
  <si>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</si>
  <si>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</si>
  <si>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</si>
  <si>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</si>
  <si>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</si>
  <si>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</si>
  <si>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</si>
  <si>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</si>
  <si>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</si>
  <si>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</si>
  <si>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</si>
  <si>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</si>
  <si>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</si>
  <si>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</si>
  <si>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</si>
  <si>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</si>
  <si>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</si>
  <si>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</si>
  <si>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</si>
  <si>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</si>
  <si>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</si>
  <si>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</si>
  <si>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</si>
  <si>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</si>
  <si>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</si>
  <si>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</si>
  <si>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</si>
  <si>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</si>
  <si>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</si>
  <si>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</si>
  <si>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</si>
  <si>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</si>
  <si>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</si>
  <si>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</si>
  <si>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</si>
  <si>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</si>
  <si>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</si>
  <si>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</si>
  <si>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</si>
  <si>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</si>
  <si>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</si>
  <si>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</si>
  <si>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</si>
  <si>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</si>
  <si>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</si>
  <si>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</si>
  <si>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</si>
  <si>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</si>
  <si>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</si>
  <si>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</si>
  <si>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</si>
  <si>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</si>
  <si>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</si>
  <si>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</si>
  <si>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</si>
  <si>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</si>
  <si>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</si>
  <si>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</si>
  <si>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</si>
  <si>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</si>
  <si>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</si>
  <si>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</si>
  <si>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</si>
  <si>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</si>
  <si>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</si>
  <si>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</si>
  <si>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</si>
  <si>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</si>
  <si>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</si>
  <si>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</si>
  <si>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</si>
  <si>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</si>
  <si>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</si>
  <si>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</si>
  <si>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</si>
  <si>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</si>
  <si>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</si>
  <si>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</si>
  <si>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</si>
  <si>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</si>
  <si>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</si>
  <si>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</si>
  <si>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</si>
  <si>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</si>
  <si>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</si>
  <si>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</si>
  <si>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</si>
  <si>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</si>
  <si>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</si>
  <si>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</si>
  <si>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</si>
  <si>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</si>
  <si>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</si>
  <si>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</si>
  <si>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</si>
  <si>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</si>
  <si>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</si>
  <si>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</si>
  <si>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</si>
  <si>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</si>
  <si>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</si>
  <si>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</si>
  <si>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</si>
  <si>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</si>
  <si>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</si>
  <si>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</si>
  <si>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</si>
  <si>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</si>
  <si>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</si>
  <si>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</si>
  <si>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</si>
  <si>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</si>
  <si>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</si>
  <si>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</si>
  <si>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</si>
  <si>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</si>
  <si>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</si>
  <si>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</si>
  <si>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</si>
  <si>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</si>
  <si>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</si>
  <si>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</si>
  <si>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</si>
  <si>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</si>
  <si>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</si>
  <si>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</si>
  <si>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</si>
  <si>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</si>
  <si>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</si>
  <si>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</si>
  <si>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</si>
  <si>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</si>
  <si>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</si>
  <si>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</si>
  <si>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</si>
  <si>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</si>
  <si>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</si>
  <si>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</si>
  <si>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</si>
  <si>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</si>
  <si>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</si>
  <si>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</si>
  <si>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</si>
  <si>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</si>
  <si>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</si>
  <si>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</si>
  <si>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</si>
  <si>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</si>
  <si>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</si>
  <si>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</si>
  <si>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</si>
  <si>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</si>
  <si>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</si>
  <si>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</si>
  <si>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</si>
  <si>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</si>
  <si>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</si>
  <si>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</si>
  <si>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</si>
  <si>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</si>
  <si>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</si>
  <si>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</si>
  <si>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</si>
  <si>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</si>
  <si>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</si>
  <si>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</si>
  <si>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</si>
  <si>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</si>
  <si>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</si>
  <si>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</si>
  <si>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</si>
  <si>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</si>
  <si>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</si>
  <si>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</si>
  <si>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</si>
  <si>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</si>
  <si>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</si>
  <si>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</si>
  <si>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</si>
  <si>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</si>
  <si>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</si>
  <si>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</si>
  <si>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</si>
  <si>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</si>
  <si>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</si>
  <si>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</si>
  <si>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</si>
  <si>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</si>
  <si>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</si>
  <si>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</si>
  <si>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</si>
  <si>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</si>
  <si>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</si>
  <si>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</si>
  <si>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</si>
  <si>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</si>
  <si>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</si>
  <si>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</si>
  <si>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</si>
  <si>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</si>
  <si>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</si>
  <si>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</si>
  <si>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</si>
  <si>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</si>
  <si>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</si>
  <si>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</si>
  <si>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</si>
  <si>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</si>
  <si>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</si>
  <si>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</si>
  <si>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</si>
  <si>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</si>
  <si>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</si>
  <si>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</si>
  <si>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</si>
  <si>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</si>
  <si>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</si>
  <si>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</si>
  <si>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</si>
  <si>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</si>
  <si>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</si>
  <si>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</si>
  <si>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</si>
  <si>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</si>
  <si>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</si>
  <si>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</si>
  <si>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</si>
  <si>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</si>
  <si>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</si>
  <si>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</si>
  <si>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</si>
  <si>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</si>
  <si>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</si>
  <si>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</si>
  <si>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</si>
  <si>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</si>
  <si>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</si>
  <si>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</si>
  <si>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</si>
  <si>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</si>
  <si>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</si>
  <si>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</si>
  <si>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</si>
  <si>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</si>
  <si>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</si>
  <si>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</si>
  <si>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</si>
  <si>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</si>
  <si>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</si>
  <si>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</si>
  <si>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</si>
  <si>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</si>
  <si>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</si>
  <si>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</si>
  <si>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</si>
  <si>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</si>
  <si>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</si>
  <si>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</si>
  <si>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</si>
  <si>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</si>
  <si>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</si>
  <si>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</si>
  <si>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</si>
  <si>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</si>
  <si>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</si>
  <si>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</si>
  <si>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</si>
  <si>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</si>
  <si>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</si>
  <si>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</si>
  <si>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</si>
  <si>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</si>
  <si>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</si>
  <si>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</si>
  <si>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</si>
  <si>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</si>
  <si>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</si>
  <si>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</si>
  <si>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</si>
  <si>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</si>
  <si>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</si>
  <si>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</si>
  <si>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</si>
  <si>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</si>
  <si>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</si>
  <si>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</si>
  <si>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</si>
  <si>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</si>
  <si>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</si>
  <si>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</si>
  <si>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</si>
  <si>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</si>
  <si>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</si>
  <si>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</si>
  <si>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</si>
  <si>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</si>
  <si>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</si>
  <si>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</si>
  <si>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</si>
  <si>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</si>
  <si>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</si>
  <si>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</si>
  <si>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</si>
  <si>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</si>
  <si>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</si>
  <si>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</si>
  <si>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</si>
  <si>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</si>
  <si>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</si>
  <si>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</si>
  <si>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</si>
  <si>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</si>
  <si>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</si>
  <si>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</si>
  <si>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</si>
  <si>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</si>
  <si>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</si>
  <si>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</si>
  <si>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</si>
  <si>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</si>
  <si>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</si>
  <si>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</si>
  <si>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</si>
  <si>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</si>
  <si>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</si>
  <si>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</si>
  <si>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</si>
  <si>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</si>
  <si>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</si>
  <si>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</si>
  <si>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</si>
  <si>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</si>
  <si>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</si>
  <si>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</si>
  <si>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</si>
  <si>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</si>
  <si>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</si>
  <si>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</si>
  <si>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</si>
  <si>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</si>
  <si>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</si>
  <si>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</si>
  <si>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</si>
  <si>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</si>
  <si>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</si>
  <si>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</si>
  <si>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</si>
  <si>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</si>
  <si>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</si>
  <si>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</si>
  <si>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</si>
  <si>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</si>
  <si>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</si>
  <si>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</si>
  <si>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</si>
  <si>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</si>
  <si>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</si>
  <si>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</si>
  <si>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</si>
  <si>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</si>
  <si>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</si>
  <si>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</si>
  <si>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</si>
  <si>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</si>
  <si>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</si>
  <si>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</si>
  <si>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</si>
  <si>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</si>
  <si>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</si>
  <si>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</si>
  <si>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</si>
  <si>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</si>
  <si>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</si>
  <si>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</si>
  <si>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</si>
  <si>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</si>
  <si>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</si>
  <si>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</si>
  <si>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</si>
  <si>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</si>
  <si>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</si>
  <si>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</si>
  <si>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</si>
  <si>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</si>
  <si>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</si>
  <si>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</si>
  <si>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</si>
  <si>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</si>
  <si>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</si>
  <si>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</si>
  <si>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</si>
  <si>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</si>
  <si>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</si>
  <si>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</si>
  <si>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</si>
  <si>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</si>
  <si>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</si>
  <si>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</si>
  <si>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</si>
  <si>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</si>
  <si>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</si>
  <si>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</si>
  <si>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</si>
  <si>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</si>
  <si>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</si>
  <si>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</si>
  <si>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</si>
  <si>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</si>
  <si>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</si>
  <si>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</si>
  <si>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</si>
  <si>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</si>
  <si>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</si>
  <si>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</si>
  <si>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</si>
  <si>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</si>
  <si>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</si>
  <si>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</si>
  <si>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</si>
  <si>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</si>
  <si>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</si>
  <si>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</si>
  <si>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</si>
  <si>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</si>
  <si>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</si>
  <si>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</si>
  <si>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</si>
  <si>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</si>
  <si>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</si>
  <si>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</si>
  <si>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</si>
  <si>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</si>
  <si>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</si>
  <si>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</si>
  <si>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</si>
  <si>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</si>
  <si>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</si>
  <si>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</si>
  <si>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</si>
  <si>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</si>
  <si>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</si>
  <si>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</si>
  <si>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</si>
  <si>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</si>
  <si>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</si>
  <si>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</si>
  <si>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</si>
  <si>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</si>
  <si>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</si>
  <si>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</si>
  <si>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</si>
  <si>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</si>
  <si>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</si>
  <si>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</si>
  <si>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</si>
  <si>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</si>
  <si>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</si>
  <si>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</si>
  <si>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</si>
  <si>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</si>
  <si>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</si>
  <si>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</si>
  <si>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</si>
  <si>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</si>
  <si>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</si>
  <si>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</si>
  <si>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</si>
  <si>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</si>
  <si>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</si>
  <si>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</si>
  <si>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</si>
  <si>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</si>
  <si>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</si>
  <si>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</si>
  <si>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</si>
  <si>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</si>
  <si>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</si>
  <si>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</si>
  <si>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</si>
  <si>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</si>
  <si>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</si>
  <si>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</si>
  <si>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</si>
  <si>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</si>
  <si>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</si>
  <si>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</si>
  <si>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</si>
  <si>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</si>
  <si>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</si>
  <si>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</si>
  <si>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</si>
  <si>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</si>
  <si>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</si>
  <si>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</si>
  <si>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</si>
  <si>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</si>
  <si>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</si>
  <si>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</si>
  <si>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</si>
  <si>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</si>
  <si>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</si>
  <si>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</si>
  <si>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</si>
  <si>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</si>
  <si>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</si>
  <si>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</si>
  <si>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</si>
  <si>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</si>
  <si>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</si>
  <si>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</si>
  <si>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</si>
  <si>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</si>
  <si>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</si>
  <si>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</si>
  <si>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</si>
  <si>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</si>
  <si>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</si>
  <si>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</si>
  <si>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</si>
  <si>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</si>
  <si>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</si>
  <si>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</si>
  <si>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</si>
  <si>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</si>
  <si>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</si>
  <si>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</si>
  <si>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</si>
  <si>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</si>
  <si>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</si>
  <si>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</si>
  <si>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</si>
  <si>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</si>
  <si>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</si>
  <si>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</si>
  <si>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</si>
  <si>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</si>
  <si>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</si>
  <si>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</si>
  <si>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</si>
  <si>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</si>
  <si>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</si>
  <si>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</si>
  <si>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</si>
  <si>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</si>
  <si>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</si>
  <si>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</si>
  <si>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</si>
  <si>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</si>
  <si>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</si>
  <si>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</si>
  <si>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</si>
  <si>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</si>
  <si>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</si>
  <si>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</si>
  <si>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</si>
  <si>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</si>
  <si>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</si>
  <si>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</si>
  <si>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</si>
  <si>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</si>
  <si>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</si>
  <si>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</si>
  <si>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</si>
  <si>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</si>
  <si>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</si>
  <si>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</si>
  <si>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</si>
  <si>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</si>
  <si>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</si>
  <si>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</si>
  <si>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</si>
  <si>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</si>
  <si>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</si>
  <si>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</si>
  <si>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</si>
  <si>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</si>
  <si>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</si>
  <si>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</si>
  <si>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</si>
  <si>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</si>
  <si>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</si>
  <si>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</si>
  <si>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</si>
  <si>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</si>
  <si>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</si>
  <si>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</si>
  <si>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</si>
  <si>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</si>
  <si>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</si>
  <si>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</si>
  <si>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</si>
  <si>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</si>
  <si>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</si>
  <si>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</si>
  <si>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</si>
  <si>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</si>
  <si>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</si>
  <si>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</si>
  <si>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</si>
  <si>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</si>
  <si>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</si>
  <si>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</si>
  <si>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</si>
  <si>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</si>
  <si>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</si>
  <si>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</si>
  <si>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</si>
  <si>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</si>
  <si>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</si>
  <si>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</si>
  <si>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</si>
  <si>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</si>
  <si>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</si>
  <si>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</si>
  <si>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</si>
  <si>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</si>
  <si>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</si>
  <si>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</si>
  <si>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</si>
  <si>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</si>
  <si>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</si>
  <si>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</si>
  <si>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</si>
  <si>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</si>
  <si>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</si>
  <si>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</si>
  <si>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</si>
  <si>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</si>
  <si>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</si>
  <si>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</si>
  <si>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</si>
  <si>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</si>
  <si>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</si>
  <si>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</si>
  <si>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</si>
  <si>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</si>
  <si>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</si>
  <si>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</si>
  <si>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</si>
  <si>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</si>
  <si>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</si>
  <si>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</si>
  <si>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</si>
  <si>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</si>
  <si>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</si>
  <si>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</si>
  <si>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</si>
  <si>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</si>
  <si>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</si>
  <si>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</si>
  <si>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</si>
  <si>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</si>
  <si>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</si>
  <si>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</si>
  <si>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</si>
  <si>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</si>
  <si>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</si>
  <si>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</si>
  <si>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</si>
  <si>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</si>
  <si>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</si>
  <si>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</si>
  <si>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</si>
  <si>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</si>
  <si>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</si>
  <si>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</si>
  <si>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</si>
  <si>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</si>
  <si>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</si>
  <si>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</si>
  <si>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</si>
  <si>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</si>
  <si>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</si>
  <si>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</si>
  <si>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</si>
  <si>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</si>
  <si>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</si>
  <si>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</si>
  <si>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</si>
  <si>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</si>
  <si>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</si>
  <si>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</si>
  <si>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</si>
  <si>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</si>
  <si>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</si>
  <si>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</si>
  <si>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</si>
  <si>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</si>
  <si>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</si>
  <si>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</si>
  <si>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</si>
  <si>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</si>
  <si>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</si>
  <si>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</si>
  <si>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</si>
  <si>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</si>
  <si>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</si>
  <si>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</si>
  <si>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</si>
  <si>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</si>
  <si>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</si>
  <si>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</si>
  <si>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</si>
  <si>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</si>
  <si>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</si>
  <si>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</si>
  <si>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</si>
  <si>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</si>
  <si>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</si>
  <si>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</si>
  <si>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</si>
  <si>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</si>
  <si>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</si>
  <si>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</si>
  <si>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</si>
  <si>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</si>
  <si>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</si>
  <si>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</si>
  <si>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</si>
  <si>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</si>
  <si>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</si>
  <si>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</si>
  <si>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</si>
  <si>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</si>
  <si>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</si>
  <si>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</si>
  <si>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</si>
  <si>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</si>
  <si>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</si>
  <si>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</si>
  <si>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</si>
  <si>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</si>
  <si>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</si>
  <si>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</si>
  <si>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</si>
  <si>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</si>
  <si>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</si>
  <si>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</si>
  <si>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</si>
  <si>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</si>
  <si>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</si>
  <si>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</si>
  <si>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</si>
  <si>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</si>
  <si>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</si>
  <si>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</si>
  <si>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</si>
  <si>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</si>
  <si>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</si>
  <si>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</si>
  <si>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</si>
  <si>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</si>
  <si>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</si>
  <si>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</si>
  <si>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</si>
  <si>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</si>
  <si>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</si>
  <si>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</si>
  <si>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</si>
  <si>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</si>
  <si>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</si>
  <si>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</si>
  <si>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</si>
  <si>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</si>
  <si>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</si>
  <si>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</si>
  <si>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</si>
  <si>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</si>
  <si>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</si>
  <si>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</si>
  <si>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</si>
  <si>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</si>
  <si>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</si>
  <si>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</si>
  <si>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</si>
  <si>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</si>
  <si>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</si>
  <si>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</si>
  <si>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</si>
  <si>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</si>
  <si>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</si>
  <si>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</si>
  <si>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</si>
  <si>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</si>
  <si>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</si>
  <si>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</si>
  <si>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</si>
  <si>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</si>
  <si>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</si>
  <si>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</si>
  <si>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</si>
  <si>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</si>
  <si>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</si>
  <si>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</si>
  <si>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</si>
  <si>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</si>
  <si>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</si>
  <si>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</si>
  <si>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</si>
  <si>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</si>
  <si>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</si>
  <si>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</si>
  <si>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</si>
  <si>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</si>
  <si>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</si>
  <si>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</si>
  <si>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</si>
  <si>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</si>
  <si>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</si>
  <si>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</si>
  <si>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</si>
  <si>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</si>
  <si>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</si>
  <si>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</si>
  <si>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</si>
  <si>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</si>
  <si>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</si>
  <si>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</si>
  <si>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</si>
  <si>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</si>
  <si>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</si>
  <si>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</si>
  <si>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</si>
  <si>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</si>
  <si>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</si>
  <si>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</si>
  <si>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</si>
  <si>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</si>
  <si>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</si>
  <si>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</si>
  <si>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</si>
  <si>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</si>
  <si>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</si>
  <si>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</si>
  <si>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</si>
  <si>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</si>
  <si>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</si>
  <si>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</si>
  <si>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</si>
  <si>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</si>
  <si>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</si>
  <si>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</si>
  <si>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</si>
  <si>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</si>
  <si>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</si>
  <si>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</si>
  <si>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</si>
  <si>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</si>
  <si>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</si>
  <si>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</si>
  <si>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</si>
  <si>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</si>
  <si>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</si>
  <si>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</si>
  <si>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</si>
  <si>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</si>
  <si>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</si>
  <si>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</si>
  <si>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</si>
  <si>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</si>
  <si>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</si>
  <si>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</si>
  <si>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</si>
  <si>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</si>
  <si>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</si>
  <si>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</si>
  <si>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</si>
  <si>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</si>
  <si>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</si>
  <si>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</si>
  <si>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</si>
  <si>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</si>
  <si>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</si>
  <si>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</si>
  <si>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</si>
  <si>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</si>
  <si>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</si>
  <si>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</si>
  <si>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</si>
  <si>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</si>
  <si>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</si>
  <si>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</si>
  <si>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</si>
  <si>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</si>
  <si>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</si>
  <si>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</si>
  <si>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</si>
  <si>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</si>
  <si>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</si>
  <si>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</si>
  <si>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</si>
  <si>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</si>
  <si>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</si>
  <si>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</si>
  <si>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</si>
  <si>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</si>
  <si>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</si>
  <si>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</si>
  <si>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</si>
  <si>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</si>
  <si>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</si>
  <si>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</si>
  <si>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</si>
  <si>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</si>
  <si>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</si>
  <si>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</si>
  <si>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</si>
  <si>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</si>
  <si>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</si>
  <si>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</si>
  <si>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</si>
  <si>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</si>
  <si>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</si>
  <si>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</si>
  <si>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</si>
  <si>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</si>
  <si>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</si>
  <si>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</si>
  <si>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</si>
  <si>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</si>
  <si>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</si>
  <si>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</si>
  <si>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</si>
  <si>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</si>
  <si>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</si>
  <si>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</si>
  <si>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</si>
  <si>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</si>
  <si>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</si>
  <si>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</si>
  <si>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</si>
  <si>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</si>
  <si>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</si>
  <si>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</si>
  <si>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</si>
  <si>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</si>
  <si>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</si>
  <si>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</si>
  <si>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</si>
  <si>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</si>
  <si>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</si>
  <si>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</si>
  <si>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</si>
  <si>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</si>
  <si>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</si>
  <si>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</si>
  <si>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</si>
  <si>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</si>
  <si>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</si>
  <si>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</si>
  <si>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</si>
  <si>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</si>
  <si>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</si>
  <si>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</si>
  <si>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</si>
  <si>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</si>
  <si>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</si>
  <si>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</si>
  <si>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</si>
  <si>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</si>
  <si>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</si>
  <si>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</si>
  <si>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</si>
  <si>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</si>
  <si>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</si>
  <si>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</si>
  <si>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</si>
  <si>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</si>
  <si>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</si>
  <si>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</si>
  <si>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</si>
  <si>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</si>
  <si>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</si>
  <si>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</si>
  <si>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</si>
  <si>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</si>
  <si>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</si>
  <si>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</si>
  <si>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</si>
  <si>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</si>
  <si>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</si>
  <si>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</si>
  <si>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</si>
  <si>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</si>
  <si>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</si>
  <si>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</si>
  <si>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</si>
  <si>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</si>
  <si>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</si>
  <si>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</si>
  <si>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</si>
  <si>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</si>
  <si>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</si>
  <si>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</si>
  <si>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</si>
  <si>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</si>
  <si>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</si>
  <si>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</si>
  <si>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</si>
  <si>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</si>
  <si>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</si>
  <si>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</si>
  <si>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</si>
  <si>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</si>
  <si>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</si>
  <si>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</si>
  <si>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</si>
  <si>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</si>
  <si>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</si>
  <si>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</si>
  <si>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</si>
  <si>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</si>
  <si>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</si>
  <si>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</si>
  <si>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</si>
  <si>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</si>
  <si>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</si>
  <si>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</si>
  <si>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</si>
  <si>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</si>
  <si>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</si>
  <si>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</si>
  <si>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</si>
  <si>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</si>
  <si>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</si>
  <si>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</si>
  <si>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</si>
  <si>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</si>
  <si>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</si>
  <si>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</si>
  <si>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</si>
  <si>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</si>
  <si>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</si>
  <si>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</si>
  <si>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</si>
  <si>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</si>
  <si>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</si>
  <si>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</si>
  <si>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</si>
  <si>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</si>
  <si>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</si>
  <si>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</si>
  <si>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</si>
  <si>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</si>
  <si>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</si>
  <si>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</si>
  <si>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</si>
  <si>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</si>
  <si>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</si>
  <si>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</si>
  <si>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</si>
  <si>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</si>
  <si>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</si>
  <si>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</si>
  <si>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</si>
  <si>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</si>
  <si>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</si>
  <si>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</si>
  <si>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</si>
  <si>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</si>
  <si>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</si>
  <si>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</si>
  <si>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</si>
  <si>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</si>
  <si>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</si>
  <si>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</si>
  <si>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</si>
  <si>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</si>
  <si>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</si>
  <si>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</si>
  <si>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</si>
  <si>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</si>
  <si>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</si>
  <si>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</si>
  <si>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</si>
  <si>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</si>
  <si>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</si>
  <si>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</si>
  <si>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</si>
  <si>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</si>
  <si>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</si>
  <si>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</si>
  <si>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</si>
  <si>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</si>
  <si>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</si>
  <si>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</si>
  <si>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</si>
  <si>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</si>
  <si>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</si>
  <si>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</si>
  <si>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</si>
  <si>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</si>
  <si>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</si>
  <si>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</si>
  <si>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</si>
  <si>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</si>
  <si>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</si>
  <si>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</si>
  <si>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</si>
  <si>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</si>
  <si>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</si>
  <si>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</si>
  <si>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</si>
  <si>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</si>
  <si>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</si>
  <si>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</si>
  <si>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</si>
  <si>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</si>
  <si>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</si>
  <si>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</si>
  <si>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</si>
  <si>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</si>
  <si>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</si>
  <si>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</si>
  <si>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</si>
  <si>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</si>
  <si>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</si>
  <si>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</si>
  <si>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</si>
  <si>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</si>
  <si>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</si>
  <si>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</si>
  <si>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</si>
  <si>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</si>
  <si>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</si>
  <si>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</si>
  <si>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</si>
  <si>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</si>
  <si>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</si>
  <si>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</si>
  <si>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</si>
  <si>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</si>
  <si>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</si>
  <si>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</si>
  <si>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</si>
  <si>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</si>
  <si>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</si>
  <si>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</si>
  <si>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</si>
  <si>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</si>
  <si>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</si>
  <si>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</si>
  <si>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</si>
  <si>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</si>
  <si>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</si>
  <si>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</si>
  <si>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</si>
  <si>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</si>
  <si>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</si>
  <si>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</si>
  <si>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</si>
  <si>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</si>
  <si>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</si>
  <si>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</si>
  <si>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</si>
  <si>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</si>
  <si>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</si>
  <si>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</si>
  <si>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</si>
  <si>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</si>
  <si>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</si>
  <si>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</si>
  <si>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</si>
  <si>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</si>
  <si>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</si>
  <si>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</si>
  <si>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</si>
  <si>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</si>
  <si>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</si>
  <si>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</si>
  <si>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</si>
  <si>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</si>
  <si>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</si>
  <si>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</si>
  <si>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</si>
  <si>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</si>
  <si>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</si>
  <si>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</si>
  <si>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</si>
  <si>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</si>
  <si>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</si>
  <si>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</si>
  <si>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</si>
  <si>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</si>
  <si>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</si>
  <si>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</si>
  <si>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</si>
  <si>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</si>
  <si>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</si>
  <si>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</si>
  <si>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</si>
  <si>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</si>
  <si>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</si>
  <si>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</si>
  <si>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</si>
  <si>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</si>
  <si>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</si>
  <si>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</si>
  <si>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</si>
  <si>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</si>
  <si>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</si>
  <si>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</si>
  <si>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</si>
  <si>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</si>
  <si>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</si>
  <si>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</si>
  <si>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</si>
  <si>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</si>
  <si>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</si>
  <si>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</si>
  <si>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</si>
  <si>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</si>
  <si>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</si>
  <si>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</si>
  <si>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</si>
  <si>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</si>
  <si>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</si>
  <si>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</si>
  <si>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</si>
  <si>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</si>
  <si>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</si>
  <si>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</si>
  <si>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</si>
  <si>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</si>
  <si>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</si>
  <si>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</si>
  <si>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</si>
  <si>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</si>
  <si>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</si>
  <si>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</si>
  <si>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</si>
  <si>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</si>
  <si>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</si>
  <si>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</si>
  <si>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</si>
  <si>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</si>
  <si>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</si>
  <si>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</si>
  <si>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</si>
  <si>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</si>
  <si>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</si>
  <si>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</si>
  <si>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</si>
  <si>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</si>
  <si>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</si>
  <si>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</si>
  <si>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</si>
  <si>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</si>
  <si>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</si>
  <si>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</si>
  <si>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</si>
  <si>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</si>
  <si>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</si>
  <si>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</si>
  <si>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</si>
  <si>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</si>
  <si>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</si>
  <si>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</si>
  <si>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</si>
  <si>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</si>
  <si>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</si>
  <si>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</si>
  <si>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</si>
  <si>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</si>
  <si>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</si>
  <si>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</si>
  <si>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</si>
  <si>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</si>
  <si>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</si>
  <si>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</si>
  <si>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</si>
  <si>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</si>
  <si>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</si>
  <si>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</si>
  <si>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</si>
  <si>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</si>
  <si>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</si>
  <si>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</si>
  <si>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</si>
  <si>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</si>
  <si>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</si>
  <si>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</si>
  <si>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</si>
  <si>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</si>
  <si>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</si>
  <si>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</si>
  <si>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</si>
  <si>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</si>
  <si>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</si>
  <si>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</si>
  <si>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</si>
  <si>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</si>
  <si>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</si>
  <si>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</si>
  <si>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</si>
  <si>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</si>
  <si>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</si>
  <si>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</si>
  <si>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</si>
  <si>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</si>
  <si>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</si>
  <si>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</si>
  <si>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</si>
  <si>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</si>
  <si>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</si>
  <si>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</si>
  <si>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</si>
  <si>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</si>
  <si>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</si>
  <si>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</si>
  <si>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</si>
  <si>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</si>
  <si>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</si>
  <si>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</si>
  <si>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</si>
  <si>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</si>
  <si>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</si>
  <si>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</si>
  <si>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</si>
  <si>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</si>
  <si>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</si>
  <si>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</si>
  <si>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</si>
  <si>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</si>
  <si>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</si>
  <si>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</si>
  <si>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</si>
  <si>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</si>
  <si>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</si>
  <si>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</si>
  <si>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</si>
  <si>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</si>
  <si>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</si>
  <si>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</si>
  <si>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</si>
  <si>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</si>
  <si>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</si>
  <si>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</si>
  <si>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</si>
  <si>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</si>
  <si>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</si>
  <si>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</si>
  <si>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</si>
  <si>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</si>
  <si>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</si>
  <si>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</si>
  <si>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</si>
  <si>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</si>
  <si>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</si>
  <si>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</si>
  <si>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</si>
  <si>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</si>
  <si>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</si>
  <si>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</si>
  <si>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</si>
  <si>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</si>
  <si>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</si>
  <si>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</si>
  <si>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</si>
  <si>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</si>
  <si>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</si>
  <si>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</si>
  <si>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</si>
  <si>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</si>
  <si>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</si>
  <si>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</si>
  <si>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</si>
  <si>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</si>
  <si>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</si>
  <si>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</si>
  <si>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</si>
  <si>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</si>
  <si>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</si>
  <si>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</si>
  <si>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</si>
  <si>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350-355</t>
  </si>
  <si>
    <t>3650-3680</t>
  </si>
  <si>
    <t>ZEEL 140 PE APR</t>
  </si>
  <si>
    <t>Profit of Rs.1.2/-</t>
  </si>
  <si>
    <t>Equitas Holdings Limited</t>
  </si>
  <si>
    <t>1300-1320</t>
  </si>
  <si>
    <t>Profit of Rs.37.5/-</t>
  </si>
  <si>
    <t>Loss of Rs.32.5/-</t>
  </si>
  <si>
    <t>420-430</t>
  </si>
  <si>
    <t>380-385</t>
  </si>
  <si>
    <t>1850-1880</t>
  </si>
  <si>
    <t>NIRMITEE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</si>
  <si>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</si>
  <si>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</si>
  <si>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</si>
  <si>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</si>
  <si>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</si>
  <si>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</si>
  <si>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</si>
  <si>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70-75</t>
  </si>
  <si>
    <t>NIFTY 8900 PE 23-APR</t>
  </si>
  <si>
    <t>Loss of Rs.12.5/-</t>
  </si>
  <si>
    <t>1750-1800</t>
  </si>
  <si>
    <t>240-245</t>
  </si>
  <si>
    <t>ARYAMAN BROKING LIMITED</t>
  </si>
  <si>
    <t>GROW WELL INVESTMENTS</t>
  </si>
  <si>
    <t>RBL Bank Limited</t>
  </si>
  <si>
    <t>Profit of Rs.14.5/-</t>
  </si>
  <si>
    <t>DABUR 490 PE APR</t>
  </si>
  <si>
    <t>15-17</t>
  </si>
  <si>
    <t>Loss of Rs.17.5/-</t>
  </si>
  <si>
    <t>140-142</t>
  </si>
  <si>
    <t>BAJAJFINSERV</t>
  </si>
  <si>
    <t>5300-5400</t>
  </si>
  <si>
    <t xml:space="preserve">AXISBANK </t>
  </si>
  <si>
    <t xml:space="preserve">Buy </t>
  </si>
  <si>
    <t>OVERSKUD MULTI ASSET MANAGEMENT PRIVATE LIMITED</t>
  </si>
  <si>
    <t>GRAVITON RESEARCH CAPITAL LLP</t>
  </si>
  <si>
    <t>Reliance Naval &amp; Eng Ltd.</t>
  </si>
  <si>
    <t>YES BANK LTD</t>
  </si>
  <si>
    <t>Loss of Rs.315/-</t>
  </si>
  <si>
    <t>Loss of Rs.25.5/-</t>
  </si>
  <si>
    <t>Loss of Rs. 55/-</t>
  </si>
  <si>
    <t>Loss of Rs. 135/-</t>
  </si>
  <si>
    <t>386-391</t>
  </si>
  <si>
    <t>440-460</t>
  </si>
  <si>
    <t>219-221</t>
  </si>
  <si>
    <t>ARYAMAN</t>
  </si>
  <si>
    <t>SAJANKUMAR RAMESHWARLAL BAJAJ</t>
  </si>
  <si>
    <t>MBM BEARINGS (RAJASTHAN) P LTD</t>
  </si>
  <si>
    <t>AKG FINVEST LIMITED</t>
  </si>
  <si>
    <t>GANPATI DEALCOM PVT LTD</t>
  </si>
  <si>
    <t>HITECHWIND</t>
  </si>
  <si>
    <t>SANTOKI JAYESHA AJIT</t>
  </si>
  <si>
    <t>DEEPAL PRAVINKUMAR SHAH</t>
  </si>
  <si>
    <t>Y SHAH BHARATIBEN</t>
  </si>
  <si>
    <t>SSPNFIN</t>
  </si>
  <si>
    <t>DEVJEET CHAKRABORTY</t>
  </si>
  <si>
    <t>VAL</t>
  </si>
  <si>
    <t>PARESH B SHAH</t>
  </si>
  <si>
    <t>Jump Networks Limited</t>
  </si>
  <si>
    <t>ESAAR INDIA LIMITED</t>
  </si>
  <si>
    <t>Justdial Ltd.</t>
  </si>
  <si>
    <t>HRTI PRIVATE LIMITED</t>
  </si>
  <si>
    <t>National Alum Co Ltd</t>
  </si>
  <si>
    <t>ICICI PRU MF (ARB) BHARAT 22 ETF</t>
  </si>
  <si>
    <t>STAN</t>
  </si>
  <si>
    <t>Standard Chartered PLC</t>
  </si>
  <si>
    <t>MORGAN STANLEY ASIA (SINGAPORE) PTE. - ODI</t>
  </si>
  <si>
    <t>VEE THREE INFORMATICS LIMITED</t>
  </si>
  <si>
    <t>MORGAN STANLEY ASIA (SINGAPORE) PTE.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</si>
</sst>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8" t="s">
        <v>16</v>
      </c>
      <c r="B9" s="500" t="s">
        <v>17</v>
      </c>
      <c r="C9" s="500" t="s">
        <v>18</v>
      </c>
      <c r="D9" s="275" t="s">
        <v>19</v>
      </c>
      <c r="E9" s="275" t="s">
        <v>20</v>
      </c>
      <c r="F9" s="495" t="s">
        <v>21</v>
      </c>
      <c r="G9" s="496"/>
      <c r="H9" s="497"/>
      <c r="I9" s="495" t="s">
        <v>22</v>
      </c>
      <c r="J9" s="496"/>
      <c r="K9" s="497"/>
      <c r="L9" s="275"/>
      <c r="M9" s="282"/>
      <c r="N9" s="282"/>
      <c r="O9" s="282"/>
    </row>
    <row r="10" spans="1:15" ht="59.25" customHeight="1">
      <c r="A10" s="499"/>
      <c r="B10" s="501" t="s">
        <v>17</v>
      </c>
      <c r="C10" s="50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19517.099999999999</v>
      </c>
      <c r="E11" s="304">
        <v>19586.033333333333</v>
      </c>
      <c r="F11" s="316">
        <v>19312.066666666666</v>
      </c>
      <c r="G11" s="316">
        <v>19107.033333333333</v>
      </c>
      <c r="H11" s="316">
        <v>18833.066666666666</v>
      </c>
      <c r="I11" s="316">
        <v>19791.066666666666</v>
      </c>
      <c r="J11" s="316">
        <v>20065.033333333333</v>
      </c>
      <c r="K11" s="316">
        <v>20270.066666666666</v>
      </c>
      <c r="L11" s="303">
        <v>19860</v>
      </c>
      <c r="M11" s="303">
        <v>19381</v>
      </c>
      <c r="N11" s="320">
        <v>1453840</v>
      </c>
      <c r="O11" s="321">
        <v>-1.4225464802484371E-2</v>
      </c>
    </row>
    <row r="12" spans="1:15" ht="15">
      <c r="A12" s="278">
        <v>2</v>
      </c>
      <c r="B12" s="411" t="s">
        <v>34</v>
      </c>
      <c r="C12" s="278" t="s">
        <v>36</v>
      </c>
      <c r="D12" s="317">
        <v>9138.25</v>
      </c>
      <c r="E12" s="317">
        <v>9171.0833333333339</v>
      </c>
      <c r="F12" s="318">
        <v>9082.1666666666679</v>
      </c>
      <c r="G12" s="318">
        <v>9026.0833333333339</v>
      </c>
      <c r="H12" s="318">
        <v>8937.1666666666679</v>
      </c>
      <c r="I12" s="318">
        <v>9227.1666666666679</v>
      </c>
      <c r="J12" s="318">
        <v>9316.0833333333358</v>
      </c>
      <c r="K12" s="318">
        <v>9372.1666666666679</v>
      </c>
      <c r="L12" s="305">
        <v>9260</v>
      </c>
      <c r="M12" s="305">
        <v>9115</v>
      </c>
      <c r="N12" s="320">
        <v>11708175</v>
      </c>
      <c r="O12" s="321">
        <v>-1.6921081135544976E-2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12661</v>
      </c>
      <c r="E13" s="317">
        <v>12766.666666666666</v>
      </c>
      <c r="F13" s="318">
        <v>12544.333333333332</v>
      </c>
      <c r="G13" s="318">
        <v>12427.666666666666</v>
      </c>
      <c r="H13" s="318">
        <v>12205.333333333332</v>
      </c>
      <c r="I13" s="318">
        <v>12883.333333333332</v>
      </c>
      <c r="J13" s="318">
        <v>13105.666666666664</v>
      </c>
      <c r="K13" s="318">
        <v>13222.333333333332</v>
      </c>
      <c r="L13" s="305">
        <v>12989</v>
      </c>
      <c r="M13" s="305">
        <v>12650</v>
      </c>
      <c r="N13" s="320">
        <v>1850</v>
      </c>
      <c r="O13" s="321">
        <v>-0.31481481481481483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1158.5</v>
      </c>
      <c r="E14" s="317">
        <v>1169.45</v>
      </c>
      <c r="F14" s="318">
        <v>1144.3500000000001</v>
      </c>
      <c r="G14" s="318">
        <v>1130.2</v>
      </c>
      <c r="H14" s="318">
        <v>1105.1000000000001</v>
      </c>
      <c r="I14" s="318">
        <v>1183.6000000000001</v>
      </c>
      <c r="J14" s="318">
        <v>1208.7</v>
      </c>
      <c r="K14" s="318">
        <v>1222.8500000000001</v>
      </c>
      <c r="L14" s="305">
        <v>1194.55</v>
      </c>
      <c r="M14" s="305">
        <v>1155.3</v>
      </c>
      <c r="N14" s="320">
        <v>1492000</v>
      </c>
      <c r="O14" s="321">
        <v>-2.1511017838405037E-2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134.6</v>
      </c>
      <c r="E15" s="317">
        <v>136.35</v>
      </c>
      <c r="F15" s="318">
        <v>132.35</v>
      </c>
      <c r="G15" s="318">
        <v>130.1</v>
      </c>
      <c r="H15" s="318">
        <v>126.1</v>
      </c>
      <c r="I15" s="318">
        <v>138.6</v>
      </c>
      <c r="J15" s="318">
        <v>142.6</v>
      </c>
      <c r="K15" s="318">
        <v>144.85</v>
      </c>
      <c r="L15" s="305">
        <v>140.35</v>
      </c>
      <c r="M15" s="305">
        <v>134.1</v>
      </c>
      <c r="N15" s="320">
        <v>19960000</v>
      </c>
      <c r="O15" s="321">
        <v>4.8980449863359261E-2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270.60000000000002</v>
      </c>
      <c r="E16" s="317">
        <v>272.28333333333336</v>
      </c>
      <c r="F16" s="318">
        <v>268.01666666666671</v>
      </c>
      <c r="G16" s="318">
        <v>265.43333333333334</v>
      </c>
      <c r="H16" s="318">
        <v>261.16666666666669</v>
      </c>
      <c r="I16" s="318">
        <v>274.86666666666673</v>
      </c>
      <c r="J16" s="318">
        <v>279.13333333333338</v>
      </c>
      <c r="K16" s="318">
        <v>281.71666666666675</v>
      </c>
      <c r="L16" s="305">
        <v>276.55</v>
      </c>
      <c r="M16" s="305">
        <v>269.7</v>
      </c>
      <c r="N16" s="320">
        <v>36510000</v>
      </c>
      <c r="O16" s="321">
        <v>5.7877580586743936E-2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30.65</v>
      </c>
      <c r="E17" s="317">
        <v>31.133333333333336</v>
      </c>
      <c r="F17" s="318">
        <v>29.916666666666671</v>
      </c>
      <c r="G17" s="318">
        <v>29.183333333333334</v>
      </c>
      <c r="H17" s="318">
        <v>27.966666666666669</v>
      </c>
      <c r="I17" s="318">
        <v>31.866666666666674</v>
      </c>
      <c r="J17" s="318">
        <v>33.083333333333336</v>
      </c>
      <c r="K17" s="318">
        <v>33.816666666666677</v>
      </c>
      <c r="L17" s="305">
        <v>32.35</v>
      </c>
      <c r="M17" s="305">
        <v>30.4</v>
      </c>
      <c r="N17" s="320">
        <v>71220000</v>
      </c>
      <c r="O17" s="321">
        <v>2.3926812104152007E-3</v>
      </c>
    </row>
    <row r="18" spans="1:15" ht="15">
      <c r="A18" s="278">
        <v>8</v>
      </c>
      <c r="B18" s="411" t="s">
        <v>45</v>
      </c>
      <c r="C18" s="278" t="s">
        <v>46</v>
      </c>
      <c r="D18" s="317">
        <v>534.04999999999995</v>
      </c>
      <c r="E18" s="317">
        <v>538.68333333333328</v>
      </c>
      <c r="F18" s="318">
        <v>525.71666666666658</v>
      </c>
      <c r="G18" s="318">
        <v>517.38333333333333</v>
      </c>
      <c r="H18" s="318">
        <v>504.41666666666663</v>
      </c>
      <c r="I18" s="318">
        <v>547.01666666666654</v>
      </c>
      <c r="J18" s="318">
        <v>559.98333333333323</v>
      </c>
      <c r="K18" s="318">
        <v>568.31666666666649</v>
      </c>
      <c r="L18" s="305">
        <v>551.65</v>
      </c>
      <c r="M18" s="305">
        <v>530.35</v>
      </c>
      <c r="N18" s="320">
        <v>1091200</v>
      </c>
      <c r="O18" s="321">
        <v>3.5687167805618827E-2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168.1</v>
      </c>
      <c r="E19" s="317">
        <v>168.28333333333333</v>
      </c>
      <c r="F19" s="318">
        <v>164.81666666666666</v>
      </c>
      <c r="G19" s="318">
        <v>161.53333333333333</v>
      </c>
      <c r="H19" s="318">
        <v>158.06666666666666</v>
      </c>
      <c r="I19" s="318">
        <v>171.56666666666666</v>
      </c>
      <c r="J19" s="318">
        <v>175.0333333333333</v>
      </c>
      <c r="K19" s="318">
        <v>178.31666666666666</v>
      </c>
      <c r="L19" s="305">
        <v>171.75</v>
      </c>
      <c r="M19" s="305">
        <v>165</v>
      </c>
      <c r="N19" s="320">
        <v>19820000</v>
      </c>
      <c r="O19" s="321">
        <v>8.5230886655641783E-3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1359.85</v>
      </c>
      <c r="E20" s="317">
        <v>1361.3333333333333</v>
      </c>
      <c r="F20" s="318">
        <v>1343.5166666666664</v>
      </c>
      <c r="G20" s="318">
        <v>1327.1833333333332</v>
      </c>
      <c r="H20" s="318">
        <v>1309.3666666666663</v>
      </c>
      <c r="I20" s="318">
        <v>1377.6666666666665</v>
      </c>
      <c r="J20" s="318">
        <v>1395.4833333333336</v>
      </c>
      <c r="K20" s="318">
        <v>1411.8166666666666</v>
      </c>
      <c r="L20" s="305">
        <v>1379.15</v>
      </c>
      <c r="M20" s="305">
        <v>1345</v>
      </c>
      <c r="N20" s="320">
        <v>980000</v>
      </c>
      <c r="O20" s="321">
        <v>2.9952706253284288E-2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89.35</v>
      </c>
      <c r="E21" s="317">
        <v>90.583333333333329</v>
      </c>
      <c r="F21" s="318">
        <v>87.666666666666657</v>
      </c>
      <c r="G21" s="318">
        <v>85.983333333333334</v>
      </c>
      <c r="H21" s="318">
        <v>83.066666666666663</v>
      </c>
      <c r="I21" s="318">
        <v>92.266666666666652</v>
      </c>
      <c r="J21" s="318">
        <v>95.183333333333309</v>
      </c>
      <c r="K21" s="318">
        <v>96.866666666666646</v>
      </c>
      <c r="L21" s="305">
        <v>93.5</v>
      </c>
      <c r="M21" s="305">
        <v>88.9</v>
      </c>
      <c r="N21" s="320">
        <v>5292000</v>
      </c>
      <c r="O21" s="321">
        <v>7.823960880195599E-2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44.85</v>
      </c>
      <c r="E22" s="317">
        <v>45.283333333333331</v>
      </c>
      <c r="F22" s="318">
        <v>44.216666666666661</v>
      </c>
      <c r="G22" s="318">
        <v>43.583333333333329</v>
      </c>
      <c r="H22" s="318">
        <v>42.516666666666659</v>
      </c>
      <c r="I22" s="318">
        <v>45.916666666666664</v>
      </c>
      <c r="J22" s="318">
        <v>46.983333333333327</v>
      </c>
      <c r="K22" s="318">
        <v>47.616666666666667</v>
      </c>
      <c r="L22" s="305">
        <v>46.35</v>
      </c>
      <c r="M22" s="305">
        <v>44.65</v>
      </c>
      <c r="N22" s="320">
        <v>35176000</v>
      </c>
      <c r="O22" s="321">
        <v>1.923968474733426E-2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1822.2</v>
      </c>
      <c r="E23" s="317">
        <v>1822.9833333333336</v>
      </c>
      <c r="F23" s="318">
        <v>1808.0666666666671</v>
      </c>
      <c r="G23" s="318">
        <v>1793.9333333333334</v>
      </c>
      <c r="H23" s="318">
        <v>1779.0166666666669</v>
      </c>
      <c r="I23" s="318">
        <v>1837.1166666666672</v>
      </c>
      <c r="J23" s="318">
        <v>1852.0333333333338</v>
      </c>
      <c r="K23" s="318">
        <v>1866.1666666666674</v>
      </c>
      <c r="L23" s="305">
        <v>1837.9</v>
      </c>
      <c r="M23" s="305">
        <v>1808.85</v>
      </c>
      <c r="N23" s="320">
        <v>6137400</v>
      </c>
      <c r="O23" s="321">
        <v>-5.4448225571220223E-3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625.35</v>
      </c>
      <c r="E24" s="317">
        <v>633.11666666666667</v>
      </c>
      <c r="F24" s="318">
        <v>611.23333333333335</v>
      </c>
      <c r="G24" s="318">
        <v>597.11666666666667</v>
      </c>
      <c r="H24" s="318">
        <v>575.23333333333335</v>
      </c>
      <c r="I24" s="318">
        <v>647.23333333333335</v>
      </c>
      <c r="J24" s="318">
        <v>669.11666666666679</v>
      </c>
      <c r="K24" s="318">
        <v>683.23333333333335</v>
      </c>
      <c r="L24" s="305">
        <v>655</v>
      </c>
      <c r="M24" s="305">
        <v>619</v>
      </c>
      <c r="N24" s="320">
        <v>10666000</v>
      </c>
      <c r="O24" s="321">
        <v>1.0229210077666225E-2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403.75</v>
      </c>
      <c r="E25" s="317">
        <v>407.5333333333333</v>
      </c>
      <c r="F25" s="318">
        <v>396.46666666666658</v>
      </c>
      <c r="G25" s="318">
        <v>389.18333333333328</v>
      </c>
      <c r="H25" s="318">
        <v>378.11666666666656</v>
      </c>
      <c r="I25" s="318">
        <v>414.81666666666661</v>
      </c>
      <c r="J25" s="318">
        <v>425.88333333333333</v>
      </c>
      <c r="K25" s="318">
        <v>433.16666666666663</v>
      </c>
      <c r="L25" s="305">
        <v>418.6</v>
      </c>
      <c r="M25" s="305">
        <v>400.25</v>
      </c>
      <c r="N25" s="320">
        <v>51292800</v>
      </c>
      <c r="O25" s="321">
        <v>1.8126384488959816E-2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2441.9</v>
      </c>
      <c r="E26" s="317">
        <v>2429.6833333333334</v>
      </c>
      <c r="F26" s="318">
        <v>2394.2666666666669</v>
      </c>
      <c r="G26" s="318">
        <v>2346.6333333333337</v>
      </c>
      <c r="H26" s="318">
        <v>2311.2166666666672</v>
      </c>
      <c r="I26" s="318">
        <v>2477.3166666666666</v>
      </c>
      <c r="J26" s="318">
        <v>2512.7333333333327</v>
      </c>
      <c r="K26" s="318">
        <v>2560.3666666666663</v>
      </c>
      <c r="L26" s="305">
        <v>2465.1</v>
      </c>
      <c r="M26" s="305">
        <v>2382.0500000000002</v>
      </c>
      <c r="N26" s="320">
        <v>1487750</v>
      </c>
      <c r="O26" s="321">
        <v>3.0833188983197646E-2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4383.3</v>
      </c>
      <c r="E27" s="317">
        <v>4457.7166666666662</v>
      </c>
      <c r="F27" s="318">
        <v>4269.1833333333325</v>
      </c>
      <c r="G27" s="318">
        <v>4155.0666666666666</v>
      </c>
      <c r="H27" s="318">
        <v>3966.5333333333328</v>
      </c>
      <c r="I27" s="318">
        <v>4571.8333333333321</v>
      </c>
      <c r="J27" s="318">
        <v>4760.3666666666668</v>
      </c>
      <c r="K27" s="318">
        <v>4874.4833333333318</v>
      </c>
      <c r="L27" s="305">
        <v>4646.25</v>
      </c>
      <c r="M27" s="305">
        <v>4343.6000000000004</v>
      </c>
      <c r="N27" s="320">
        <v>736250</v>
      </c>
      <c r="O27" s="321">
        <v>-4.0581670612106864E-3</v>
      </c>
    </row>
    <row r="28" spans="1:15" ht="15">
      <c r="A28" s="278">
        <v>18</v>
      </c>
      <c r="B28" s="411" t="s">
        <v>58</v>
      </c>
      <c r="C28" s="278" t="s">
        <v>60</v>
      </c>
      <c r="D28" s="317">
        <v>1973.75</v>
      </c>
      <c r="E28" s="317">
        <v>2013.2333333333333</v>
      </c>
      <c r="F28" s="318">
        <v>1926.3166666666666</v>
      </c>
      <c r="G28" s="318">
        <v>1878.8833333333332</v>
      </c>
      <c r="H28" s="318">
        <v>1791.9666666666665</v>
      </c>
      <c r="I28" s="318">
        <v>2060.666666666667</v>
      </c>
      <c r="J28" s="318">
        <v>2147.583333333333</v>
      </c>
      <c r="K28" s="318">
        <v>2195.0166666666669</v>
      </c>
      <c r="L28" s="305">
        <v>2100.15</v>
      </c>
      <c r="M28" s="305">
        <v>1965.8</v>
      </c>
      <c r="N28" s="320">
        <v>5336000</v>
      </c>
      <c r="O28" s="321">
        <v>8.2517624385048435E-2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870.35</v>
      </c>
      <c r="E29" s="317">
        <v>872.94999999999993</v>
      </c>
      <c r="F29" s="318">
        <v>856.39999999999986</v>
      </c>
      <c r="G29" s="318">
        <v>842.44999999999993</v>
      </c>
      <c r="H29" s="318">
        <v>825.89999999999986</v>
      </c>
      <c r="I29" s="318">
        <v>886.89999999999986</v>
      </c>
      <c r="J29" s="318">
        <v>903.44999999999982</v>
      </c>
      <c r="K29" s="318">
        <v>917.39999999999986</v>
      </c>
      <c r="L29" s="305">
        <v>889.5</v>
      </c>
      <c r="M29" s="305">
        <v>859</v>
      </c>
      <c r="N29" s="320">
        <v>757600</v>
      </c>
      <c r="O29" s="321">
        <v>6.2850729517396189E-2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198.55</v>
      </c>
      <c r="E30" s="317">
        <v>198.29999999999998</v>
      </c>
      <c r="F30" s="318">
        <v>193.59999999999997</v>
      </c>
      <c r="G30" s="318">
        <v>188.64999999999998</v>
      </c>
      <c r="H30" s="318">
        <v>183.94999999999996</v>
      </c>
      <c r="I30" s="318">
        <v>203.24999999999997</v>
      </c>
      <c r="J30" s="318">
        <v>207.94999999999996</v>
      </c>
      <c r="K30" s="318">
        <v>212.89999999999998</v>
      </c>
      <c r="L30" s="305">
        <v>203</v>
      </c>
      <c r="M30" s="305">
        <v>193.35</v>
      </c>
      <c r="N30" s="320">
        <v>10778400</v>
      </c>
      <c r="O30" s="321">
        <v>-1.5023577146616954E-2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46.2</v>
      </c>
      <c r="E31" s="317">
        <v>46.716666666666669</v>
      </c>
      <c r="F31" s="318">
        <v>45.333333333333336</v>
      </c>
      <c r="G31" s="318">
        <v>44.466666666666669</v>
      </c>
      <c r="H31" s="318">
        <v>43.083333333333336</v>
      </c>
      <c r="I31" s="318">
        <v>47.583333333333336</v>
      </c>
      <c r="J31" s="318">
        <v>48.966666666666661</v>
      </c>
      <c r="K31" s="318">
        <v>49.833333333333336</v>
      </c>
      <c r="L31" s="305">
        <v>48.1</v>
      </c>
      <c r="M31" s="305">
        <v>45.85</v>
      </c>
      <c r="N31" s="320">
        <v>43405200</v>
      </c>
      <c r="O31" s="321">
        <v>4.978839930296241E-4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1239.3</v>
      </c>
      <c r="E32" s="317">
        <v>1258.55</v>
      </c>
      <c r="F32" s="318">
        <v>1205.8</v>
      </c>
      <c r="G32" s="318">
        <v>1172.3</v>
      </c>
      <c r="H32" s="318">
        <v>1119.55</v>
      </c>
      <c r="I32" s="318">
        <v>1292.05</v>
      </c>
      <c r="J32" s="318">
        <v>1344.8</v>
      </c>
      <c r="K32" s="318">
        <v>1378.3</v>
      </c>
      <c r="L32" s="305">
        <v>1311.3</v>
      </c>
      <c r="M32" s="305">
        <v>1225.05</v>
      </c>
      <c r="N32" s="320">
        <v>1445400</v>
      </c>
      <c r="O32" s="321">
        <v>-8.2722513089005231E-2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74.7</v>
      </c>
      <c r="E33" s="317">
        <v>75.216666666666654</v>
      </c>
      <c r="F33" s="318">
        <v>72.683333333333309</v>
      </c>
      <c r="G33" s="318">
        <v>70.666666666666657</v>
      </c>
      <c r="H33" s="318">
        <v>68.133333333333312</v>
      </c>
      <c r="I33" s="318">
        <v>77.233333333333306</v>
      </c>
      <c r="J33" s="318">
        <v>79.766666666666637</v>
      </c>
      <c r="K33" s="318">
        <v>81.783333333333303</v>
      </c>
      <c r="L33" s="305">
        <v>77.75</v>
      </c>
      <c r="M33" s="305">
        <v>73.2</v>
      </c>
      <c r="N33" s="320">
        <v>24690000</v>
      </c>
      <c r="O33" s="321">
        <v>1.1553588987217306E-2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519.75</v>
      </c>
      <c r="E34" s="317">
        <v>524.33333333333337</v>
      </c>
      <c r="F34" s="318">
        <v>512.7166666666667</v>
      </c>
      <c r="G34" s="318">
        <v>505.68333333333328</v>
      </c>
      <c r="H34" s="318">
        <v>494.06666666666661</v>
      </c>
      <c r="I34" s="318">
        <v>531.36666666666679</v>
      </c>
      <c r="J34" s="318">
        <v>542.98333333333335</v>
      </c>
      <c r="K34" s="318">
        <v>550.01666666666688</v>
      </c>
      <c r="L34" s="305">
        <v>535.95000000000005</v>
      </c>
      <c r="M34" s="305">
        <v>517.29999999999995</v>
      </c>
      <c r="N34" s="320">
        <v>4785000</v>
      </c>
      <c r="O34" s="321">
        <v>8.3449235048678721E-3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263.85000000000002</v>
      </c>
      <c r="E35" s="317">
        <v>260.93333333333334</v>
      </c>
      <c r="F35" s="318">
        <v>255.86666666666667</v>
      </c>
      <c r="G35" s="318">
        <v>247.88333333333333</v>
      </c>
      <c r="H35" s="318">
        <v>242.81666666666666</v>
      </c>
      <c r="I35" s="318">
        <v>268.91666666666669</v>
      </c>
      <c r="J35" s="318">
        <v>273.98333333333341</v>
      </c>
      <c r="K35" s="318">
        <v>281.9666666666667</v>
      </c>
      <c r="L35" s="305">
        <v>266</v>
      </c>
      <c r="M35" s="305">
        <v>252.95</v>
      </c>
      <c r="N35" s="320">
        <v>7280000</v>
      </c>
      <c r="O35" s="321">
        <v>6.1085159899389148E-3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492.55</v>
      </c>
      <c r="E36" s="317">
        <v>491.7833333333333</v>
      </c>
      <c r="F36" s="318">
        <v>485.26666666666659</v>
      </c>
      <c r="G36" s="318">
        <v>477.98333333333329</v>
      </c>
      <c r="H36" s="318">
        <v>471.46666666666658</v>
      </c>
      <c r="I36" s="318">
        <v>499.06666666666661</v>
      </c>
      <c r="J36" s="318">
        <v>505.58333333333326</v>
      </c>
      <c r="K36" s="318">
        <v>512.86666666666656</v>
      </c>
      <c r="L36" s="305">
        <v>498.3</v>
      </c>
      <c r="M36" s="305">
        <v>484.5</v>
      </c>
      <c r="N36" s="320">
        <v>56372205</v>
      </c>
      <c r="O36" s="321">
        <v>-1.9989513697732338E-3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20.6</v>
      </c>
      <c r="E37" s="317">
        <v>20.816666666666666</v>
      </c>
      <c r="F37" s="318">
        <v>20.233333333333334</v>
      </c>
      <c r="G37" s="318">
        <v>19.866666666666667</v>
      </c>
      <c r="H37" s="318">
        <v>19.283333333333335</v>
      </c>
      <c r="I37" s="318">
        <v>21.183333333333334</v>
      </c>
      <c r="J37" s="318">
        <v>21.766666666666669</v>
      </c>
      <c r="K37" s="318">
        <v>22.133333333333333</v>
      </c>
      <c r="L37" s="305">
        <v>21.4</v>
      </c>
      <c r="M37" s="305">
        <v>20.45</v>
      </c>
      <c r="N37" s="320">
        <v>60309600</v>
      </c>
      <c r="O37" s="321">
        <v>3.6344755970924196E-3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358.25</v>
      </c>
      <c r="E38" s="317">
        <v>353.08333333333331</v>
      </c>
      <c r="F38" s="318">
        <v>345.16666666666663</v>
      </c>
      <c r="G38" s="318">
        <v>332.08333333333331</v>
      </c>
      <c r="H38" s="318">
        <v>324.16666666666663</v>
      </c>
      <c r="I38" s="318">
        <v>366.16666666666663</v>
      </c>
      <c r="J38" s="318">
        <v>374.08333333333326</v>
      </c>
      <c r="K38" s="318">
        <v>387.16666666666663</v>
      </c>
      <c r="L38" s="305">
        <v>361</v>
      </c>
      <c r="M38" s="305">
        <v>340</v>
      </c>
      <c r="N38" s="320">
        <v>13887400</v>
      </c>
      <c r="O38" s="321">
        <v>4.9174630755864465E-2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10178.1</v>
      </c>
      <c r="E39" s="317">
        <v>10240.266666666666</v>
      </c>
      <c r="F39" s="318">
        <v>9990.2833333333328</v>
      </c>
      <c r="G39" s="318">
        <v>9802.4666666666672</v>
      </c>
      <c r="H39" s="318">
        <v>9552.4833333333336</v>
      </c>
      <c r="I39" s="318">
        <v>10428.083333333332</v>
      </c>
      <c r="J39" s="318">
        <v>10678.066666666666</v>
      </c>
      <c r="K39" s="318">
        <v>10865.883333333331</v>
      </c>
      <c r="L39" s="305">
        <v>10490.25</v>
      </c>
      <c r="M39" s="305">
        <v>10052.450000000001</v>
      </c>
      <c r="N39" s="320">
        <v>128880</v>
      </c>
      <c r="O39" s="321">
        <v>-3.7105751391465678E-3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350.45</v>
      </c>
      <c r="E40" s="317">
        <v>351.7</v>
      </c>
      <c r="F40" s="318">
        <v>346.25</v>
      </c>
      <c r="G40" s="318">
        <v>342.05</v>
      </c>
      <c r="H40" s="318">
        <v>336.6</v>
      </c>
      <c r="I40" s="318">
        <v>355.9</v>
      </c>
      <c r="J40" s="318">
        <v>361.34999999999991</v>
      </c>
      <c r="K40" s="318">
        <v>365.54999999999995</v>
      </c>
      <c r="L40" s="305">
        <v>357.15</v>
      </c>
      <c r="M40" s="305">
        <v>347.5</v>
      </c>
      <c r="N40" s="320">
        <v>15348600</v>
      </c>
      <c r="O40" s="321">
        <v>-2.044801838024124E-2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3003</v>
      </c>
      <c r="E41" s="317">
        <v>2985.6999999999994</v>
      </c>
      <c r="F41" s="318">
        <v>2913.4999999999986</v>
      </c>
      <c r="G41" s="318">
        <v>2823.9999999999991</v>
      </c>
      <c r="H41" s="318">
        <v>2751.7999999999984</v>
      </c>
      <c r="I41" s="318">
        <v>3075.1999999999989</v>
      </c>
      <c r="J41" s="318">
        <v>3147.3999999999996</v>
      </c>
      <c r="K41" s="318">
        <v>3236.8999999999992</v>
      </c>
      <c r="L41" s="305">
        <v>3057.9</v>
      </c>
      <c r="M41" s="305">
        <v>2896.2</v>
      </c>
      <c r="N41" s="320">
        <v>1475400</v>
      </c>
      <c r="O41" s="321">
        <v>8.0879120879120886E-2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337.95</v>
      </c>
      <c r="E42" s="317">
        <v>338.38333333333338</v>
      </c>
      <c r="F42" s="318">
        <v>331.51666666666677</v>
      </c>
      <c r="G42" s="318">
        <v>325.08333333333337</v>
      </c>
      <c r="H42" s="318">
        <v>318.21666666666675</v>
      </c>
      <c r="I42" s="318">
        <v>344.81666666666678</v>
      </c>
      <c r="J42" s="318">
        <v>351.68333333333345</v>
      </c>
      <c r="K42" s="318">
        <v>358.11666666666679</v>
      </c>
      <c r="L42" s="305">
        <v>345.25</v>
      </c>
      <c r="M42" s="305">
        <v>331.95</v>
      </c>
      <c r="N42" s="320">
        <v>8445800</v>
      </c>
      <c r="O42" s="321">
        <v>0.10347801092267893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81.25</v>
      </c>
      <c r="E43" s="317">
        <v>82.350000000000009</v>
      </c>
      <c r="F43" s="318">
        <v>79.800000000000011</v>
      </c>
      <c r="G43" s="318">
        <v>78.350000000000009</v>
      </c>
      <c r="H43" s="318">
        <v>75.800000000000011</v>
      </c>
      <c r="I43" s="318">
        <v>83.800000000000011</v>
      </c>
      <c r="J43" s="318">
        <v>86.35</v>
      </c>
      <c r="K43" s="318">
        <v>87.800000000000011</v>
      </c>
      <c r="L43" s="305">
        <v>84.9</v>
      </c>
      <c r="M43" s="305">
        <v>80.900000000000006</v>
      </c>
      <c r="N43" s="320">
        <v>8156200</v>
      </c>
      <c r="O43" s="321">
        <v>2.8524590163934428E-2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284.25</v>
      </c>
      <c r="E44" s="317">
        <v>288.3</v>
      </c>
      <c r="F44" s="318">
        <v>277.95000000000005</v>
      </c>
      <c r="G44" s="318">
        <v>271.65000000000003</v>
      </c>
      <c r="H44" s="318">
        <v>261.30000000000007</v>
      </c>
      <c r="I44" s="318">
        <v>294.60000000000002</v>
      </c>
      <c r="J44" s="318">
        <v>304.95000000000005</v>
      </c>
      <c r="K44" s="318">
        <v>311.25</v>
      </c>
      <c r="L44" s="305">
        <v>298.64999999999998</v>
      </c>
      <c r="M44" s="305">
        <v>282</v>
      </c>
      <c r="N44" s="320">
        <v>2391600</v>
      </c>
      <c r="O44" s="321">
        <v>9.8809222194071438E-3</v>
      </c>
    </row>
    <row r="45" spans="1:15" ht="15">
      <c r="A45" s="278">
        <v>35</v>
      </c>
      <c r="B45" s="411" t="s">
        <v>43</v>
      </c>
      <c r="C45" s="278" t="s">
        <v>82</v>
      </c>
      <c r="D45" s="317">
        <v>598.95000000000005</v>
      </c>
      <c r="E45" s="317">
        <v>601.83333333333337</v>
      </c>
      <c r="F45" s="318">
        <v>592.56666666666672</v>
      </c>
      <c r="G45" s="318">
        <v>586.18333333333339</v>
      </c>
      <c r="H45" s="318">
        <v>576.91666666666674</v>
      </c>
      <c r="I45" s="318">
        <v>608.2166666666667</v>
      </c>
      <c r="J45" s="318">
        <v>617.48333333333335</v>
      </c>
      <c r="K45" s="318">
        <v>623.86666666666667</v>
      </c>
      <c r="L45" s="305">
        <v>611.1</v>
      </c>
      <c r="M45" s="305">
        <v>595.45000000000005</v>
      </c>
      <c r="N45" s="320">
        <v>1580000</v>
      </c>
      <c r="O45" s="321">
        <v>-5.0607287449392713E-4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133.25</v>
      </c>
      <c r="E46" s="317">
        <v>136.88333333333333</v>
      </c>
      <c r="F46" s="318">
        <v>128.76666666666665</v>
      </c>
      <c r="G46" s="318">
        <v>124.28333333333333</v>
      </c>
      <c r="H46" s="318">
        <v>116.16666666666666</v>
      </c>
      <c r="I46" s="318">
        <v>141.36666666666665</v>
      </c>
      <c r="J46" s="318">
        <v>149.48333333333332</v>
      </c>
      <c r="K46" s="318">
        <v>153.96666666666664</v>
      </c>
      <c r="L46" s="305">
        <v>145</v>
      </c>
      <c r="M46" s="305">
        <v>132.4</v>
      </c>
      <c r="N46" s="320">
        <v>6565000</v>
      </c>
      <c r="O46" s="321">
        <v>0.20846755637367695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598.1</v>
      </c>
      <c r="E47" s="317">
        <v>596.75</v>
      </c>
      <c r="F47" s="318">
        <v>586.85</v>
      </c>
      <c r="G47" s="318">
        <v>575.6</v>
      </c>
      <c r="H47" s="318">
        <v>565.70000000000005</v>
      </c>
      <c r="I47" s="318">
        <v>608</v>
      </c>
      <c r="J47" s="318">
        <v>617.90000000000009</v>
      </c>
      <c r="K47" s="318">
        <v>629.15</v>
      </c>
      <c r="L47" s="305">
        <v>606.65</v>
      </c>
      <c r="M47" s="305">
        <v>585.5</v>
      </c>
      <c r="N47" s="320">
        <v>13985150</v>
      </c>
      <c r="O47" s="321">
        <v>6.7503511235955049E-2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137.1</v>
      </c>
      <c r="E48" s="317">
        <v>138.91666666666666</v>
      </c>
      <c r="F48" s="318">
        <v>134.23333333333332</v>
      </c>
      <c r="G48" s="318">
        <v>131.36666666666667</v>
      </c>
      <c r="H48" s="318">
        <v>126.68333333333334</v>
      </c>
      <c r="I48" s="318">
        <v>141.7833333333333</v>
      </c>
      <c r="J48" s="318">
        <v>146.46666666666664</v>
      </c>
      <c r="K48" s="318">
        <v>149.33333333333329</v>
      </c>
      <c r="L48" s="305">
        <v>143.6</v>
      </c>
      <c r="M48" s="305">
        <v>136.05000000000001</v>
      </c>
      <c r="N48" s="320">
        <v>26805600</v>
      </c>
      <c r="O48" s="321">
        <v>3.5245046923879038E-2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1487.55</v>
      </c>
      <c r="E49" s="317">
        <v>1484.25</v>
      </c>
      <c r="F49" s="318">
        <v>1468.55</v>
      </c>
      <c r="G49" s="318">
        <v>1449.55</v>
      </c>
      <c r="H49" s="318">
        <v>1433.85</v>
      </c>
      <c r="I49" s="318">
        <v>1503.25</v>
      </c>
      <c r="J49" s="318">
        <v>1518.9499999999998</v>
      </c>
      <c r="K49" s="318">
        <v>1537.95</v>
      </c>
      <c r="L49" s="305">
        <v>1499.95</v>
      </c>
      <c r="M49" s="305">
        <v>1465.25</v>
      </c>
      <c r="N49" s="320">
        <v>2109100</v>
      </c>
      <c r="O49" s="321">
        <v>-1.6002612671456563E-2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361.05</v>
      </c>
      <c r="E50" s="317">
        <v>366.09999999999997</v>
      </c>
      <c r="F50" s="318">
        <v>354.44999999999993</v>
      </c>
      <c r="G50" s="318">
        <v>347.84999999999997</v>
      </c>
      <c r="H50" s="318">
        <v>336.19999999999993</v>
      </c>
      <c r="I50" s="318">
        <v>372.69999999999993</v>
      </c>
      <c r="J50" s="318">
        <v>384.34999999999991</v>
      </c>
      <c r="K50" s="318">
        <v>390.94999999999993</v>
      </c>
      <c r="L50" s="305">
        <v>377.75</v>
      </c>
      <c r="M50" s="305">
        <v>359.5</v>
      </c>
      <c r="N50" s="320">
        <v>3738696</v>
      </c>
      <c r="O50" s="321">
        <v>-5.4054054054054057E-3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384.15</v>
      </c>
      <c r="E51" s="317">
        <v>395.2</v>
      </c>
      <c r="F51" s="318">
        <v>365.04999999999995</v>
      </c>
      <c r="G51" s="318">
        <v>345.95</v>
      </c>
      <c r="H51" s="318">
        <v>315.79999999999995</v>
      </c>
      <c r="I51" s="318">
        <v>414.29999999999995</v>
      </c>
      <c r="J51" s="318">
        <v>444.44999999999993</v>
      </c>
      <c r="K51" s="318">
        <v>463.54999999999995</v>
      </c>
      <c r="L51" s="305">
        <v>425.35</v>
      </c>
      <c r="M51" s="305">
        <v>376.1</v>
      </c>
      <c r="N51" s="320">
        <v>1142100</v>
      </c>
      <c r="O51" s="321">
        <v>-2.0833333333333332E-2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497.6</v>
      </c>
      <c r="E52" s="317">
        <v>498.11666666666662</v>
      </c>
      <c r="F52" s="318">
        <v>493.03333333333325</v>
      </c>
      <c r="G52" s="318">
        <v>488.46666666666664</v>
      </c>
      <c r="H52" s="318">
        <v>483.38333333333327</v>
      </c>
      <c r="I52" s="318">
        <v>502.68333333333322</v>
      </c>
      <c r="J52" s="318">
        <v>507.76666666666659</v>
      </c>
      <c r="K52" s="318">
        <v>512.33333333333326</v>
      </c>
      <c r="L52" s="305">
        <v>503.2</v>
      </c>
      <c r="M52" s="305">
        <v>493.55</v>
      </c>
      <c r="N52" s="320">
        <v>11765000</v>
      </c>
      <c r="O52" s="321">
        <v>6.0929983965793697E-3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2422.4499999999998</v>
      </c>
      <c r="E53" s="317">
        <v>2423.1333333333332</v>
      </c>
      <c r="F53" s="318">
        <v>2390.3166666666666</v>
      </c>
      <c r="G53" s="318">
        <v>2358.1833333333334</v>
      </c>
      <c r="H53" s="318">
        <v>2325.3666666666668</v>
      </c>
      <c r="I53" s="318">
        <v>2455.2666666666664</v>
      </c>
      <c r="J53" s="318">
        <v>2488.083333333333</v>
      </c>
      <c r="K53" s="318">
        <v>2520.2166666666662</v>
      </c>
      <c r="L53" s="305">
        <v>2455.9499999999998</v>
      </c>
      <c r="M53" s="305">
        <v>2391</v>
      </c>
      <c r="N53" s="320">
        <v>2236800</v>
      </c>
      <c r="O53" s="321">
        <v>-1.7741085543650097E-2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128.25</v>
      </c>
      <c r="E54" s="317">
        <v>130.06666666666666</v>
      </c>
      <c r="F54" s="318">
        <v>125.88333333333333</v>
      </c>
      <c r="G54" s="318">
        <v>123.51666666666667</v>
      </c>
      <c r="H54" s="318">
        <v>119.33333333333333</v>
      </c>
      <c r="I54" s="318">
        <v>132.43333333333334</v>
      </c>
      <c r="J54" s="318">
        <v>136.61666666666667</v>
      </c>
      <c r="K54" s="318">
        <v>138.98333333333332</v>
      </c>
      <c r="L54" s="305">
        <v>134.25</v>
      </c>
      <c r="M54" s="305">
        <v>127.7</v>
      </c>
      <c r="N54" s="320">
        <v>28683600</v>
      </c>
      <c r="O54" s="321">
        <v>1.9948368927481811E-2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4002.95</v>
      </c>
      <c r="E55" s="317">
        <v>4011.3166666666671</v>
      </c>
      <c r="F55" s="318">
        <v>3967.6833333333343</v>
      </c>
      <c r="G55" s="318">
        <v>3932.4166666666674</v>
      </c>
      <c r="H55" s="318">
        <v>3888.7833333333347</v>
      </c>
      <c r="I55" s="318">
        <v>4046.5833333333339</v>
      </c>
      <c r="J55" s="318">
        <v>4090.2166666666662</v>
      </c>
      <c r="K55" s="318">
        <v>4125.4833333333336</v>
      </c>
      <c r="L55" s="305">
        <v>4054.95</v>
      </c>
      <c r="M55" s="305">
        <v>3976.05</v>
      </c>
      <c r="N55" s="320">
        <v>2622750</v>
      </c>
      <c r="O55" s="321">
        <v>4.0773809523809525E-2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13619.9</v>
      </c>
      <c r="E56" s="317">
        <v>13763.75</v>
      </c>
      <c r="F56" s="318">
        <v>13410.3</v>
      </c>
      <c r="G56" s="318">
        <v>13200.699999999999</v>
      </c>
      <c r="H56" s="318">
        <v>12847.249999999998</v>
      </c>
      <c r="I56" s="318">
        <v>13973.35</v>
      </c>
      <c r="J56" s="318">
        <v>14326.800000000001</v>
      </c>
      <c r="K56" s="318">
        <v>14536.400000000001</v>
      </c>
      <c r="L56" s="305">
        <v>14117.2</v>
      </c>
      <c r="M56" s="305">
        <v>13554.15</v>
      </c>
      <c r="N56" s="320">
        <v>271380</v>
      </c>
      <c r="O56" s="321">
        <v>3.3174831361273911E-4</v>
      </c>
    </row>
    <row r="57" spans="1:15" ht="15">
      <c r="A57" s="278">
        <v>47</v>
      </c>
      <c r="B57" s="411" t="s">
        <v>58</v>
      </c>
      <c r="C57" s="278" t="s">
        <v>97</v>
      </c>
      <c r="D57" s="317">
        <v>49.1</v>
      </c>
      <c r="E57" s="317">
        <v>51.1</v>
      </c>
      <c r="F57" s="318">
        <v>46.300000000000004</v>
      </c>
      <c r="G57" s="318">
        <v>43.5</v>
      </c>
      <c r="H57" s="318">
        <v>38.700000000000003</v>
      </c>
      <c r="I57" s="318">
        <v>53.900000000000006</v>
      </c>
      <c r="J57" s="318">
        <v>58.7</v>
      </c>
      <c r="K57" s="318">
        <v>61.500000000000007</v>
      </c>
      <c r="L57" s="305">
        <v>55.9</v>
      </c>
      <c r="M57" s="305">
        <v>48.3</v>
      </c>
      <c r="N57" s="320">
        <v>8648500</v>
      </c>
      <c r="O57" s="321">
        <v>-5.9168443496801705E-2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718.25</v>
      </c>
      <c r="E58" s="317">
        <v>729.65</v>
      </c>
      <c r="F58" s="318">
        <v>700.59999999999991</v>
      </c>
      <c r="G58" s="318">
        <v>682.94999999999993</v>
      </c>
      <c r="H58" s="318">
        <v>653.89999999999986</v>
      </c>
      <c r="I58" s="318">
        <v>747.3</v>
      </c>
      <c r="J58" s="318">
        <v>776.34999999999991</v>
      </c>
      <c r="K58" s="318">
        <v>794</v>
      </c>
      <c r="L58" s="305">
        <v>758.7</v>
      </c>
      <c r="M58" s="305">
        <v>712</v>
      </c>
      <c r="N58" s="320">
        <v>1566400</v>
      </c>
      <c r="O58" s="321">
        <v>-0.16185991759858739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147.94999999999999</v>
      </c>
      <c r="E59" s="317">
        <v>148.04999999999998</v>
      </c>
      <c r="F59" s="318">
        <v>144.54999999999995</v>
      </c>
      <c r="G59" s="318">
        <v>141.14999999999998</v>
      </c>
      <c r="H59" s="318">
        <v>137.64999999999995</v>
      </c>
      <c r="I59" s="318">
        <v>151.44999999999996</v>
      </c>
      <c r="J59" s="318">
        <v>154.95000000000002</v>
      </c>
      <c r="K59" s="318">
        <v>158.34999999999997</v>
      </c>
      <c r="L59" s="305">
        <v>151.55000000000001</v>
      </c>
      <c r="M59" s="305">
        <v>144.65</v>
      </c>
      <c r="N59" s="320">
        <v>4228200</v>
      </c>
      <c r="O59" s="321">
        <v>-4.2678923177938283E-2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43</v>
      </c>
      <c r="E60" s="317">
        <v>43.300000000000004</v>
      </c>
      <c r="F60" s="318">
        <v>42.45000000000001</v>
      </c>
      <c r="G60" s="318">
        <v>41.900000000000006</v>
      </c>
      <c r="H60" s="318">
        <v>41.050000000000011</v>
      </c>
      <c r="I60" s="318">
        <v>43.850000000000009</v>
      </c>
      <c r="J60" s="318">
        <v>44.7</v>
      </c>
      <c r="K60" s="318">
        <v>45.250000000000007</v>
      </c>
      <c r="L60" s="305">
        <v>44.15</v>
      </c>
      <c r="M60" s="305">
        <v>42.75</v>
      </c>
      <c r="N60" s="320">
        <v>46564000</v>
      </c>
      <c r="O60" s="321">
        <v>4.3786803563339877E-3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81.400000000000006</v>
      </c>
      <c r="E61" s="317">
        <v>81.483333333333334</v>
      </c>
      <c r="F61" s="318">
        <v>78.666666666666671</v>
      </c>
      <c r="G61" s="318">
        <v>75.933333333333337</v>
      </c>
      <c r="H61" s="318">
        <v>73.116666666666674</v>
      </c>
      <c r="I61" s="318">
        <v>84.216666666666669</v>
      </c>
      <c r="J61" s="318">
        <v>87.033333333333331</v>
      </c>
      <c r="K61" s="318">
        <v>89.766666666666666</v>
      </c>
      <c r="L61" s="305">
        <v>84.3</v>
      </c>
      <c r="M61" s="305">
        <v>78.75</v>
      </c>
      <c r="N61" s="320">
        <v>27800808</v>
      </c>
      <c r="O61" s="321">
        <v>-3.1586770717205497E-2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345.25</v>
      </c>
      <c r="E62" s="317">
        <v>349.45</v>
      </c>
      <c r="F62" s="318">
        <v>338.09999999999997</v>
      </c>
      <c r="G62" s="318">
        <v>330.95</v>
      </c>
      <c r="H62" s="318">
        <v>319.59999999999997</v>
      </c>
      <c r="I62" s="318">
        <v>356.59999999999997</v>
      </c>
      <c r="J62" s="318">
        <v>367.95</v>
      </c>
      <c r="K62" s="318">
        <v>375.09999999999997</v>
      </c>
      <c r="L62" s="305">
        <v>360.8</v>
      </c>
      <c r="M62" s="305">
        <v>342.3</v>
      </c>
      <c r="N62" s="320">
        <v>4205600</v>
      </c>
      <c r="O62" s="321">
        <v>-5.3560176433522372E-2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17.05</v>
      </c>
      <c r="E63" s="317">
        <v>17.083333333333332</v>
      </c>
      <c r="F63" s="318">
        <v>16.866666666666664</v>
      </c>
      <c r="G63" s="318">
        <v>16.68333333333333</v>
      </c>
      <c r="H63" s="318">
        <v>16.466666666666661</v>
      </c>
      <c r="I63" s="318">
        <v>17.266666666666666</v>
      </c>
      <c r="J63" s="318">
        <v>17.483333333333334</v>
      </c>
      <c r="K63" s="318">
        <v>17.666666666666668</v>
      </c>
      <c r="L63" s="305">
        <v>17.3</v>
      </c>
      <c r="M63" s="305">
        <v>16.899999999999999</v>
      </c>
      <c r="N63" s="320">
        <v>62685000</v>
      </c>
      <c r="O63" s="321">
        <v>-1.065340909090909E-2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533.25</v>
      </c>
      <c r="E64" s="317">
        <v>536.68333333333328</v>
      </c>
      <c r="F64" s="318">
        <v>526.31666666666661</v>
      </c>
      <c r="G64" s="318">
        <v>519.38333333333333</v>
      </c>
      <c r="H64" s="318">
        <v>509.01666666666665</v>
      </c>
      <c r="I64" s="318">
        <v>543.61666666666656</v>
      </c>
      <c r="J64" s="318">
        <v>553.98333333333312</v>
      </c>
      <c r="K64" s="318">
        <v>560.91666666666652</v>
      </c>
      <c r="L64" s="305">
        <v>547.04999999999995</v>
      </c>
      <c r="M64" s="305">
        <v>529.75</v>
      </c>
      <c r="N64" s="320">
        <v>6770400</v>
      </c>
      <c r="O64" s="321">
        <v>-4.3529411764705881E-3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497.1</v>
      </c>
      <c r="E65" s="317">
        <v>493.91666666666669</v>
      </c>
      <c r="F65" s="318">
        <v>487.43333333333339</v>
      </c>
      <c r="G65" s="318">
        <v>477.76666666666671</v>
      </c>
      <c r="H65" s="318">
        <v>471.28333333333342</v>
      </c>
      <c r="I65" s="318">
        <v>503.58333333333337</v>
      </c>
      <c r="J65" s="318">
        <v>510.06666666666661</v>
      </c>
      <c r="K65" s="318">
        <v>519.73333333333335</v>
      </c>
      <c r="L65" s="305">
        <v>500.4</v>
      </c>
      <c r="M65" s="305">
        <v>484.25</v>
      </c>
      <c r="N65" s="320">
        <v>17892000</v>
      </c>
      <c r="O65" s="321">
        <v>1.5840572304547777E-2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524.85</v>
      </c>
      <c r="E66" s="317">
        <v>526.19999999999993</v>
      </c>
      <c r="F66" s="318">
        <v>515.49999999999989</v>
      </c>
      <c r="G66" s="318">
        <v>506.15</v>
      </c>
      <c r="H66" s="318">
        <v>495.44999999999993</v>
      </c>
      <c r="I66" s="318">
        <v>535.54999999999984</v>
      </c>
      <c r="J66" s="318">
        <v>546.24999999999989</v>
      </c>
      <c r="K66" s="318">
        <v>555.5999999999998</v>
      </c>
      <c r="L66" s="305">
        <v>536.9</v>
      </c>
      <c r="M66" s="305">
        <v>516.85</v>
      </c>
      <c r="N66" s="320">
        <v>5328000</v>
      </c>
      <c r="O66" s="321">
        <v>1.4857142857142857E-2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467.9</v>
      </c>
      <c r="E67" s="317">
        <v>476.04999999999995</v>
      </c>
      <c r="F67" s="318">
        <v>457.14999999999992</v>
      </c>
      <c r="G67" s="318">
        <v>446.4</v>
      </c>
      <c r="H67" s="318">
        <v>427.49999999999994</v>
      </c>
      <c r="I67" s="318">
        <v>486.7999999999999</v>
      </c>
      <c r="J67" s="318">
        <v>505.7</v>
      </c>
      <c r="K67" s="318">
        <v>516.44999999999982</v>
      </c>
      <c r="L67" s="305">
        <v>494.95</v>
      </c>
      <c r="M67" s="305">
        <v>465.3</v>
      </c>
      <c r="N67" s="320">
        <v>20972000</v>
      </c>
      <c r="O67" s="321">
        <v>2.4483654766789768E-2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1580.35</v>
      </c>
      <c r="E68" s="317">
        <v>1591.3333333333333</v>
      </c>
      <c r="F68" s="318">
        <v>1557.6666666666665</v>
      </c>
      <c r="G68" s="318">
        <v>1534.9833333333333</v>
      </c>
      <c r="H68" s="318">
        <v>1501.3166666666666</v>
      </c>
      <c r="I68" s="318">
        <v>1614.0166666666664</v>
      </c>
      <c r="J68" s="318">
        <v>1647.6833333333329</v>
      </c>
      <c r="K68" s="318">
        <v>1670.3666666666663</v>
      </c>
      <c r="L68" s="305">
        <v>1625</v>
      </c>
      <c r="M68" s="305">
        <v>1568.65</v>
      </c>
      <c r="N68" s="320">
        <v>29253250</v>
      </c>
      <c r="O68" s="321">
        <v>5.827996733571152E-3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934.7</v>
      </c>
      <c r="E69" s="317">
        <v>937.25</v>
      </c>
      <c r="F69" s="318">
        <v>919.4</v>
      </c>
      <c r="G69" s="318">
        <v>904.1</v>
      </c>
      <c r="H69" s="318">
        <v>886.25</v>
      </c>
      <c r="I69" s="318">
        <v>952.55</v>
      </c>
      <c r="J69" s="318">
        <v>970.39999999999986</v>
      </c>
      <c r="K69" s="318">
        <v>985.69999999999993</v>
      </c>
      <c r="L69" s="305">
        <v>955.1</v>
      </c>
      <c r="M69" s="305">
        <v>921.95</v>
      </c>
      <c r="N69" s="320">
        <v>32995500</v>
      </c>
      <c r="O69" s="321">
        <v>3.3823160797092369E-2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453.55</v>
      </c>
      <c r="E70" s="317">
        <v>461.43333333333334</v>
      </c>
      <c r="F70" s="318">
        <v>443.61666666666667</v>
      </c>
      <c r="G70" s="318">
        <v>433.68333333333334</v>
      </c>
      <c r="H70" s="318">
        <v>415.86666666666667</v>
      </c>
      <c r="I70" s="318">
        <v>471.36666666666667</v>
      </c>
      <c r="J70" s="318">
        <v>489.18333333333339</v>
      </c>
      <c r="K70" s="318">
        <v>499.11666666666667</v>
      </c>
      <c r="L70" s="305">
        <v>479.25</v>
      </c>
      <c r="M70" s="305">
        <v>451.5</v>
      </c>
      <c r="N70" s="320">
        <v>11239200</v>
      </c>
      <c r="O70" s="321">
        <v>2.9683377308707123E-2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1889.85</v>
      </c>
      <c r="E71" s="317">
        <v>1892.9333333333334</v>
      </c>
      <c r="F71" s="318">
        <v>1849.8666666666668</v>
      </c>
      <c r="G71" s="318">
        <v>1809.8833333333334</v>
      </c>
      <c r="H71" s="318">
        <v>1766.8166666666668</v>
      </c>
      <c r="I71" s="318">
        <v>1932.9166666666667</v>
      </c>
      <c r="J71" s="318">
        <v>1975.9833333333333</v>
      </c>
      <c r="K71" s="318">
        <v>2015.9666666666667</v>
      </c>
      <c r="L71" s="305">
        <v>1936</v>
      </c>
      <c r="M71" s="305">
        <v>1852.95</v>
      </c>
      <c r="N71" s="320">
        <v>2507200</v>
      </c>
      <c r="O71" s="321">
        <v>-3.3387308196468499E-2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103.8</v>
      </c>
      <c r="E72" s="317">
        <v>105.45</v>
      </c>
      <c r="F72" s="318">
        <v>101.25</v>
      </c>
      <c r="G72" s="318">
        <v>98.7</v>
      </c>
      <c r="H72" s="318">
        <v>94.5</v>
      </c>
      <c r="I72" s="318">
        <v>108</v>
      </c>
      <c r="J72" s="318">
        <v>112.20000000000002</v>
      </c>
      <c r="K72" s="318">
        <v>114.75</v>
      </c>
      <c r="L72" s="305">
        <v>109.65</v>
      </c>
      <c r="M72" s="305">
        <v>102.9</v>
      </c>
      <c r="N72" s="320">
        <v>30681000</v>
      </c>
      <c r="O72" s="321">
        <v>2.8873239436619718E-2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201.85</v>
      </c>
      <c r="E73" s="317">
        <v>203.68333333333331</v>
      </c>
      <c r="F73" s="318">
        <v>198.36666666666662</v>
      </c>
      <c r="G73" s="318">
        <v>194.8833333333333</v>
      </c>
      <c r="H73" s="318">
        <v>189.56666666666661</v>
      </c>
      <c r="I73" s="318">
        <v>207.16666666666663</v>
      </c>
      <c r="J73" s="318">
        <v>212.48333333333329</v>
      </c>
      <c r="K73" s="318">
        <v>215.96666666666664</v>
      </c>
      <c r="L73" s="305">
        <v>209</v>
      </c>
      <c r="M73" s="305">
        <v>200.2</v>
      </c>
      <c r="N73" s="320">
        <v>14870100</v>
      </c>
      <c r="O73" s="321">
        <v>3.9031548055759355E-2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2284.4</v>
      </c>
      <c r="E74" s="317">
        <v>2298.7999999999997</v>
      </c>
      <c r="F74" s="318">
        <v>2264.5999999999995</v>
      </c>
      <c r="G74" s="318">
        <v>2244.7999999999997</v>
      </c>
      <c r="H74" s="318">
        <v>2210.5999999999995</v>
      </c>
      <c r="I74" s="318">
        <v>2318.5999999999995</v>
      </c>
      <c r="J74" s="318">
        <v>2352.7999999999993</v>
      </c>
      <c r="K74" s="318">
        <v>2372.5999999999995</v>
      </c>
      <c r="L74" s="305">
        <v>2333</v>
      </c>
      <c r="M74" s="305">
        <v>2279</v>
      </c>
      <c r="N74" s="320">
        <v>12568500</v>
      </c>
      <c r="O74" s="321">
        <v>-6.3091482649842269E-3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107.3</v>
      </c>
      <c r="E75" s="317">
        <v>110.11666666666667</v>
      </c>
      <c r="F75" s="318">
        <v>103.23333333333335</v>
      </c>
      <c r="G75" s="318">
        <v>99.166666666666671</v>
      </c>
      <c r="H75" s="318">
        <v>92.283333333333346</v>
      </c>
      <c r="I75" s="318">
        <v>114.18333333333335</v>
      </c>
      <c r="J75" s="318">
        <v>121.06666666666668</v>
      </c>
      <c r="K75" s="318">
        <v>125.13333333333335</v>
      </c>
      <c r="L75" s="305">
        <v>117</v>
      </c>
      <c r="M75" s="305">
        <v>106.05</v>
      </c>
      <c r="N75" s="320">
        <v>12693600</v>
      </c>
      <c r="O75" s="321">
        <v>0.20808588396528094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335.65</v>
      </c>
      <c r="E76" s="317">
        <v>336.8</v>
      </c>
      <c r="F76" s="318">
        <v>330.20000000000005</v>
      </c>
      <c r="G76" s="318">
        <v>324.75000000000006</v>
      </c>
      <c r="H76" s="318">
        <v>318.15000000000009</v>
      </c>
      <c r="I76" s="318">
        <v>342.25</v>
      </c>
      <c r="J76" s="318">
        <v>348.85</v>
      </c>
      <c r="K76" s="318">
        <v>354.29999999999995</v>
      </c>
      <c r="L76" s="305">
        <v>343.4</v>
      </c>
      <c r="M76" s="305">
        <v>331.35</v>
      </c>
      <c r="N76" s="320">
        <v>82717250</v>
      </c>
      <c r="O76" s="321">
        <v>1.1977256669918918E-2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336.6</v>
      </c>
      <c r="E77" s="317">
        <v>340.84999999999997</v>
      </c>
      <c r="F77" s="318">
        <v>324.74999999999994</v>
      </c>
      <c r="G77" s="318">
        <v>312.89999999999998</v>
      </c>
      <c r="H77" s="318">
        <v>296.79999999999995</v>
      </c>
      <c r="I77" s="318">
        <v>352.69999999999993</v>
      </c>
      <c r="J77" s="318">
        <v>368.79999999999995</v>
      </c>
      <c r="K77" s="318">
        <v>380.64999999999992</v>
      </c>
      <c r="L77" s="305">
        <v>356.95</v>
      </c>
      <c r="M77" s="305">
        <v>329</v>
      </c>
      <c r="N77" s="320">
        <v>8682000</v>
      </c>
      <c r="O77" s="321">
        <v>3.3202427704391288E-2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</v>
      </c>
      <c r="E78" s="317">
        <v>4.0666666666666664</v>
      </c>
      <c r="F78" s="318">
        <v>3.8833333333333329</v>
      </c>
      <c r="G78" s="318">
        <v>3.7666666666666666</v>
      </c>
      <c r="H78" s="318">
        <v>3.583333333333333</v>
      </c>
      <c r="I78" s="318">
        <v>4.1833333333333327</v>
      </c>
      <c r="J78" s="318">
        <v>4.3666666666666663</v>
      </c>
      <c r="K78" s="318">
        <v>4.4833333333333325</v>
      </c>
      <c r="L78" s="305">
        <v>4.25</v>
      </c>
      <c r="M78" s="305">
        <v>3.95</v>
      </c>
      <c r="N78" s="320">
        <v>430122000</v>
      </c>
      <c r="O78" s="321">
        <v>-3.7921964050854885E-2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22.3</v>
      </c>
      <c r="E79" s="317">
        <v>22.533333333333331</v>
      </c>
      <c r="F79" s="318">
        <v>21.866666666666664</v>
      </c>
      <c r="G79" s="318">
        <v>21.433333333333334</v>
      </c>
      <c r="H79" s="318">
        <v>20.766666666666666</v>
      </c>
      <c r="I79" s="318">
        <v>22.966666666666661</v>
      </c>
      <c r="J79" s="318">
        <v>23.633333333333333</v>
      </c>
      <c r="K79" s="318">
        <v>24.066666666666659</v>
      </c>
      <c r="L79" s="305">
        <v>23.2</v>
      </c>
      <c r="M79" s="305">
        <v>22.1</v>
      </c>
      <c r="N79" s="320">
        <v>151836000</v>
      </c>
      <c r="O79" s="321">
        <v>4.8909889745502776E-2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438.8</v>
      </c>
      <c r="E80" s="317">
        <v>442.34999999999997</v>
      </c>
      <c r="F80" s="318">
        <v>427.74999999999994</v>
      </c>
      <c r="G80" s="318">
        <v>416.7</v>
      </c>
      <c r="H80" s="318">
        <v>402.09999999999997</v>
      </c>
      <c r="I80" s="318">
        <v>453.39999999999992</v>
      </c>
      <c r="J80" s="318">
        <v>467.99999999999994</v>
      </c>
      <c r="K80" s="318">
        <v>479.0499999999999</v>
      </c>
      <c r="L80" s="305">
        <v>456.95</v>
      </c>
      <c r="M80" s="305">
        <v>431.3</v>
      </c>
      <c r="N80" s="320">
        <v>5662250</v>
      </c>
      <c r="O80" s="321">
        <v>4.358844399391789E-2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892.8</v>
      </c>
      <c r="E81" s="317">
        <v>903.70000000000016</v>
      </c>
      <c r="F81" s="318">
        <v>866.8000000000003</v>
      </c>
      <c r="G81" s="318">
        <v>840.80000000000018</v>
      </c>
      <c r="H81" s="318">
        <v>803.90000000000032</v>
      </c>
      <c r="I81" s="318">
        <v>929.70000000000027</v>
      </c>
      <c r="J81" s="318">
        <v>966.60000000000014</v>
      </c>
      <c r="K81" s="318">
        <v>992.60000000000025</v>
      </c>
      <c r="L81" s="305">
        <v>940.6</v>
      </c>
      <c r="M81" s="305">
        <v>877.7</v>
      </c>
      <c r="N81" s="320">
        <v>4024500</v>
      </c>
      <c r="O81" s="321">
        <v>4.0406390569257017E-2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383.95</v>
      </c>
      <c r="E82" s="317">
        <v>387.61666666666662</v>
      </c>
      <c r="F82" s="318">
        <v>375.23333333333323</v>
      </c>
      <c r="G82" s="318">
        <v>366.51666666666659</v>
      </c>
      <c r="H82" s="318">
        <v>354.13333333333321</v>
      </c>
      <c r="I82" s="318">
        <v>396.33333333333326</v>
      </c>
      <c r="J82" s="318">
        <v>408.71666666666658</v>
      </c>
      <c r="K82" s="318">
        <v>417.43333333333328</v>
      </c>
      <c r="L82" s="305">
        <v>400</v>
      </c>
      <c r="M82" s="305">
        <v>378.9</v>
      </c>
      <c r="N82" s="320">
        <v>19371600</v>
      </c>
      <c r="O82" s="321">
        <v>7.9630826849767036E-2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152.19999999999999</v>
      </c>
      <c r="E83" s="317">
        <v>158.25</v>
      </c>
      <c r="F83" s="318">
        <v>143.6</v>
      </c>
      <c r="G83" s="318">
        <v>135</v>
      </c>
      <c r="H83" s="318">
        <v>120.35</v>
      </c>
      <c r="I83" s="318">
        <v>166.85</v>
      </c>
      <c r="J83" s="318">
        <v>181.49999999999997</v>
      </c>
      <c r="K83" s="318">
        <v>190.1</v>
      </c>
      <c r="L83" s="305">
        <v>172.9</v>
      </c>
      <c r="M83" s="305">
        <v>149.65</v>
      </c>
      <c r="N83" s="320">
        <v>8998000</v>
      </c>
      <c r="O83" s="321">
        <v>2.2499999999999999E-2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658.25</v>
      </c>
      <c r="E84" s="317">
        <v>663.01666666666677</v>
      </c>
      <c r="F84" s="318">
        <v>651.13333333333355</v>
      </c>
      <c r="G84" s="318">
        <v>644.01666666666677</v>
      </c>
      <c r="H84" s="318">
        <v>632.13333333333355</v>
      </c>
      <c r="I84" s="318">
        <v>670.13333333333355</v>
      </c>
      <c r="J84" s="318">
        <v>682.01666666666677</v>
      </c>
      <c r="K84" s="318">
        <v>689.13333333333355</v>
      </c>
      <c r="L84" s="305">
        <v>674.9</v>
      </c>
      <c r="M84" s="305">
        <v>655.9</v>
      </c>
      <c r="N84" s="320">
        <v>45901200</v>
      </c>
      <c r="O84" s="321">
        <v>2.5948836234011325E-3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81.5</v>
      </c>
      <c r="E85" s="317">
        <v>82.399999999999991</v>
      </c>
      <c r="F85" s="318">
        <v>80.299999999999983</v>
      </c>
      <c r="G85" s="318">
        <v>79.099999999999994</v>
      </c>
      <c r="H85" s="318">
        <v>76.999999999999986</v>
      </c>
      <c r="I85" s="318">
        <v>83.59999999999998</v>
      </c>
      <c r="J85" s="318">
        <v>85.699999999999974</v>
      </c>
      <c r="K85" s="318">
        <v>86.899999999999977</v>
      </c>
      <c r="L85" s="305">
        <v>84.5</v>
      </c>
      <c r="M85" s="305">
        <v>81.2</v>
      </c>
      <c r="N85" s="320">
        <v>59988000</v>
      </c>
      <c r="O85" s="321">
        <v>2.1524419317485183E-2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179.8</v>
      </c>
      <c r="E86" s="317">
        <v>180.48333333333335</v>
      </c>
      <c r="F86" s="318">
        <v>178.51666666666671</v>
      </c>
      <c r="G86" s="318">
        <v>177.23333333333335</v>
      </c>
      <c r="H86" s="318">
        <v>175.26666666666671</v>
      </c>
      <c r="I86" s="318">
        <v>181.76666666666671</v>
      </c>
      <c r="J86" s="318">
        <v>183.73333333333335</v>
      </c>
      <c r="K86" s="318">
        <v>185.01666666666671</v>
      </c>
      <c r="L86" s="305">
        <v>182.45</v>
      </c>
      <c r="M86" s="305">
        <v>179.2</v>
      </c>
      <c r="N86" s="320">
        <v>67564800</v>
      </c>
      <c r="O86" s="321">
        <v>1.2771162355649891E-2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79.3</v>
      </c>
      <c r="E87" s="317">
        <v>81.63333333333334</v>
      </c>
      <c r="F87" s="318">
        <v>76.066666666666677</v>
      </c>
      <c r="G87" s="318">
        <v>72.833333333333343</v>
      </c>
      <c r="H87" s="318">
        <v>67.26666666666668</v>
      </c>
      <c r="I87" s="318">
        <v>84.866666666666674</v>
      </c>
      <c r="J87" s="318">
        <v>90.433333333333337</v>
      </c>
      <c r="K87" s="318">
        <v>93.666666666666671</v>
      </c>
      <c r="L87" s="305">
        <v>87.2</v>
      </c>
      <c r="M87" s="305">
        <v>78.400000000000006</v>
      </c>
      <c r="N87" s="320">
        <v>13875000</v>
      </c>
      <c r="O87" s="321">
        <v>0.12942612942612944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153.30000000000001</v>
      </c>
      <c r="E88" s="317">
        <v>155.16666666666666</v>
      </c>
      <c r="F88" s="318">
        <v>150.73333333333332</v>
      </c>
      <c r="G88" s="318">
        <v>148.16666666666666</v>
      </c>
      <c r="H88" s="318">
        <v>143.73333333333332</v>
      </c>
      <c r="I88" s="318">
        <v>157.73333333333332</v>
      </c>
      <c r="J88" s="318">
        <v>162.16666666666666</v>
      </c>
      <c r="K88" s="318">
        <v>164.73333333333332</v>
      </c>
      <c r="L88" s="305">
        <v>159.6</v>
      </c>
      <c r="M88" s="305">
        <v>152.6</v>
      </c>
      <c r="N88" s="320">
        <v>26383300</v>
      </c>
      <c r="O88" s="321">
        <v>4.9938671806553352E-3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1483.75</v>
      </c>
      <c r="E89" s="317">
        <v>1476.3166666666666</v>
      </c>
      <c r="F89" s="318">
        <v>1454.6333333333332</v>
      </c>
      <c r="G89" s="318">
        <v>1425.5166666666667</v>
      </c>
      <c r="H89" s="318">
        <v>1403.8333333333333</v>
      </c>
      <c r="I89" s="318">
        <v>1505.4333333333332</v>
      </c>
      <c r="J89" s="318">
        <v>1527.1166666666666</v>
      </c>
      <c r="K89" s="318">
        <v>1556.2333333333331</v>
      </c>
      <c r="L89" s="305">
        <v>1498</v>
      </c>
      <c r="M89" s="305">
        <v>1447.2</v>
      </c>
      <c r="N89" s="320">
        <v>2236500</v>
      </c>
      <c r="O89" s="321">
        <v>2.4742268041237112E-2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330.05</v>
      </c>
      <c r="E90" s="317">
        <v>335.26666666666665</v>
      </c>
      <c r="F90" s="318">
        <v>322.5333333333333</v>
      </c>
      <c r="G90" s="318">
        <v>315.01666666666665</v>
      </c>
      <c r="H90" s="318">
        <v>302.2833333333333</v>
      </c>
      <c r="I90" s="318">
        <v>342.7833333333333</v>
      </c>
      <c r="J90" s="318">
        <v>355.51666666666665</v>
      </c>
      <c r="K90" s="318">
        <v>363.0333333333333</v>
      </c>
      <c r="L90" s="305">
        <v>348</v>
      </c>
      <c r="M90" s="305">
        <v>327.75</v>
      </c>
      <c r="N90" s="320">
        <v>1432200</v>
      </c>
      <c r="O90" s="321">
        <v>-8.2511210762331838E-2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1236.9000000000001</v>
      </c>
      <c r="E91" s="317">
        <v>1234.7</v>
      </c>
      <c r="F91" s="318">
        <v>1211.4000000000001</v>
      </c>
      <c r="G91" s="318">
        <v>1185.9000000000001</v>
      </c>
      <c r="H91" s="318">
        <v>1162.6000000000001</v>
      </c>
      <c r="I91" s="318">
        <v>1260.2</v>
      </c>
      <c r="J91" s="318">
        <v>1283.4999999999998</v>
      </c>
      <c r="K91" s="318">
        <v>1309</v>
      </c>
      <c r="L91" s="305">
        <v>1258</v>
      </c>
      <c r="M91" s="305">
        <v>1209.2</v>
      </c>
      <c r="N91" s="320">
        <v>9612800</v>
      </c>
      <c r="O91" s="321">
        <v>-5.8823529411764705E-2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55.5</v>
      </c>
      <c r="E92" s="317">
        <v>56.516666666666673</v>
      </c>
      <c r="F92" s="318">
        <v>53.933333333333344</v>
      </c>
      <c r="G92" s="318">
        <v>52.366666666666674</v>
      </c>
      <c r="H92" s="318">
        <v>49.783333333333346</v>
      </c>
      <c r="I92" s="318">
        <v>58.083333333333343</v>
      </c>
      <c r="J92" s="318">
        <v>60.666666666666671</v>
      </c>
      <c r="K92" s="318">
        <v>62.233333333333341</v>
      </c>
      <c r="L92" s="305">
        <v>59.1</v>
      </c>
      <c r="M92" s="305">
        <v>54.95</v>
      </c>
      <c r="N92" s="320">
        <v>35352800</v>
      </c>
      <c r="O92" s="321">
        <v>0.10579786302329655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259.64999999999998</v>
      </c>
      <c r="E93" s="317">
        <v>265.93333333333334</v>
      </c>
      <c r="F93" s="318">
        <v>251.81666666666666</v>
      </c>
      <c r="G93" s="318">
        <v>243.98333333333335</v>
      </c>
      <c r="H93" s="318">
        <v>229.86666666666667</v>
      </c>
      <c r="I93" s="318">
        <v>273.76666666666665</v>
      </c>
      <c r="J93" s="318">
        <v>287.88333333333333</v>
      </c>
      <c r="K93" s="318">
        <v>295.71666666666664</v>
      </c>
      <c r="L93" s="305">
        <v>280.05</v>
      </c>
      <c r="M93" s="305">
        <v>258.10000000000002</v>
      </c>
      <c r="N93" s="320">
        <v>8719100</v>
      </c>
      <c r="O93" s="321">
        <v>2.5064954913648175E-2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850</v>
      </c>
      <c r="E94" s="317">
        <v>850.80000000000007</v>
      </c>
      <c r="F94" s="318">
        <v>833.45000000000016</v>
      </c>
      <c r="G94" s="318">
        <v>816.90000000000009</v>
      </c>
      <c r="H94" s="318">
        <v>799.55000000000018</v>
      </c>
      <c r="I94" s="318">
        <v>867.35000000000014</v>
      </c>
      <c r="J94" s="318">
        <v>884.7</v>
      </c>
      <c r="K94" s="318">
        <v>901.25000000000011</v>
      </c>
      <c r="L94" s="305">
        <v>868.15</v>
      </c>
      <c r="M94" s="305">
        <v>834.25</v>
      </c>
      <c r="N94" s="320">
        <v>12630375</v>
      </c>
      <c r="O94" s="321">
        <v>4.2303645478739868E-2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875.05</v>
      </c>
      <c r="E95" s="317">
        <v>861.66666666666663</v>
      </c>
      <c r="F95" s="318">
        <v>835.33333333333326</v>
      </c>
      <c r="G95" s="318">
        <v>795.61666666666667</v>
      </c>
      <c r="H95" s="318">
        <v>769.2833333333333</v>
      </c>
      <c r="I95" s="318">
        <v>901.38333333333321</v>
      </c>
      <c r="J95" s="318">
        <v>927.71666666666647</v>
      </c>
      <c r="K95" s="318">
        <v>967.43333333333317</v>
      </c>
      <c r="L95" s="305">
        <v>888</v>
      </c>
      <c r="M95" s="305">
        <v>821.95</v>
      </c>
      <c r="N95" s="320">
        <v>11067000</v>
      </c>
      <c r="O95" s="321">
        <v>9.6430167954530948E-3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333.15</v>
      </c>
      <c r="E96" s="317">
        <v>336.16666666666663</v>
      </c>
      <c r="F96" s="318">
        <v>327.88333333333327</v>
      </c>
      <c r="G96" s="318">
        <v>322.61666666666662</v>
      </c>
      <c r="H96" s="318">
        <v>314.33333333333326</v>
      </c>
      <c r="I96" s="318">
        <v>341.43333333333328</v>
      </c>
      <c r="J96" s="318">
        <v>349.71666666666658</v>
      </c>
      <c r="K96" s="318">
        <v>354.98333333333329</v>
      </c>
      <c r="L96" s="305">
        <v>344.45</v>
      </c>
      <c r="M96" s="305">
        <v>330.9</v>
      </c>
      <c r="N96" s="320">
        <v>15420000</v>
      </c>
      <c r="O96" s="321">
        <v>0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140.55000000000001</v>
      </c>
      <c r="E97" s="317">
        <v>142.45000000000002</v>
      </c>
      <c r="F97" s="318">
        <v>135.65000000000003</v>
      </c>
      <c r="G97" s="318">
        <v>130.75000000000003</v>
      </c>
      <c r="H97" s="318">
        <v>123.95000000000005</v>
      </c>
      <c r="I97" s="318">
        <v>147.35000000000002</v>
      </c>
      <c r="J97" s="318">
        <v>154.15000000000003</v>
      </c>
      <c r="K97" s="318">
        <v>159.05000000000001</v>
      </c>
      <c r="L97" s="305">
        <v>149.25</v>
      </c>
      <c r="M97" s="305">
        <v>137.55000000000001</v>
      </c>
      <c r="N97" s="320">
        <v>12697600</v>
      </c>
      <c r="O97" s="321">
        <v>3.8199895342752484E-2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107.2</v>
      </c>
      <c r="E98" s="317">
        <v>106.75</v>
      </c>
      <c r="F98" s="318">
        <v>105</v>
      </c>
      <c r="G98" s="318">
        <v>102.8</v>
      </c>
      <c r="H98" s="318">
        <v>101.05</v>
      </c>
      <c r="I98" s="318">
        <v>108.95</v>
      </c>
      <c r="J98" s="318">
        <v>110.7</v>
      </c>
      <c r="K98" s="318">
        <v>112.9</v>
      </c>
      <c r="L98" s="305">
        <v>108.5</v>
      </c>
      <c r="M98" s="305">
        <v>104.55</v>
      </c>
      <c r="N98" s="320">
        <v>15108000</v>
      </c>
      <c r="O98" s="321">
        <v>-2.4409143742735374E-2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305.10000000000002</v>
      </c>
      <c r="E99" s="317">
        <v>304.55</v>
      </c>
      <c r="F99" s="318">
        <v>300.55</v>
      </c>
      <c r="G99" s="318">
        <v>296</v>
      </c>
      <c r="H99" s="318">
        <v>292</v>
      </c>
      <c r="I99" s="318">
        <v>309.10000000000002</v>
      </c>
      <c r="J99" s="318">
        <v>313.10000000000002</v>
      </c>
      <c r="K99" s="318">
        <v>317.65000000000003</v>
      </c>
      <c r="L99" s="305">
        <v>308.55</v>
      </c>
      <c r="M99" s="305">
        <v>300</v>
      </c>
      <c r="N99" s="320">
        <v>10761400</v>
      </c>
      <c r="O99" s="321">
        <v>1.572897761645493E-3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5039.45</v>
      </c>
      <c r="E100" s="317">
        <v>5058.7</v>
      </c>
      <c r="F100" s="318">
        <v>4993.7999999999993</v>
      </c>
      <c r="G100" s="318">
        <v>4948.1499999999996</v>
      </c>
      <c r="H100" s="318">
        <v>4883.2499999999991</v>
      </c>
      <c r="I100" s="318">
        <v>5104.3499999999995</v>
      </c>
      <c r="J100" s="318">
        <v>5169.2499999999991</v>
      </c>
      <c r="K100" s="318">
        <v>5214.8999999999996</v>
      </c>
      <c r="L100" s="305">
        <v>5123.6000000000004</v>
      </c>
      <c r="M100" s="305">
        <v>5013.05</v>
      </c>
      <c r="N100" s="320">
        <v>2321600</v>
      </c>
      <c r="O100" s="321">
        <v>8.1907143165064447E-4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517.79999999999995</v>
      </c>
      <c r="E101" s="317">
        <v>520.43333333333328</v>
      </c>
      <c r="F101" s="318">
        <v>512.86666666666656</v>
      </c>
      <c r="G101" s="318">
        <v>507.93333333333328</v>
      </c>
      <c r="H101" s="318">
        <v>500.36666666666656</v>
      </c>
      <c r="I101" s="318">
        <v>525.36666666666656</v>
      </c>
      <c r="J101" s="318">
        <v>532.93333333333339</v>
      </c>
      <c r="K101" s="318">
        <v>537.86666666666656</v>
      </c>
      <c r="L101" s="305">
        <v>528</v>
      </c>
      <c r="M101" s="305">
        <v>515.5</v>
      </c>
      <c r="N101" s="320">
        <v>11577500</v>
      </c>
      <c r="O101" s="321">
        <v>1.7802197802197803E-2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421.15</v>
      </c>
      <c r="E102" s="317">
        <v>419</v>
      </c>
      <c r="F102" s="318">
        <v>403.2</v>
      </c>
      <c r="G102" s="318">
        <v>385.25</v>
      </c>
      <c r="H102" s="318">
        <v>369.45</v>
      </c>
      <c r="I102" s="318">
        <v>436.95</v>
      </c>
      <c r="J102" s="318">
        <v>452.74999999999994</v>
      </c>
      <c r="K102" s="318">
        <v>470.7</v>
      </c>
      <c r="L102" s="305">
        <v>434.8</v>
      </c>
      <c r="M102" s="305">
        <v>401.05</v>
      </c>
      <c r="N102" s="320">
        <v>1540500</v>
      </c>
      <c r="O102" s="321">
        <v>0.7739520958083832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910.1</v>
      </c>
      <c r="E103" s="317">
        <v>911.65</v>
      </c>
      <c r="F103" s="318">
        <v>887.25</v>
      </c>
      <c r="G103" s="318">
        <v>864.4</v>
      </c>
      <c r="H103" s="318">
        <v>840</v>
      </c>
      <c r="I103" s="318">
        <v>934.5</v>
      </c>
      <c r="J103" s="318">
        <v>958.89999999999986</v>
      </c>
      <c r="K103" s="318">
        <v>981.75</v>
      </c>
      <c r="L103" s="305">
        <v>936.05</v>
      </c>
      <c r="M103" s="305">
        <v>888.8</v>
      </c>
      <c r="N103" s="320">
        <v>1376400</v>
      </c>
      <c r="O103" s="321">
        <v>-1.5027908973808502E-2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761.25</v>
      </c>
      <c r="E104" s="317">
        <v>761.01666666666677</v>
      </c>
      <c r="F104" s="318">
        <v>747.08333333333348</v>
      </c>
      <c r="G104" s="318">
        <v>732.91666666666674</v>
      </c>
      <c r="H104" s="318">
        <v>718.98333333333346</v>
      </c>
      <c r="I104" s="318">
        <v>775.18333333333351</v>
      </c>
      <c r="J104" s="318">
        <v>789.11666666666667</v>
      </c>
      <c r="K104" s="318">
        <v>803.28333333333353</v>
      </c>
      <c r="L104" s="305">
        <v>774.95</v>
      </c>
      <c r="M104" s="305">
        <v>746.85</v>
      </c>
      <c r="N104" s="320">
        <v>1227200</v>
      </c>
      <c r="O104" s="321">
        <v>4.7814207650273222E-2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72.099999999999994</v>
      </c>
      <c r="E105" s="317">
        <v>72.666666666666671</v>
      </c>
      <c r="F105" s="318">
        <v>70.983333333333348</v>
      </c>
      <c r="G105" s="318">
        <v>69.866666666666674</v>
      </c>
      <c r="H105" s="318">
        <v>68.183333333333351</v>
      </c>
      <c r="I105" s="318">
        <v>73.783333333333346</v>
      </c>
      <c r="J105" s="318">
        <v>75.466666666666654</v>
      </c>
      <c r="K105" s="318">
        <v>76.583333333333343</v>
      </c>
      <c r="L105" s="305">
        <v>74.349999999999994</v>
      </c>
      <c r="M105" s="305">
        <v>71.55</v>
      </c>
      <c r="N105" s="320">
        <v>24440000</v>
      </c>
      <c r="O105" s="321">
        <v>1.5160955347871236E-2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58975.25</v>
      </c>
      <c r="E106" s="317">
        <v>58823.266666666663</v>
      </c>
      <c r="F106" s="318">
        <v>58351.983333333323</v>
      </c>
      <c r="G106" s="318">
        <v>57728.71666666666</v>
      </c>
      <c r="H106" s="318">
        <v>57257.43333333332</v>
      </c>
      <c r="I106" s="318">
        <v>59446.533333333326</v>
      </c>
      <c r="J106" s="318">
        <v>59917.816666666666</v>
      </c>
      <c r="K106" s="318">
        <v>60541.083333333328</v>
      </c>
      <c r="L106" s="305">
        <v>59294.55</v>
      </c>
      <c r="M106" s="305">
        <v>58200</v>
      </c>
      <c r="N106" s="320">
        <v>18160</v>
      </c>
      <c r="O106" s="321">
        <v>-1.1431682090364725E-2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811.95</v>
      </c>
      <c r="E107" s="317">
        <v>813.61666666666667</v>
      </c>
      <c r="F107" s="318">
        <v>795.43333333333339</v>
      </c>
      <c r="G107" s="318">
        <v>778.91666666666674</v>
      </c>
      <c r="H107" s="318">
        <v>760.73333333333346</v>
      </c>
      <c r="I107" s="318">
        <v>830.13333333333333</v>
      </c>
      <c r="J107" s="318">
        <v>848.31666666666649</v>
      </c>
      <c r="K107" s="318">
        <v>864.83333333333326</v>
      </c>
      <c r="L107" s="305">
        <v>831.8</v>
      </c>
      <c r="M107" s="305">
        <v>797.1</v>
      </c>
      <c r="N107" s="320">
        <v>2080500</v>
      </c>
      <c r="O107" s="321">
        <v>-7.2240802675585289E-2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31.3</v>
      </c>
      <c r="E108" s="317">
        <v>32.050000000000004</v>
      </c>
      <c r="F108" s="318">
        <v>29.750000000000007</v>
      </c>
      <c r="G108" s="318">
        <v>28.200000000000003</v>
      </c>
      <c r="H108" s="318">
        <v>25.900000000000006</v>
      </c>
      <c r="I108" s="318">
        <v>33.600000000000009</v>
      </c>
      <c r="J108" s="318">
        <v>35.900000000000006</v>
      </c>
      <c r="K108" s="318">
        <v>37.45000000000001</v>
      </c>
      <c r="L108" s="305">
        <v>34.35</v>
      </c>
      <c r="M108" s="305">
        <v>30.5</v>
      </c>
      <c r="N108" s="320">
        <v>28185300</v>
      </c>
      <c r="O108" s="321">
        <v>9.3508851566046297E-2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2329.6</v>
      </c>
      <c r="E109" s="317">
        <v>2362.7333333333336</v>
      </c>
      <c r="F109" s="318">
        <v>2272.4666666666672</v>
      </c>
      <c r="G109" s="318">
        <v>2215.3333333333335</v>
      </c>
      <c r="H109" s="318">
        <v>2125.0666666666671</v>
      </c>
      <c r="I109" s="318">
        <v>2419.8666666666672</v>
      </c>
      <c r="J109" s="318">
        <v>2510.1333333333337</v>
      </c>
      <c r="K109" s="318">
        <v>2567.2666666666673</v>
      </c>
      <c r="L109" s="305">
        <v>2453</v>
      </c>
      <c r="M109" s="305">
        <v>2305.6</v>
      </c>
      <c r="N109" s="320">
        <v>699200</v>
      </c>
      <c r="O109" s="321">
        <v>-8.5082246171298923E-3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24.5</v>
      </c>
      <c r="E110" s="317">
        <v>24.933333333333334</v>
      </c>
      <c r="F110" s="318">
        <v>23.966666666666669</v>
      </c>
      <c r="G110" s="318">
        <v>23.433333333333334</v>
      </c>
      <c r="H110" s="318">
        <v>22.466666666666669</v>
      </c>
      <c r="I110" s="318">
        <v>25.466666666666669</v>
      </c>
      <c r="J110" s="318">
        <v>26.43333333333333</v>
      </c>
      <c r="K110" s="318">
        <v>26.966666666666669</v>
      </c>
      <c r="L110" s="305">
        <v>25.9</v>
      </c>
      <c r="M110" s="305">
        <v>24.4</v>
      </c>
      <c r="N110" s="320">
        <v>17244000</v>
      </c>
      <c r="O110" s="321">
        <v>-7.6181292189006752E-2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17441.849999999999</v>
      </c>
      <c r="E111" s="317">
        <v>17550.616666666665</v>
      </c>
      <c r="F111" s="318">
        <v>17261.23333333333</v>
      </c>
      <c r="G111" s="318">
        <v>17080.616666666665</v>
      </c>
      <c r="H111" s="318">
        <v>16791.23333333333</v>
      </c>
      <c r="I111" s="318">
        <v>17731.23333333333</v>
      </c>
      <c r="J111" s="318">
        <v>18020.616666666669</v>
      </c>
      <c r="K111" s="318">
        <v>18201.23333333333</v>
      </c>
      <c r="L111" s="305">
        <v>17840</v>
      </c>
      <c r="M111" s="305">
        <v>17370</v>
      </c>
      <c r="N111" s="320">
        <v>335200</v>
      </c>
      <c r="O111" s="321">
        <v>1.2230107202174241E-2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1102.8</v>
      </c>
      <c r="E112" s="317">
        <v>1115.6833333333334</v>
      </c>
      <c r="F112" s="318">
        <v>1042.8166666666668</v>
      </c>
      <c r="G112" s="318">
        <v>982.83333333333348</v>
      </c>
      <c r="H112" s="318">
        <v>909.96666666666692</v>
      </c>
      <c r="I112" s="318">
        <v>1175.6666666666667</v>
      </c>
      <c r="J112" s="318">
        <v>1248.5333333333335</v>
      </c>
      <c r="K112" s="318">
        <v>1308.5166666666667</v>
      </c>
      <c r="L112" s="305">
        <v>1188.55</v>
      </c>
      <c r="M112" s="305">
        <v>1055.7</v>
      </c>
      <c r="N112" s="320">
        <v>380625</v>
      </c>
      <c r="O112" s="321">
        <v>-5.3171641791044777E-2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74</v>
      </c>
      <c r="E113" s="317">
        <v>75.216666666666669</v>
      </c>
      <c r="F113" s="318">
        <v>72.433333333333337</v>
      </c>
      <c r="G113" s="318">
        <v>70.866666666666674</v>
      </c>
      <c r="H113" s="318">
        <v>68.083333333333343</v>
      </c>
      <c r="I113" s="318">
        <v>76.783333333333331</v>
      </c>
      <c r="J113" s="318">
        <v>79.566666666666663</v>
      </c>
      <c r="K113" s="318">
        <v>81.133333333333326</v>
      </c>
      <c r="L113" s="305">
        <v>78</v>
      </c>
      <c r="M113" s="305">
        <v>73.650000000000006</v>
      </c>
      <c r="N113" s="320">
        <v>24864000</v>
      </c>
      <c r="O113" s="321">
        <v>-3.3670033670033669E-3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93.65</v>
      </c>
      <c r="E114" s="317">
        <v>94.016666666666666</v>
      </c>
      <c r="F114" s="318">
        <v>91.833333333333329</v>
      </c>
      <c r="G114" s="318">
        <v>90.016666666666666</v>
      </c>
      <c r="H114" s="318">
        <v>87.833333333333329</v>
      </c>
      <c r="I114" s="318">
        <v>95.833333333333329</v>
      </c>
      <c r="J114" s="318">
        <v>98.016666666666666</v>
      </c>
      <c r="K114" s="318">
        <v>99.833333333333329</v>
      </c>
      <c r="L114" s="305">
        <v>96.2</v>
      </c>
      <c r="M114" s="305">
        <v>92.2</v>
      </c>
      <c r="N114" s="320">
        <v>40353600</v>
      </c>
      <c r="O114" s="321">
        <v>-3.0446315303886518E-2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84.05</v>
      </c>
      <c r="E115" s="317">
        <v>85.5</v>
      </c>
      <c r="F115" s="318">
        <v>82.3</v>
      </c>
      <c r="G115" s="318">
        <v>80.55</v>
      </c>
      <c r="H115" s="318">
        <v>77.349999999999994</v>
      </c>
      <c r="I115" s="318">
        <v>87.25</v>
      </c>
      <c r="J115" s="318">
        <v>90.449999999999989</v>
      </c>
      <c r="K115" s="318">
        <v>92.2</v>
      </c>
      <c r="L115" s="305">
        <v>88.7</v>
      </c>
      <c r="M115" s="305">
        <v>83.75</v>
      </c>
      <c r="N115" s="320">
        <v>4051608</v>
      </c>
      <c r="O115" s="321">
        <v>-1.65016501650165E-2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67.349999999999994</v>
      </c>
      <c r="E116" s="317">
        <v>67.683333333333337</v>
      </c>
      <c r="F116" s="318">
        <v>65.966666666666669</v>
      </c>
      <c r="G116" s="318">
        <v>64.583333333333329</v>
      </c>
      <c r="H116" s="318">
        <v>62.86666666666666</v>
      </c>
      <c r="I116" s="318">
        <v>69.066666666666677</v>
      </c>
      <c r="J116" s="318">
        <v>70.783333333333346</v>
      </c>
      <c r="K116" s="318">
        <v>72.166666666666686</v>
      </c>
      <c r="L116" s="305">
        <v>69.400000000000006</v>
      </c>
      <c r="M116" s="305">
        <v>66.3</v>
      </c>
      <c r="N116" s="320">
        <v>57461500</v>
      </c>
      <c r="O116" s="321">
        <v>1.4844315713251267E-2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17789.599999999999</v>
      </c>
      <c r="E117" s="317">
        <v>17746.433333333334</v>
      </c>
      <c r="F117" s="318">
        <v>17513.166666666668</v>
      </c>
      <c r="G117" s="318">
        <v>17236.733333333334</v>
      </c>
      <c r="H117" s="318">
        <v>17003.466666666667</v>
      </c>
      <c r="I117" s="318">
        <v>18022.866666666669</v>
      </c>
      <c r="J117" s="318">
        <v>18256.133333333331</v>
      </c>
      <c r="K117" s="318">
        <v>18532.566666666669</v>
      </c>
      <c r="L117" s="305">
        <v>17979.7</v>
      </c>
      <c r="M117" s="305">
        <v>17470</v>
      </c>
      <c r="N117" s="320">
        <v>126725</v>
      </c>
      <c r="O117" s="321">
        <v>1.7786561264822134E-3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861.4</v>
      </c>
      <c r="E118" s="317">
        <v>847.23333333333323</v>
      </c>
      <c r="F118" s="318">
        <v>815.21666666666647</v>
      </c>
      <c r="G118" s="318">
        <v>769.03333333333319</v>
      </c>
      <c r="H118" s="318">
        <v>737.01666666666642</v>
      </c>
      <c r="I118" s="318">
        <v>893.41666666666652</v>
      </c>
      <c r="J118" s="318">
        <v>925.43333333333317</v>
      </c>
      <c r="K118" s="318">
        <v>971.61666666666656</v>
      </c>
      <c r="L118" s="305">
        <v>879.25</v>
      </c>
      <c r="M118" s="305">
        <v>801.05</v>
      </c>
      <c r="N118" s="320">
        <v>3344925</v>
      </c>
      <c r="O118" s="321">
        <v>4.1265871489034246E-2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218.55</v>
      </c>
      <c r="E119" s="317">
        <v>219.08333333333334</v>
      </c>
      <c r="F119" s="318">
        <v>215.16666666666669</v>
      </c>
      <c r="G119" s="318">
        <v>211.78333333333333</v>
      </c>
      <c r="H119" s="318">
        <v>207.86666666666667</v>
      </c>
      <c r="I119" s="318">
        <v>222.4666666666667</v>
      </c>
      <c r="J119" s="318">
        <v>226.38333333333338</v>
      </c>
      <c r="K119" s="318">
        <v>229.76666666666671</v>
      </c>
      <c r="L119" s="305">
        <v>223</v>
      </c>
      <c r="M119" s="305">
        <v>215.7</v>
      </c>
      <c r="N119" s="320">
        <v>11778000</v>
      </c>
      <c r="O119" s="321">
        <v>1.6835016835016835E-2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90.8</v>
      </c>
      <c r="E120" s="317">
        <v>91.483333333333334</v>
      </c>
      <c r="F120" s="318">
        <v>88.816666666666663</v>
      </c>
      <c r="G120" s="318">
        <v>86.833333333333329</v>
      </c>
      <c r="H120" s="318">
        <v>84.166666666666657</v>
      </c>
      <c r="I120" s="318">
        <v>93.466666666666669</v>
      </c>
      <c r="J120" s="318">
        <v>96.133333333333326</v>
      </c>
      <c r="K120" s="318">
        <v>98.116666666666674</v>
      </c>
      <c r="L120" s="305">
        <v>94.15</v>
      </c>
      <c r="M120" s="305">
        <v>89.5</v>
      </c>
      <c r="N120" s="320">
        <v>39165400</v>
      </c>
      <c r="O120" s="321">
        <v>-2.0012410797393732E-2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1506.35</v>
      </c>
      <c r="E121" s="317">
        <v>1527.6166666666668</v>
      </c>
      <c r="F121" s="318">
        <v>1478.7333333333336</v>
      </c>
      <c r="G121" s="318">
        <v>1451.1166666666668</v>
      </c>
      <c r="H121" s="318">
        <v>1402.2333333333336</v>
      </c>
      <c r="I121" s="318">
        <v>1555.2333333333336</v>
      </c>
      <c r="J121" s="318">
        <v>1604.1166666666668</v>
      </c>
      <c r="K121" s="318">
        <v>1631.7333333333336</v>
      </c>
      <c r="L121" s="305">
        <v>1576.5</v>
      </c>
      <c r="M121" s="305">
        <v>1500</v>
      </c>
      <c r="N121" s="320">
        <v>2426000</v>
      </c>
      <c r="O121" s="321">
        <v>-1.0294420424130121E-3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30.1</v>
      </c>
      <c r="E122" s="317">
        <v>30.400000000000002</v>
      </c>
      <c r="F122" s="318">
        <v>29.650000000000006</v>
      </c>
      <c r="G122" s="318">
        <v>29.200000000000003</v>
      </c>
      <c r="H122" s="318">
        <v>28.450000000000006</v>
      </c>
      <c r="I122" s="318">
        <v>30.850000000000005</v>
      </c>
      <c r="J122" s="318">
        <v>31.599999999999998</v>
      </c>
      <c r="K122" s="318">
        <v>32.050000000000004</v>
      </c>
      <c r="L122" s="305">
        <v>31.15</v>
      </c>
      <c r="M122" s="305">
        <v>29.95</v>
      </c>
      <c r="N122" s="320">
        <v>50596800</v>
      </c>
      <c r="O122" s="321">
        <v>-4.7346938775510205E-3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158.85</v>
      </c>
      <c r="E123" s="317">
        <v>158.26666666666668</v>
      </c>
      <c r="F123" s="318">
        <v>156.78333333333336</v>
      </c>
      <c r="G123" s="318">
        <v>154.71666666666667</v>
      </c>
      <c r="H123" s="318">
        <v>153.23333333333335</v>
      </c>
      <c r="I123" s="318">
        <v>160.33333333333337</v>
      </c>
      <c r="J123" s="318">
        <v>161.81666666666666</v>
      </c>
      <c r="K123" s="318">
        <v>163.88333333333338</v>
      </c>
      <c r="L123" s="305">
        <v>159.75</v>
      </c>
      <c r="M123" s="305">
        <v>156.19999999999999</v>
      </c>
      <c r="N123" s="320">
        <v>39312000</v>
      </c>
      <c r="O123" s="321">
        <v>-3.7697052775873888E-2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952.7</v>
      </c>
      <c r="E124" s="317">
        <v>960.25</v>
      </c>
      <c r="F124" s="318">
        <v>932.55</v>
      </c>
      <c r="G124" s="318">
        <v>912.4</v>
      </c>
      <c r="H124" s="318">
        <v>884.69999999999993</v>
      </c>
      <c r="I124" s="318">
        <v>980.4</v>
      </c>
      <c r="J124" s="318">
        <v>1008.1</v>
      </c>
      <c r="K124" s="318">
        <v>1028.25</v>
      </c>
      <c r="L124" s="305">
        <v>987.95</v>
      </c>
      <c r="M124" s="305">
        <v>940.1</v>
      </c>
      <c r="N124" s="320">
        <v>1583200</v>
      </c>
      <c r="O124" s="321">
        <v>-3.5246727089627392E-3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536.35</v>
      </c>
      <c r="E125" s="317">
        <v>550.6</v>
      </c>
      <c r="F125" s="318">
        <v>519.95000000000005</v>
      </c>
      <c r="G125" s="318">
        <v>503.55000000000007</v>
      </c>
      <c r="H125" s="318">
        <v>472.90000000000009</v>
      </c>
      <c r="I125" s="318">
        <v>567</v>
      </c>
      <c r="J125" s="318">
        <v>597.64999999999986</v>
      </c>
      <c r="K125" s="318">
        <v>614.04999999999995</v>
      </c>
      <c r="L125" s="305">
        <v>581.25</v>
      </c>
      <c r="M125" s="305">
        <v>534.20000000000005</v>
      </c>
      <c r="N125" s="320">
        <v>694400</v>
      </c>
      <c r="O125" s="321">
        <v>-4.6153846153846156E-2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107.35</v>
      </c>
      <c r="E126" s="317">
        <v>106.16666666666667</v>
      </c>
      <c r="F126" s="318">
        <v>101.18333333333334</v>
      </c>
      <c r="G126" s="318">
        <v>95.016666666666666</v>
      </c>
      <c r="H126" s="318">
        <v>90.033333333333331</v>
      </c>
      <c r="I126" s="318">
        <v>112.33333333333334</v>
      </c>
      <c r="J126" s="318">
        <v>117.31666666666666</v>
      </c>
      <c r="K126" s="318">
        <v>123.48333333333335</v>
      </c>
      <c r="L126" s="305">
        <v>111.15</v>
      </c>
      <c r="M126" s="305">
        <v>100</v>
      </c>
      <c r="N126" s="320">
        <v>27454500</v>
      </c>
      <c r="O126" s="321">
        <v>-2.4568322319334895E-2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89.3</v>
      </c>
      <c r="E127" s="317">
        <v>90.616666666666674</v>
      </c>
      <c r="F127" s="318">
        <v>87.683333333333351</v>
      </c>
      <c r="G127" s="318">
        <v>86.066666666666677</v>
      </c>
      <c r="H127" s="318">
        <v>83.133333333333354</v>
      </c>
      <c r="I127" s="318">
        <v>92.233333333333348</v>
      </c>
      <c r="J127" s="318">
        <v>95.166666666666686</v>
      </c>
      <c r="K127" s="318">
        <v>96.783333333333346</v>
      </c>
      <c r="L127" s="305">
        <v>93.55</v>
      </c>
      <c r="M127" s="305">
        <v>89</v>
      </c>
      <c r="N127" s="320">
        <v>26070000</v>
      </c>
      <c r="O127" s="321">
        <v>2.8159015617605299E-2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1416.15</v>
      </c>
      <c r="E128" s="317">
        <v>1417.9333333333334</v>
      </c>
      <c r="F128" s="318">
        <v>1345.8666666666668</v>
      </c>
      <c r="G128" s="318">
        <v>1275.5833333333335</v>
      </c>
      <c r="H128" s="318">
        <v>1203.5166666666669</v>
      </c>
      <c r="I128" s="318">
        <v>1488.2166666666667</v>
      </c>
      <c r="J128" s="318">
        <v>1560.2833333333333</v>
      </c>
      <c r="K128" s="318">
        <v>1630.5666666666666</v>
      </c>
      <c r="L128" s="305">
        <v>1490</v>
      </c>
      <c r="M128" s="305">
        <v>1347.65</v>
      </c>
      <c r="N128" s="320">
        <v>45378000</v>
      </c>
      <c r="O128" s="321">
        <v>3.6181168438238549E-2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25.75</v>
      </c>
      <c r="E129" s="317">
        <v>25.816666666666666</v>
      </c>
      <c r="F129" s="318">
        <v>25.233333333333334</v>
      </c>
      <c r="G129" s="318">
        <v>24.716666666666669</v>
      </c>
      <c r="H129" s="318">
        <v>24.133333333333336</v>
      </c>
      <c r="I129" s="318">
        <v>26.333333333333332</v>
      </c>
      <c r="J129" s="318">
        <v>26.916666666666668</v>
      </c>
      <c r="K129" s="318">
        <v>27.43333333333333</v>
      </c>
      <c r="L129" s="305">
        <v>26.4</v>
      </c>
      <c r="M129" s="305">
        <v>25.3</v>
      </c>
      <c r="N129" s="320">
        <v>52657800</v>
      </c>
      <c r="O129" s="321">
        <v>4.6163443543356206E-2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179.35</v>
      </c>
      <c r="E130" s="317">
        <v>180.69999999999996</v>
      </c>
      <c r="F130" s="318">
        <v>176.84999999999991</v>
      </c>
      <c r="G130" s="318">
        <v>174.34999999999994</v>
      </c>
      <c r="H130" s="318">
        <v>170.49999999999989</v>
      </c>
      <c r="I130" s="318">
        <v>183.19999999999993</v>
      </c>
      <c r="J130" s="318">
        <v>187.05</v>
      </c>
      <c r="K130" s="318">
        <v>189.54999999999995</v>
      </c>
      <c r="L130" s="305">
        <v>184.55</v>
      </c>
      <c r="M130" s="305">
        <v>178.2</v>
      </c>
      <c r="N130" s="320">
        <v>93117000</v>
      </c>
      <c r="O130" s="321">
        <v>4.3818940005380683E-2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18530.95</v>
      </c>
      <c r="E131" s="317">
        <v>18586.599999999999</v>
      </c>
      <c r="F131" s="318">
        <v>18273.199999999997</v>
      </c>
      <c r="G131" s="318">
        <v>18015.449999999997</v>
      </c>
      <c r="H131" s="318">
        <v>17702.049999999996</v>
      </c>
      <c r="I131" s="318">
        <v>18844.349999999999</v>
      </c>
      <c r="J131" s="318">
        <v>19157.75</v>
      </c>
      <c r="K131" s="318">
        <v>19415.5</v>
      </c>
      <c r="L131" s="305">
        <v>18900</v>
      </c>
      <c r="M131" s="305">
        <v>18328.849999999999</v>
      </c>
      <c r="N131" s="320">
        <v>143750</v>
      </c>
      <c r="O131" s="321">
        <v>-7.5940628236106315E-3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1147.6500000000001</v>
      </c>
      <c r="E132" s="317">
        <v>1164.4000000000001</v>
      </c>
      <c r="F132" s="318">
        <v>1122.4000000000001</v>
      </c>
      <c r="G132" s="318">
        <v>1097.1500000000001</v>
      </c>
      <c r="H132" s="318">
        <v>1055.1500000000001</v>
      </c>
      <c r="I132" s="318">
        <v>1189.6500000000001</v>
      </c>
      <c r="J132" s="318">
        <v>1231.6500000000001</v>
      </c>
      <c r="K132" s="318">
        <v>1256.9000000000001</v>
      </c>
      <c r="L132" s="305">
        <v>1206.4000000000001</v>
      </c>
      <c r="M132" s="305">
        <v>1139.1500000000001</v>
      </c>
      <c r="N132" s="320">
        <v>1382150</v>
      </c>
      <c r="O132" s="321">
        <v>-2.217898832684825E-2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3500</v>
      </c>
      <c r="E133" s="317">
        <v>3549.7666666666664</v>
      </c>
      <c r="F133" s="318">
        <v>3431.5333333333328</v>
      </c>
      <c r="G133" s="318">
        <v>3363.0666666666666</v>
      </c>
      <c r="H133" s="318">
        <v>3244.833333333333</v>
      </c>
      <c r="I133" s="318">
        <v>3618.2333333333327</v>
      </c>
      <c r="J133" s="318">
        <v>3736.4666666666662</v>
      </c>
      <c r="K133" s="318">
        <v>3804.9333333333325</v>
      </c>
      <c r="L133" s="305">
        <v>3668</v>
      </c>
      <c r="M133" s="305">
        <v>3481.3</v>
      </c>
      <c r="N133" s="320">
        <v>527500</v>
      </c>
      <c r="O133" s="321">
        <v>-2.0427112349117919E-2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637.45000000000005</v>
      </c>
      <c r="E134" s="317">
        <v>630.56666666666672</v>
      </c>
      <c r="F134" s="318">
        <v>584.38333333333344</v>
      </c>
      <c r="G134" s="318">
        <v>531.31666666666672</v>
      </c>
      <c r="H134" s="318">
        <v>485.13333333333344</v>
      </c>
      <c r="I134" s="318">
        <v>683.63333333333344</v>
      </c>
      <c r="J134" s="318">
        <v>729.81666666666661</v>
      </c>
      <c r="K134" s="318">
        <v>782.88333333333344</v>
      </c>
      <c r="L134" s="305">
        <v>676.75</v>
      </c>
      <c r="M134" s="305">
        <v>577.5</v>
      </c>
      <c r="N134" s="320">
        <v>3097200</v>
      </c>
      <c r="O134" s="321">
        <v>0.28728179551122196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485.15</v>
      </c>
      <c r="E135" s="317">
        <v>485.36666666666662</v>
      </c>
      <c r="F135" s="318">
        <v>473.33333333333326</v>
      </c>
      <c r="G135" s="318">
        <v>461.51666666666665</v>
      </c>
      <c r="H135" s="318">
        <v>449.48333333333329</v>
      </c>
      <c r="I135" s="318">
        <v>497.18333333333322</v>
      </c>
      <c r="J135" s="318">
        <v>509.21666666666664</v>
      </c>
      <c r="K135" s="318">
        <v>521.03333333333319</v>
      </c>
      <c r="L135" s="305">
        <v>497.4</v>
      </c>
      <c r="M135" s="305">
        <v>473.55</v>
      </c>
      <c r="N135" s="320">
        <v>46078750</v>
      </c>
      <c r="O135" s="321">
        <v>2.0683353638276666E-2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376.1</v>
      </c>
      <c r="E136" s="317">
        <v>375.5</v>
      </c>
      <c r="F136" s="318">
        <v>366.6</v>
      </c>
      <c r="G136" s="318">
        <v>357.1</v>
      </c>
      <c r="H136" s="318">
        <v>348.20000000000005</v>
      </c>
      <c r="I136" s="318">
        <v>385</v>
      </c>
      <c r="J136" s="318">
        <v>393.9</v>
      </c>
      <c r="K136" s="318">
        <v>403.4</v>
      </c>
      <c r="L136" s="305">
        <v>384.4</v>
      </c>
      <c r="M136" s="305">
        <v>366</v>
      </c>
      <c r="N136" s="320">
        <v>3894000</v>
      </c>
      <c r="O136" s="321">
        <v>2.0761245674740483E-2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265.5</v>
      </c>
      <c r="E137" s="317">
        <v>263.21666666666664</v>
      </c>
      <c r="F137" s="318">
        <v>256.88333333333327</v>
      </c>
      <c r="G137" s="318">
        <v>248.26666666666662</v>
      </c>
      <c r="H137" s="318">
        <v>241.93333333333325</v>
      </c>
      <c r="I137" s="318">
        <v>271.83333333333326</v>
      </c>
      <c r="J137" s="318">
        <v>278.16666666666663</v>
      </c>
      <c r="K137" s="318">
        <v>286.7833333333333</v>
      </c>
      <c r="L137" s="305">
        <v>269.55</v>
      </c>
      <c r="M137" s="305">
        <v>254.6</v>
      </c>
      <c r="N137" s="320">
        <v>1348200</v>
      </c>
      <c r="O137" s="321">
        <v>0.15854601701469451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326.64999999999998</v>
      </c>
      <c r="E138" s="317">
        <v>329.08333333333331</v>
      </c>
      <c r="F138" s="318">
        <v>321.56666666666661</v>
      </c>
      <c r="G138" s="318">
        <v>316.48333333333329</v>
      </c>
      <c r="H138" s="318">
        <v>308.96666666666658</v>
      </c>
      <c r="I138" s="318">
        <v>334.16666666666663</v>
      </c>
      <c r="J138" s="318">
        <v>341.68333333333339</v>
      </c>
      <c r="K138" s="318">
        <v>346.76666666666665</v>
      </c>
      <c r="L138" s="305">
        <v>336.6</v>
      </c>
      <c r="M138" s="305">
        <v>324</v>
      </c>
      <c r="N138" s="320">
        <v>8694000</v>
      </c>
      <c r="O138" s="321">
        <v>5.2287581699346407E-2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74.150000000000006</v>
      </c>
      <c r="E139" s="317">
        <v>74.983333333333334</v>
      </c>
      <c r="F139" s="318">
        <v>72.966666666666669</v>
      </c>
      <c r="G139" s="318">
        <v>71.783333333333331</v>
      </c>
      <c r="H139" s="318">
        <v>69.766666666666666</v>
      </c>
      <c r="I139" s="318">
        <v>76.166666666666671</v>
      </c>
      <c r="J139" s="318">
        <v>78.183333333333351</v>
      </c>
      <c r="K139" s="318">
        <v>79.366666666666674</v>
      </c>
      <c r="L139" s="305">
        <v>77</v>
      </c>
      <c r="M139" s="305">
        <v>73.8</v>
      </c>
      <c r="N139" s="320">
        <v>61846900</v>
      </c>
      <c r="O139" s="321">
        <v>1.5605140516876148E-2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30.95</v>
      </c>
      <c r="E140" s="317">
        <v>31.383333333333336</v>
      </c>
      <c r="F140" s="318">
        <v>30.266666666666673</v>
      </c>
      <c r="G140" s="318">
        <v>29.583333333333336</v>
      </c>
      <c r="H140" s="318">
        <v>28.466666666666672</v>
      </c>
      <c r="I140" s="318">
        <v>32.066666666666677</v>
      </c>
      <c r="J140" s="318">
        <v>33.183333333333337</v>
      </c>
      <c r="K140" s="318">
        <v>33.866666666666674</v>
      </c>
      <c r="L140" s="305">
        <v>32.5</v>
      </c>
      <c r="M140" s="305">
        <v>30.7</v>
      </c>
      <c r="N140" s="320">
        <v>51768000</v>
      </c>
      <c r="O140" s="321">
        <v>1.9858156028368795E-2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265.95</v>
      </c>
      <c r="E141" s="317">
        <v>267.56666666666666</v>
      </c>
      <c r="F141" s="318">
        <v>261.43333333333334</v>
      </c>
      <c r="G141" s="318">
        <v>256.91666666666669</v>
      </c>
      <c r="H141" s="318">
        <v>250.78333333333336</v>
      </c>
      <c r="I141" s="318">
        <v>272.08333333333331</v>
      </c>
      <c r="J141" s="318">
        <v>278.21666666666664</v>
      </c>
      <c r="K141" s="318">
        <v>282.73333333333329</v>
      </c>
      <c r="L141" s="305">
        <v>273.7</v>
      </c>
      <c r="M141" s="305">
        <v>263.05</v>
      </c>
      <c r="N141" s="320">
        <v>21385500</v>
      </c>
      <c r="O141" s="321">
        <v>8.1550599302078586E-2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1816.75</v>
      </c>
      <c r="E142" s="317">
        <v>1825.3833333333332</v>
      </c>
      <c r="F142" s="318">
        <v>1797.4166666666665</v>
      </c>
      <c r="G142" s="318">
        <v>1778.0833333333333</v>
      </c>
      <c r="H142" s="318">
        <v>1750.1166666666666</v>
      </c>
      <c r="I142" s="318">
        <v>1844.7166666666665</v>
      </c>
      <c r="J142" s="318">
        <v>1872.6833333333332</v>
      </c>
      <c r="K142" s="318">
        <v>1892.0166666666664</v>
      </c>
      <c r="L142" s="305">
        <v>1853.35</v>
      </c>
      <c r="M142" s="305">
        <v>1806.05</v>
      </c>
      <c r="N142" s="320">
        <v>15486750</v>
      </c>
      <c r="O142" s="321">
        <v>-1.8365924000887397E-2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503.45</v>
      </c>
      <c r="E143" s="317">
        <v>512.56666666666661</v>
      </c>
      <c r="F143" s="318">
        <v>492.78333333333319</v>
      </c>
      <c r="G143" s="318">
        <v>482.11666666666656</v>
      </c>
      <c r="H143" s="318">
        <v>462.33333333333314</v>
      </c>
      <c r="I143" s="318">
        <v>523.23333333333323</v>
      </c>
      <c r="J143" s="318">
        <v>543.01666666666654</v>
      </c>
      <c r="K143" s="318">
        <v>553.68333333333328</v>
      </c>
      <c r="L143" s="305">
        <v>532.35</v>
      </c>
      <c r="M143" s="305">
        <v>501.9</v>
      </c>
      <c r="N143" s="320">
        <v>14262000</v>
      </c>
      <c r="O143" s="321">
        <v>-2.601544142329641E-3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904.95</v>
      </c>
      <c r="E144" s="317">
        <v>909.31666666666661</v>
      </c>
      <c r="F144" s="318">
        <v>890.38333333333321</v>
      </c>
      <c r="G144" s="318">
        <v>875.81666666666661</v>
      </c>
      <c r="H144" s="318">
        <v>856.88333333333321</v>
      </c>
      <c r="I144" s="318">
        <v>923.88333333333321</v>
      </c>
      <c r="J144" s="318">
        <v>942.81666666666661</v>
      </c>
      <c r="K144" s="318">
        <v>957.38333333333321</v>
      </c>
      <c r="L144" s="305">
        <v>928.25</v>
      </c>
      <c r="M144" s="305">
        <v>894.75</v>
      </c>
      <c r="N144" s="320">
        <v>7327500</v>
      </c>
      <c r="O144" s="321">
        <v>-6.6090493136756485E-3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2436.1</v>
      </c>
      <c r="E145" s="317">
        <v>2429.0499999999997</v>
      </c>
      <c r="F145" s="318">
        <v>2372.2499999999995</v>
      </c>
      <c r="G145" s="318">
        <v>2308.3999999999996</v>
      </c>
      <c r="H145" s="318">
        <v>2251.5999999999995</v>
      </c>
      <c r="I145" s="318">
        <v>2492.8999999999996</v>
      </c>
      <c r="J145" s="318">
        <v>2549.6999999999998</v>
      </c>
      <c r="K145" s="318">
        <v>2613.5499999999997</v>
      </c>
      <c r="L145" s="305">
        <v>2485.85</v>
      </c>
      <c r="M145" s="305">
        <v>2365.1999999999998</v>
      </c>
      <c r="N145" s="320">
        <v>808000</v>
      </c>
      <c r="O145" s="321">
        <v>-3.5223880597014923E-2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303.3</v>
      </c>
      <c r="E146" s="317">
        <v>303.10000000000002</v>
      </c>
      <c r="F146" s="318">
        <v>298.55000000000007</v>
      </c>
      <c r="G146" s="318">
        <v>293.80000000000007</v>
      </c>
      <c r="H146" s="318">
        <v>289.25000000000011</v>
      </c>
      <c r="I146" s="318">
        <v>307.85000000000002</v>
      </c>
      <c r="J146" s="318">
        <v>312.39999999999998</v>
      </c>
      <c r="K146" s="318">
        <v>317.14999999999998</v>
      </c>
      <c r="L146" s="305">
        <v>307.64999999999998</v>
      </c>
      <c r="M146" s="305">
        <v>298.35000000000002</v>
      </c>
      <c r="N146" s="320">
        <v>1611000</v>
      </c>
      <c r="O146" s="321">
        <v>2.8735632183908046E-2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296.64999999999998</v>
      </c>
      <c r="E147" s="317">
        <v>296.25</v>
      </c>
      <c r="F147" s="318">
        <v>289.64999999999998</v>
      </c>
      <c r="G147" s="318">
        <v>282.64999999999998</v>
      </c>
      <c r="H147" s="318">
        <v>276.04999999999995</v>
      </c>
      <c r="I147" s="318">
        <v>303.25</v>
      </c>
      <c r="J147" s="318">
        <v>309.85000000000002</v>
      </c>
      <c r="K147" s="318">
        <v>316.85000000000002</v>
      </c>
      <c r="L147" s="305">
        <v>302.85000000000002</v>
      </c>
      <c r="M147" s="305">
        <v>289.25</v>
      </c>
      <c r="N147" s="320">
        <v>5082750</v>
      </c>
      <c r="O147" s="321">
        <v>0.13506180283388605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883.05</v>
      </c>
      <c r="E148" s="317">
        <v>891.1</v>
      </c>
      <c r="F148" s="318">
        <v>859.1</v>
      </c>
      <c r="G148" s="318">
        <v>835.15</v>
      </c>
      <c r="H148" s="318">
        <v>803.15</v>
      </c>
      <c r="I148" s="318">
        <v>915.05000000000007</v>
      </c>
      <c r="J148" s="318">
        <v>947.05000000000007</v>
      </c>
      <c r="K148" s="318">
        <v>971.00000000000011</v>
      </c>
      <c r="L148" s="305">
        <v>923.1</v>
      </c>
      <c r="M148" s="305">
        <v>867.15</v>
      </c>
      <c r="N148" s="320">
        <v>671300</v>
      </c>
      <c r="O148" s="321">
        <v>0.12956419316843346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163.05000000000001</v>
      </c>
      <c r="E149" s="317">
        <v>164.21666666666667</v>
      </c>
      <c r="F149" s="318">
        <v>155.83333333333334</v>
      </c>
      <c r="G149" s="318">
        <v>148.61666666666667</v>
      </c>
      <c r="H149" s="318">
        <v>140.23333333333335</v>
      </c>
      <c r="I149" s="318">
        <v>171.43333333333334</v>
      </c>
      <c r="J149" s="318">
        <v>179.81666666666666</v>
      </c>
      <c r="K149" s="318">
        <v>187.03333333333333</v>
      </c>
      <c r="L149" s="305">
        <v>172.6</v>
      </c>
      <c r="M149" s="305">
        <v>157</v>
      </c>
      <c r="N149" s="320">
        <v>4440400</v>
      </c>
      <c r="O149" s="321">
        <v>0.16972682489923868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3309.85</v>
      </c>
      <c r="E150" s="317">
        <v>3347.8666666666663</v>
      </c>
      <c r="F150" s="318">
        <v>3258.1833333333325</v>
      </c>
      <c r="G150" s="318">
        <v>3206.516666666666</v>
      </c>
      <c r="H150" s="318">
        <v>3116.8333333333321</v>
      </c>
      <c r="I150" s="318">
        <v>3399.5333333333328</v>
      </c>
      <c r="J150" s="318">
        <v>3489.2166666666662</v>
      </c>
      <c r="K150" s="318">
        <v>3540.8833333333332</v>
      </c>
      <c r="L150" s="305">
        <v>3437.55</v>
      </c>
      <c r="M150" s="305">
        <v>3296.2</v>
      </c>
      <c r="N150" s="320">
        <v>2023800</v>
      </c>
      <c r="O150" s="321">
        <v>1.0788133053640995E-2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335.8</v>
      </c>
      <c r="E151" s="317">
        <v>339.23333333333335</v>
      </c>
      <c r="F151" s="318">
        <v>330.26666666666671</v>
      </c>
      <c r="G151" s="318">
        <v>324.73333333333335</v>
      </c>
      <c r="H151" s="318">
        <v>315.76666666666671</v>
      </c>
      <c r="I151" s="318">
        <v>344.76666666666671</v>
      </c>
      <c r="J151" s="318">
        <v>353.73333333333341</v>
      </c>
      <c r="K151" s="318">
        <v>359.26666666666671</v>
      </c>
      <c r="L151" s="305">
        <v>348.2</v>
      </c>
      <c r="M151" s="305">
        <v>333.7</v>
      </c>
      <c r="N151" s="320">
        <v>15093900</v>
      </c>
      <c r="O151" s="321">
        <v>1.747254747315416E-2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78</v>
      </c>
      <c r="E152" s="317">
        <v>77.983333333333334</v>
      </c>
      <c r="F152" s="318">
        <v>75.666666666666671</v>
      </c>
      <c r="G152" s="318">
        <v>73.333333333333343</v>
      </c>
      <c r="H152" s="318">
        <v>71.01666666666668</v>
      </c>
      <c r="I152" s="318">
        <v>80.316666666666663</v>
      </c>
      <c r="J152" s="318">
        <v>82.633333333333326</v>
      </c>
      <c r="K152" s="318">
        <v>84.966666666666654</v>
      </c>
      <c r="L152" s="305">
        <v>80.3</v>
      </c>
      <c r="M152" s="305">
        <v>75.650000000000006</v>
      </c>
      <c r="N152" s="320">
        <v>95921000</v>
      </c>
      <c r="O152" s="321">
        <v>2.4507114378726361E-3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488.5</v>
      </c>
      <c r="E153" s="317">
        <v>493.81666666666666</v>
      </c>
      <c r="F153" s="318">
        <v>481.0333333333333</v>
      </c>
      <c r="G153" s="318">
        <v>473.56666666666666</v>
      </c>
      <c r="H153" s="318">
        <v>460.7833333333333</v>
      </c>
      <c r="I153" s="318">
        <v>501.2833333333333</v>
      </c>
      <c r="J153" s="318">
        <v>514.06666666666672</v>
      </c>
      <c r="K153" s="318">
        <v>521.5333333333333</v>
      </c>
      <c r="L153" s="305">
        <v>506.6</v>
      </c>
      <c r="M153" s="305">
        <v>486.35</v>
      </c>
      <c r="N153" s="320">
        <v>2177000</v>
      </c>
      <c r="O153" s="321">
        <v>2.688679245283019E-2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177.75</v>
      </c>
      <c r="E154" s="317">
        <v>178.66666666666666</v>
      </c>
      <c r="F154" s="318">
        <v>176.33333333333331</v>
      </c>
      <c r="G154" s="318">
        <v>174.91666666666666</v>
      </c>
      <c r="H154" s="318">
        <v>172.58333333333331</v>
      </c>
      <c r="I154" s="318">
        <v>180.08333333333331</v>
      </c>
      <c r="J154" s="318">
        <v>182.41666666666663</v>
      </c>
      <c r="K154" s="318">
        <v>183.83333333333331</v>
      </c>
      <c r="L154" s="305">
        <v>181</v>
      </c>
      <c r="M154" s="305">
        <v>177.25</v>
      </c>
      <c r="N154" s="320">
        <v>22220800</v>
      </c>
      <c r="O154" s="321">
        <v>3.1031922791388271E-2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26.65</v>
      </c>
      <c r="E155" s="317">
        <v>26.966666666666665</v>
      </c>
      <c r="F155" s="318">
        <v>25.983333333333331</v>
      </c>
      <c r="G155" s="318">
        <v>25.316666666666666</v>
      </c>
      <c r="H155" s="318">
        <v>24.333333333333332</v>
      </c>
      <c r="I155" s="318">
        <v>27.633333333333329</v>
      </c>
      <c r="J155" s="318">
        <v>28.616666666666664</v>
      </c>
      <c r="K155" s="318">
        <v>29.283333333333328</v>
      </c>
      <c r="L155" s="305">
        <v>27.95</v>
      </c>
      <c r="M155" s="305">
        <v>26.3</v>
      </c>
      <c r="N155" s="320">
        <v>48716800</v>
      </c>
      <c r="O155" s="321">
        <v>-6.8173663437387875E-3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145.30000000000001</v>
      </c>
      <c r="E156" s="317">
        <v>147.11666666666667</v>
      </c>
      <c r="F156" s="318">
        <v>141.28333333333336</v>
      </c>
      <c r="G156" s="318">
        <v>137.26666666666668</v>
      </c>
      <c r="H156" s="318">
        <v>131.43333333333337</v>
      </c>
      <c r="I156" s="318">
        <v>151.13333333333335</v>
      </c>
      <c r="J156" s="318">
        <v>156.96666666666667</v>
      </c>
      <c r="K156" s="318">
        <v>160.98333333333335</v>
      </c>
      <c r="L156" s="305">
        <v>152.94999999999999</v>
      </c>
      <c r="M156" s="305">
        <v>143.1</v>
      </c>
      <c r="N156" s="320">
        <v>19439500</v>
      </c>
      <c r="O156" s="321">
        <v>-2.5481506732572014E-2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43948</v>
      </c>
    </row>
    <row r="7" spans="1:15">
      <c r="A7"/>
    </row>
    <row r="8" spans="1:15" ht="28.5" customHeight="1">
      <c r="A8" s="503" t="s">
        <v>16</v>
      </c>
      <c r="B8" s="504" t="s">
        <v>18</v>
      </c>
      <c r="C8" s="502" t="s">
        <v>19</v>
      </c>
      <c r="D8" s="502" t="s">
        <v>20</v>
      </c>
      <c r="E8" s="502" t="s">
        <v>21</v>
      </c>
      <c r="F8" s="502"/>
      <c r="G8" s="502"/>
      <c r="H8" s="502" t="s">
        <v>22</v>
      </c>
      <c r="I8" s="502"/>
      <c r="J8" s="502"/>
      <c r="K8" s="275"/>
      <c r="L8" s="283"/>
      <c r="M8" s="283"/>
    </row>
    <row r="9" spans="1:15" ht="36" customHeight="1">
      <c r="A9" s="498"/>
      <c r="B9" s="500"/>
      <c r="C9" s="505" t="s">
        <v>23</v>
      </c>
      <c r="D9" s="50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9154.4</v>
      </c>
      <c r="D10" s="304">
        <v>9197.5333333333328</v>
      </c>
      <c r="E10" s="304">
        <v>9098.1666666666661</v>
      </c>
      <c r="F10" s="304">
        <v>9041.9333333333325</v>
      </c>
      <c r="G10" s="304">
        <v>8942.5666666666657</v>
      </c>
      <c r="H10" s="304">
        <v>9253.7666666666664</v>
      </c>
      <c r="I10" s="304">
        <v>9353.133333333335</v>
      </c>
      <c r="J10" s="304">
        <v>9409.3666666666668</v>
      </c>
      <c r="K10" s="303">
        <v>9296.9</v>
      </c>
      <c r="L10" s="303">
        <v>9141.2999999999993</v>
      </c>
      <c r="M10" s="308"/>
    </row>
    <row r="11" spans="1:15">
      <c r="A11" s="302">
        <v>2</v>
      </c>
      <c r="B11" s="278" t="s">
        <v>221</v>
      </c>
      <c r="C11" s="305">
        <v>19586.650000000001</v>
      </c>
      <c r="D11" s="280">
        <v>19684.066666666669</v>
      </c>
      <c r="E11" s="280">
        <v>19417.983333333337</v>
      </c>
      <c r="F11" s="280">
        <v>19249.316666666669</v>
      </c>
      <c r="G11" s="280">
        <v>18983.233333333337</v>
      </c>
      <c r="H11" s="280">
        <v>19852.733333333337</v>
      </c>
      <c r="I11" s="280">
        <v>20118.816666666673</v>
      </c>
      <c r="J11" s="280">
        <v>20287.483333333337</v>
      </c>
      <c r="K11" s="305">
        <v>19950.150000000001</v>
      </c>
      <c r="L11" s="305">
        <v>19515.400000000001</v>
      </c>
      <c r="M11" s="308"/>
    </row>
    <row r="12" spans="1:15">
      <c r="A12" s="302">
        <v>3</v>
      </c>
      <c r="B12" s="286" t="s">
        <v>222</v>
      </c>
      <c r="C12" s="305">
        <v>1330.55</v>
      </c>
      <c r="D12" s="280">
        <v>1341.1499999999999</v>
      </c>
      <c r="E12" s="280">
        <v>1315.4999999999998</v>
      </c>
      <c r="F12" s="280">
        <v>1300.4499999999998</v>
      </c>
      <c r="G12" s="280">
        <v>1274.7999999999997</v>
      </c>
      <c r="H12" s="280">
        <v>1356.1999999999998</v>
      </c>
      <c r="I12" s="280">
        <v>1381.85</v>
      </c>
      <c r="J12" s="280">
        <v>1396.8999999999999</v>
      </c>
      <c r="K12" s="305">
        <v>1366.8</v>
      </c>
      <c r="L12" s="305">
        <v>1326.1</v>
      </c>
      <c r="M12" s="308"/>
    </row>
    <row r="13" spans="1:15">
      <c r="A13" s="302">
        <v>4</v>
      </c>
      <c r="B13" s="278" t="s">
        <v>223</v>
      </c>
      <c r="C13" s="305">
        <v>2614.9499999999998</v>
      </c>
      <c r="D13" s="280">
        <v>2621.7000000000003</v>
      </c>
      <c r="E13" s="280">
        <v>2579.1500000000005</v>
      </c>
      <c r="F13" s="280">
        <v>2543.3500000000004</v>
      </c>
      <c r="G13" s="280">
        <v>2500.8000000000006</v>
      </c>
      <c r="H13" s="280">
        <v>2657.5000000000005</v>
      </c>
      <c r="I13" s="280">
        <v>2700.0500000000006</v>
      </c>
      <c r="J13" s="280">
        <v>2735.8500000000004</v>
      </c>
      <c r="K13" s="305">
        <v>2664.25</v>
      </c>
      <c r="L13" s="305">
        <v>2585.9</v>
      </c>
      <c r="M13" s="308"/>
    </row>
    <row r="14" spans="1:15">
      <c r="A14" s="302">
        <v>5</v>
      </c>
      <c r="B14" s="278" t="s">
        <v>224</v>
      </c>
      <c r="C14" s="305">
        <v>12816.2</v>
      </c>
      <c r="D14" s="280">
        <v>12903.5</v>
      </c>
      <c r="E14" s="280">
        <v>12705.6</v>
      </c>
      <c r="F14" s="280">
        <v>12595</v>
      </c>
      <c r="G14" s="280">
        <v>12397.1</v>
      </c>
      <c r="H14" s="280">
        <v>13014.1</v>
      </c>
      <c r="I14" s="280">
        <v>13212.000000000002</v>
      </c>
      <c r="J14" s="280">
        <v>13322.6</v>
      </c>
      <c r="K14" s="305">
        <v>13101.4</v>
      </c>
      <c r="L14" s="305">
        <v>12792.9</v>
      </c>
      <c r="M14" s="308"/>
    </row>
    <row r="15" spans="1:15">
      <c r="A15" s="302">
        <v>6</v>
      </c>
      <c r="B15" s="278" t="s">
        <v>225</v>
      </c>
      <c r="C15" s="305">
        <v>2293.5500000000002</v>
      </c>
      <c r="D15" s="280">
        <v>2311.2333333333336</v>
      </c>
      <c r="E15" s="280">
        <v>2271.916666666667</v>
      </c>
      <c r="F15" s="280">
        <v>2250.2833333333333</v>
      </c>
      <c r="G15" s="280">
        <v>2210.9666666666667</v>
      </c>
      <c r="H15" s="280">
        <v>2332.8666666666672</v>
      </c>
      <c r="I15" s="280">
        <v>2372.1833333333338</v>
      </c>
      <c r="J15" s="280">
        <v>2393.8166666666675</v>
      </c>
      <c r="K15" s="305">
        <v>2350.5500000000002</v>
      </c>
      <c r="L15" s="305">
        <v>2289.6</v>
      </c>
      <c r="M15" s="308"/>
    </row>
    <row r="16" spans="1:15">
      <c r="A16" s="302">
        <v>7</v>
      </c>
      <c r="B16" s="278" t="s">
        <v>226</v>
      </c>
      <c r="C16" s="305">
        <v>3470.35</v>
      </c>
      <c r="D16" s="280">
        <v>3497.8666666666663</v>
      </c>
      <c r="E16" s="280">
        <v>3433.6833333333325</v>
      </c>
      <c r="F16" s="280">
        <v>3397.016666666666</v>
      </c>
      <c r="G16" s="280">
        <v>3332.8333333333321</v>
      </c>
      <c r="H16" s="280">
        <v>3534.5333333333328</v>
      </c>
      <c r="I16" s="280">
        <v>3598.7166666666662</v>
      </c>
      <c r="J16" s="280">
        <v>3635.3833333333332</v>
      </c>
      <c r="K16" s="305">
        <v>3562.05</v>
      </c>
      <c r="L16" s="305">
        <v>3461.2</v>
      </c>
      <c r="M16" s="308"/>
    </row>
    <row r="17" spans="1:13">
      <c r="A17" s="302">
        <v>8</v>
      </c>
      <c r="B17" s="278" t="s">
        <v>39</v>
      </c>
      <c r="C17" s="278">
        <v>1156.5999999999999</v>
      </c>
      <c r="D17" s="280">
        <v>1167.1000000000001</v>
      </c>
      <c r="E17" s="280">
        <v>1141.2000000000003</v>
      </c>
      <c r="F17" s="280">
        <v>1125.8000000000002</v>
      </c>
      <c r="G17" s="280">
        <v>1099.9000000000003</v>
      </c>
      <c r="H17" s="280">
        <v>1182.5000000000002</v>
      </c>
      <c r="I17" s="280">
        <v>1208.4000000000003</v>
      </c>
      <c r="J17" s="280">
        <v>1223.8000000000002</v>
      </c>
      <c r="K17" s="278">
        <v>1193</v>
      </c>
      <c r="L17" s="278">
        <v>1151.7</v>
      </c>
      <c r="M17" s="278">
        <v>13.323560000000001</v>
      </c>
    </row>
    <row r="18" spans="1:13">
      <c r="A18" s="302">
        <v>9</v>
      </c>
      <c r="B18" s="278" t="s">
        <v>227</v>
      </c>
      <c r="C18" s="278">
        <v>518.04999999999995</v>
      </c>
      <c r="D18" s="280">
        <v>510.25</v>
      </c>
      <c r="E18" s="280">
        <v>493.79999999999995</v>
      </c>
      <c r="F18" s="280">
        <v>469.54999999999995</v>
      </c>
      <c r="G18" s="280">
        <v>453.09999999999991</v>
      </c>
      <c r="H18" s="280">
        <v>534.5</v>
      </c>
      <c r="I18" s="280">
        <v>550.95000000000005</v>
      </c>
      <c r="J18" s="280">
        <v>575.20000000000005</v>
      </c>
      <c r="K18" s="278">
        <v>526.70000000000005</v>
      </c>
      <c r="L18" s="278">
        <v>486</v>
      </c>
      <c r="M18" s="278">
        <v>5.0526799999999996</v>
      </c>
    </row>
    <row r="19" spans="1:13">
      <c r="A19" s="302">
        <v>10</v>
      </c>
      <c r="B19" s="278" t="s">
        <v>42</v>
      </c>
      <c r="C19" s="278">
        <v>270.64999999999998</v>
      </c>
      <c r="D19" s="280">
        <v>272.38333333333327</v>
      </c>
      <c r="E19" s="280">
        <v>267.81666666666655</v>
      </c>
      <c r="F19" s="280">
        <v>264.98333333333329</v>
      </c>
      <c r="G19" s="280">
        <v>260.41666666666657</v>
      </c>
      <c r="H19" s="280">
        <v>275.21666666666653</v>
      </c>
      <c r="I19" s="280">
        <v>279.78333333333325</v>
      </c>
      <c r="J19" s="280">
        <v>282.6166666666665</v>
      </c>
      <c r="K19" s="278">
        <v>276.95</v>
      </c>
      <c r="L19" s="278">
        <v>269.55</v>
      </c>
      <c r="M19" s="278">
        <v>25.157550000000001</v>
      </c>
    </row>
    <row r="20" spans="1:13">
      <c r="A20" s="302">
        <v>11</v>
      </c>
      <c r="B20" s="278" t="s">
        <v>44</v>
      </c>
      <c r="C20" s="278">
        <v>30.65</v>
      </c>
      <c r="D20" s="280">
        <v>31.150000000000002</v>
      </c>
      <c r="E20" s="280">
        <v>29.950000000000003</v>
      </c>
      <c r="F20" s="280">
        <v>29.25</v>
      </c>
      <c r="G20" s="280">
        <v>28.05</v>
      </c>
      <c r="H20" s="280">
        <v>31.850000000000005</v>
      </c>
      <c r="I20" s="280">
        <v>33.049999999999997</v>
      </c>
      <c r="J20" s="280">
        <v>33.750000000000007</v>
      </c>
      <c r="K20" s="278">
        <v>32.35</v>
      </c>
      <c r="L20" s="278">
        <v>30.45</v>
      </c>
      <c r="M20" s="278">
        <v>92.288579999999996</v>
      </c>
    </row>
    <row r="21" spans="1:13">
      <c r="A21" s="302">
        <v>12</v>
      </c>
      <c r="B21" s="278" t="s">
        <v>228</v>
      </c>
      <c r="C21" s="278">
        <v>47.05</v>
      </c>
      <c r="D21" s="280">
        <v>47.733333333333327</v>
      </c>
      <c r="E21" s="280">
        <v>46.116666666666653</v>
      </c>
      <c r="F21" s="280">
        <v>45.183333333333323</v>
      </c>
      <c r="G21" s="280">
        <v>43.566666666666649</v>
      </c>
      <c r="H21" s="280">
        <v>48.666666666666657</v>
      </c>
      <c r="I21" s="280">
        <v>50.283333333333331</v>
      </c>
      <c r="J21" s="280">
        <v>51.216666666666661</v>
      </c>
      <c r="K21" s="278">
        <v>49.35</v>
      </c>
      <c r="L21" s="278">
        <v>46.8</v>
      </c>
      <c r="M21" s="278">
        <v>17.570650000000001</v>
      </c>
    </row>
    <row r="22" spans="1:13">
      <c r="A22" s="302">
        <v>13</v>
      </c>
      <c r="B22" s="278" t="s">
        <v>229</v>
      </c>
      <c r="C22" s="278">
        <v>119.8</v>
      </c>
      <c r="D22" s="280">
        <v>122.25</v>
      </c>
      <c r="E22" s="280">
        <v>116.8</v>
      </c>
      <c r="F22" s="280">
        <v>113.8</v>
      </c>
      <c r="G22" s="280">
        <v>108.35</v>
      </c>
      <c r="H22" s="280">
        <v>125.25</v>
      </c>
      <c r="I22" s="280">
        <v>130.69999999999999</v>
      </c>
      <c r="J22" s="280">
        <v>133.69999999999999</v>
      </c>
      <c r="K22" s="278">
        <v>127.7</v>
      </c>
      <c r="L22" s="278">
        <v>119.25</v>
      </c>
      <c r="M22" s="278">
        <v>11.45092</v>
      </c>
    </row>
    <row r="23" spans="1:13">
      <c r="A23" s="302">
        <v>14</v>
      </c>
      <c r="B23" s="278" t="s">
        <v>230</v>
      </c>
      <c r="C23" s="278">
        <v>1444</v>
      </c>
      <c r="D23" s="280">
        <v>1403.9333333333334</v>
      </c>
      <c r="E23" s="280">
        <v>1348.9666666666667</v>
      </c>
      <c r="F23" s="280">
        <v>1253.9333333333334</v>
      </c>
      <c r="G23" s="280">
        <v>1198.9666666666667</v>
      </c>
      <c r="H23" s="280">
        <v>1498.9666666666667</v>
      </c>
      <c r="I23" s="280">
        <v>1553.9333333333334</v>
      </c>
      <c r="J23" s="280">
        <v>1648.9666666666667</v>
      </c>
      <c r="K23" s="278">
        <v>1458.9</v>
      </c>
      <c r="L23" s="278">
        <v>1308.9000000000001</v>
      </c>
      <c r="M23" s="278">
        <v>5.2979900000000004</v>
      </c>
    </row>
    <row r="24" spans="1:13">
      <c r="A24" s="302">
        <v>15</v>
      </c>
      <c r="B24" s="278" t="s">
        <v>231</v>
      </c>
      <c r="C24" s="278">
        <v>2734.45</v>
      </c>
      <c r="D24" s="280">
        <v>2666.15</v>
      </c>
      <c r="E24" s="280">
        <v>2568.3000000000002</v>
      </c>
      <c r="F24" s="280">
        <v>2402.15</v>
      </c>
      <c r="G24" s="280">
        <v>2304.3000000000002</v>
      </c>
      <c r="H24" s="280">
        <v>2832.3</v>
      </c>
      <c r="I24" s="280">
        <v>2930.1499999999996</v>
      </c>
      <c r="J24" s="280">
        <v>3096.3</v>
      </c>
      <c r="K24" s="278">
        <v>2764</v>
      </c>
      <c r="L24" s="278">
        <v>2500</v>
      </c>
      <c r="M24" s="278">
        <v>4.1082299999999998</v>
      </c>
    </row>
    <row r="25" spans="1:13">
      <c r="A25" s="302">
        <v>16</v>
      </c>
      <c r="B25" s="278" t="s">
        <v>46</v>
      </c>
      <c r="C25" s="278">
        <v>532.1</v>
      </c>
      <c r="D25" s="280">
        <v>538.7833333333333</v>
      </c>
      <c r="E25" s="280">
        <v>522.56666666666661</v>
      </c>
      <c r="F25" s="280">
        <v>513.0333333333333</v>
      </c>
      <c r="G25" s="280">
        <v>496.81666666666661</v>
      </c>
      <c r="H25" s="280">
        <v>548.31666666666661</v>
      </c>
      <c r="I25" s="280">
        <v>564.5333333333333</v>
      </c>
      <c r="J25" s="280">
        <v>574.06666666666661</v>
      </c>
      <c r="K25" s="278">
        <v>555</v>
      </c>
      <c r="L25" s="278">
        <v>529.25</v>
      </c>
      <c r="M25" s="278">
        <v>9.9574099999999994</v>
      </c>
    </row>
    <row r="26" spans="1:13">
      <c r="A26" s="302">
        <v>17</v>
      </c>
      <c r="B26" s="278" t="s">
        <v>47</v>
      </c>
      <c r="C26" s="278">
        <v>167.95</v>
      </c>
      <c r="D26" s="280">
        <v>168.58333333333331</v>
      </c>
      <c r="E26" s="280">
        <v>165.56666666666663</v>
      </c>
      <c r="F26" s="280">
        <v>163.18333333333331</v>
      </c>
      <c r="G26" s="280">
        <v>160.16666666666663</v>
      </c>
      <c r="H26" s="280">
        <v>170.96666666666664</v>
      </c>
      <c r="I26" s="280">
        <v>173.98333333333329</v>
      </c>
      <c r="J26" s="280">
        <v>176.36666666666665</v>
      </c>
      <c r="K26" s="278">
        <v>171.6</v>
      </c>
      <c r="L26" s="278">
        <v>166.2</v>
      </c>
      <c r="M26" s="278">
        <v>27.290600000000001</v>
      </c>
    </row>
    <row r="27" spans="1:13">
      <c r="A27" s="302">
        <v>18</v>
      </c>
      <c r="B27" s="278" t="s">
        <v>48</v>
      </c>
      <c r="C27" s="278">
        <v>1359.5</v>
      </c>
      <c r="D27" s="280">
        <v>1359.3666666666666</v>
      </c>
      <c r="E27" s="280">
        <v>1341.2333333333331</v>
      </c>
      <c r="F27" s="280">
        <v>1322.9666666666665</v>
      </c>
      <c r="G27" s="280">
        <v>1304.833333333333</v>
      </c>
      <c r="H27" s="280">
        <v>1377.6333333333332</v>
      </c>
      <c r="I27" s="280">
        <v>1395.7666666666669</v>
      </c>
      <c r="J27" s="280">
        <v>1414.0333333333333</v>
      </c>
      <c r="K27" s="278">
        <v>1377.5</v>
      </c>
      <c r="L27" s="278">
        <v>1341.1</v>
      </c>
      <c r="M27" s="278">
        <v>7.5605399999999996</v>
      </c>
    </row>
    <row r="28" spans="1:13">
      <c r="A28" s="302">
        <v>19</v>
      </c>
      <c r="B28" s="278" t="s">
        <v>49</v>
      </c>
      <c r="C28" s="278">
        <v>89.95</v>
      </c>
      <c r="D28" s="280">
        <v>91</v>
      </c>
      <c r="E28" s="280">
        <v>88.5</v>
      </c>
      <c r="F28" s="280">
        <v>87.05</v>
      </c>
      <c r="G28" s="280">
        <v>84.55</v>
      </c>
      <c r="H28" s="280">
        <v>92.45</v>
      </c>
      <c r="I28" s="280">
        <v>94.95</v>
      </c>
      <c r="J28" s="280">
        <v>96.4</v>
      </c>
      <c r="K28" s="278">
        <v>93.5</v>
      </c>
      <c r="L28" s="278">
        <v>89.55</v>
      </c>
      <c r="M28" s="278">
        <v>26.440919999999998</v>
      </c>
    </row>
    <row r="29" spans="1:13">
      <c r="A29" s="302">
        <v>20</v>
      </c>
      <c r="B29" s="278" t="s">
        <v>50</v>
      </c>
      <c r="C29" s="278">
        <v>44.95</v>
      </c>
      <c r="D29" s="280">
        <v>45.283333333333331</v>
      </c>
      <c r="E29" s="280">
        <v>44.266666666666666</v>
      </c>
      <c r="F29" s="280">
        <v>43.583333333333336</v>
      </c>
      <c r="G29" s="280">
        <v>42.56666666666667</v>
      </c>
      <c r="H29" s="280">
        <v>45.966666666666661</v>
      </c>
      <c r="I29" s="280">
        <v>46.983333333333327</v>
      </c>
      <c r="J29" s="280">
        <v>47.666666666666657</v>
      </c>
      <c r="K29" s="278">
        <v>46.3</v>
      </c>
      <c r="L29" s="278">
        <v>44.6</v>
      </c>
      <c r="M29" s="278">
        <v>150.44215</v>
      </c>
    </row>
    <row r="30" spans="1:13">
      <c r="A30" s="302">
        <v>21</v>
      </c>
      <c r="B30" s="278" t="s">
        <v>52</v>
      </c>
      <c r="C30" s="278">
        <v>1827.55</v>
      </c>
      <c r="D30" s="280">
        <v>1828.1166666666668</v>
      </c>
      <c r="E30" s="280">
        <v>1813.4333333333336</v>
      </c>
      <c r="F30" s="280">
        <v>1799.3166666666668</v>
      </c>
      <c r="G30" s="280">
        <v>1784.6333333333337</v>
      </c>
      <c r="H30" s="280">
        <v>1842.2333333333336</v>
      </c>
      <c r="I30" s="280">
        <v>1856.916666666667</v>
      </c>
      <c r="J30" s="280">
        <v>1871.0333333333335</v>
      </c>
      <c r="K30" s="278">
        <v>1842.8</v>
      </c>
      <c r="L30" s="278">
        <v>1814</v>
      </c>
      <c r="M30" s="278">
        <v>27.449339999999999</v>
      </c>
    </row>
    <row r="31" spans="1:13">
      <c r="A31" s="302">
        <v>22</v>
      </c>
      <c r="B31" s="278" t="s">
        <v>54</v>
      </c>
      <c r="C31" s="278">
        <v>624.45000000000005</v>
      </c>
      <c r="D31" s="280">
        <v>632.48333333333335</v>
      </c>
      <c r="E31" s="280">
        <v>610.4666666666667</v>
      </c>
      <c r="F31" s="280">
        <v>596.48333333333335</v>
      </c>
      <c r="G31" s="280">
        <v>574.4666666666667</v>
      </c>
      <c r="H31" s="280">
        <v>646.4666666666667</v>
      </c>
      <c r="I31" s="280">
        <v>668.48333333333335</v>
      </c>
      <c r="J31" s="280">
        <v>682.4666666666667</v>
      </c>
      <c r="K31" s="278">
        <v>654.5</v>
      </c>
      <c r="L31" s="278">
        <v>618.5</v>
      </c>
      <c r="M31" s="278">
        <v>124.38408</v>
      </c>
    </row>
    <row r="32" spans="1:13">
      <c r="A32" s="302">
        <v>23</v>
      </c>
      <c r="B32" s="278" t="s">
        <v>232</v>
      </c>
      <c r="C32" s="278">
        <v>2310.5</v>
      </c>
      <c r="D32" s="280">
        <v>2308.8166666666666</v>
      </c>
      <c r="E32" s="280">
        <v>2271.1333333333332</v>
      </c>
      <c r="F32" s="280">
        <v>2231.7666666666664</v>
      </c>
      <c r="G32" s="280">
        <v>2194.083333333333</v>
      </c>
      <c r="H32" s="280">
        <v>2348.1833333333334</v>
      </c>
      <c r="I32" s="280">
        <v>2385.8666666666668</v>
      </c>
      <c r="J32" s="280">
        <v>2425.2333333333336</v>
      </c>
      <c r="K32" s="278">
        <v>2346.5</v>
      </c>
      <c r="L32" s="278">
        <v>2269.4499999999998</v>
      </c>
      <c r="M32" s="278">
        <v>5.8641699999999997</v>
      </c>
    </row>
    <row r="33" spans="1:13">
      <c r="A33" s="302">
        <v>24</v>
      </c>
      <c r="B33" s="278" t="s">
        <v>56</v>
      </c>
      <c r="C33" s="278">
        <v>403.95</v>
      </c>
      <c r="D33" s="280">
        <v>408.2833333333333</v>
      </c>
      <c r="E33" s="280">
        <v>396.91666666666663</v>
      </c>
      <c r="F33" s="280">
        <v>389.88333333333333</v>
      </c>
      <c r="G33" s="280">
        <v>378.51666666666665</v>
      </c>
      <c r="H33" s="280">
        <v>415.31666666666661</v>
      </c>
      <c r="I33" s="280">
        <v>426.68333333333328</v>
      </c>
      <c r="J33" s="280">
        <v>433.71666666666658</v>
      </c>
      <c r="K33" s="278">
        <v>419.65</v>
      </c>
      <c r="L33" s="278">
        <v>401.25</v>
      </c>
      <c r="M33" s="278">
        <v>357.73432000000003</v>
      </c>
    </row>
    <row r="34" spans="1:13">
      <c r="A34" s="302">
        <v>25</v>
      </c>
      <c r="B34" s="278" t="s">
        <v>57</v>
      </c>
      <c r="C34" s="278">
        <v>2445.35</v>
      </c>
      <c r="D34" s="280">
        <v>2432.7833333333333</v>
      </c>
      <c r="E34" s="280">
        <v>2393.5666666666666</v>
      </c>
      <c r="F34" s="280">
        <v>2341.7833333333333</v>
      </c>
      <c r="G34" s="280">
        <v>2302.5666666666666</v>
      </c>
      <c r="H34" s="280">
        <v>2484.5666666666666</v>
      </c>
      <c r="I34" s="280">
        <v>2523.7833333333328</v>
      </c>
      <c r="J34" s="280">
        <v>2575.5666666666666</v>
      </c>
      <c r="K34" s="278">
        <v>2472</v>
      </c>
      <c r="L34" s="278">
        <v>2381</v>
      </c>
      <c r="M34" s="278">
        <v>6.6928700000000001</v>
      </c>
    </row>
    <row r="35" spans="1:13">
      <c r="A35" s="302">
        <v>26</v>
      </c>
      <c r="B35" s="278" t="s">
        <v>60</v>
      </c>
      <c r="C35" s="278">
        <v>1976.25</v>
      </c>
      <c r="D35" s="280">
        <v>2019.9333333333334</v>
      </c>
      <c r="E35" s="280">
        <v>1926.3666666666668</v>
      </c>
      <c r="F35" s="280">
        <v>1876.4833333333333</v>
      </c>
      <c r="G35" s="280">
        <v>1782.9166666666667</v>
      </c>
      <c r="H35" s="280">
        <v>2069.8166666666666</v>
      </c>
      <c r="I35" s="280">
        <v>2163.3833333333332</v>
      </c>
      <c r="J35" s="280">
        <v>2213.2666666666669</v>
      </c>
      <c r="K35" s="278">
        <v>2113.5</v>
      </c>
      <c r="L35" s="278">
        <v>1970.05</v>
      </c>
      <c r="M35" s="278">
        <v>104.94521</v>
      </c>
    </row>
    <row r="36" spans="1:13">
      <c r="A36" s="302">
        <v>27</v>
      </c>
      <c r="B36" s="278" t="s">
        <v>59</v>
      </c>
      <c r="C36" s="278">
        <v>4389.8</v>
      </c>
      <c r="D36" s="280">
        <v>4476.5999999999995</v>
      </c>
      <c r="E36" s="280">
        <v>4278.1999999999989</v>
      </c>
      <c r="F36" s="280">
        <v>4166.5999999999995</v>
      </c>
      <c r="G36" s="280">
        <v>3968.1999999999989</v>
      </c>
      <c r="H36" s="280">
        <v>4588.1999999999989</v>
      </c>
      <c r="I36" s="280">
        <v>4786.5999999999985</v>
      </c>
      <c r="J36" s="280">
        <v>4898.1999999999989</v>
      </c>
      <c r="K36" s="278">
        <v>4675</v>
      </c>
      <c r="L36" s="278">
        <v>4365</v>
      </c>
      <c r="M36" s="278">
        <v>10.22043</v>
      </c>
    </row>
    <row r="37" spans="1:13">
      <c r="A37" s="302">
        <v>28</v>
      </c>
      <c r="B37" s="278" t="s">
        <v>233</v>
      </c>
      <c r="C37" s="278">
        <v>1881.7</v>
      </c>
      <c r="D37" s="280">
        <v>1893.6833333333334</v>
      </c>
      <c r="E37" s="280">
        <v>1863.0666666666668</v>
      </c>
      <c r="F37" s="280">
        <v>1844.4333333333334</v>
      </c>
      <c r="G37" s="280">
        <v>1813.8166666666668</v>
      </c>
      <c r="H37" s="280">
        <v>1912.3166666666668</v>
      </c>
      <c r="I37" s="280">
        <v>1942.9333333333336</v>
      </c>
      <c r="J37" s="280">
        <v>1961.5666666666668</v>
      </c>
      <c r="K37" s="278">
        <v>1924.3</v>
      </c>
      <c r="L37" s="278">
        <v>1875.05</v>
      </c>
      <c r="M37" s="278">
        <v>0.22447</v>
      </c>
    </row>
    <row r="38" spans="1:13">
      <c r="A38" s="302">
        <v>29</v>
      </c>
      <c r="B38" s="278" t="s">
        <v>61</v>
      </c>
      <c r="C38" s="278">
        <v>867.75</v>
      </c>
      <c r="D38" s="280">
        <v>870.65</v>
      </c>
      <c r="E38" s="280">
        <v>853.8</v>
      </c>
      <c r="F38" s="280">
        <v>839.85</v>
      </c>
      <c r="G38" s="280">
        <v>823</v>
      </c>
      <c r="H38" s="280">
        <v>884.59999999999991</v>
      </c>
      <c r="I38" s="280">
        <v>901.45</v>
      </c>
      <c r="J38" s="280">
        <v>915.39999999999986</v>
      </c>
      <c r="K38" s="278">
        <v>887.5</v>
      </c>
      <c r="L38" s="278">
        <v>856.7</v>
      </c>
      <c r="M38" s="278">
        <v>4.8763899999999998</v>
      </c>
    </row>
    <row r="39" spans="1:13">
      <c r="A39" s="302">
        <v>30</v>
      </c>
      <c r="B39" s="278" t="s">
        <v>234</v>
      </c>
      <c r="C39" s="278">
        <v>198.45</v>
      </c>
      <c r="D39" s="280">
        <v>198.11666666666667</v>
      </c>
      <c r="E39" s="280">
        <v>193.33333333333334</v>
      </c>
      <c r="F39" s="280">
        <v>188.21666666666667</v>
      </c>
      <c r="G39" s="280">
        <v>183.43333333333334</v>
      </c>
      <c r="H39" s="280">
        <v>203.23333333333335</v>
      </c>
      <c r="I39" s="280">
        <v>208.01666666666665</v>
      </c>
      <c r="J39" s="280">
        <v>213.13333333333335</v>
      </c>
      <c r="K39" s="278">
        <v>202.9</v>
      </c>
      <c r="L39" s="278">
        <v>193</v>
      </c>
      <c r="M39" s="278">
        <v>93.012730000000005</v>
      </c>
    </row>
    <row r="40" spans="1:13">
      <c r="A40" s="302">
        <v>31</v>
      </c>
      <c r="B40" s="278" t="s">
        <v>62</v>
      </c>
      <c r="C40" s="278">
        <v>46.35</v>
      </c>
      <c r="D40" s="280">
        <v>46.816666666666663</v>
      </c>
      <c r="E40" s="280">
        <v>45.633333333333326</v>
      </c>
      <c r="F40" s="280">
        <v>44.916666666666664</v>
      </c>
      <c r="G40" s="280">
        <v>43.733333333333327</v>
      </c>
      <c r="H40" s="280">
        <v>47.533333333333324</v>
      </c>
      <c r="I40" s="280">
        <v>48.716666666666661</v>
      </c>
      <c r="J40" s="280">
        <v>49.433333333333323</v>
      </c>
      <c r="K40" s="278">
        <v>48</v>
      </c>
      <c r="L40" s="278">
        <v>46.1</v>
      </c>
      <c r="M40" s="278">
        <v>189.88577000000001</v>
      </c>
    </row>
    <row r="41" spans="1:13">
      <c r="A41" s="302">
        <v>32</v>
      </c>
      <c r="B41" s="278" t="s">
        <v>63</v>
      </c>
      <c r="C41" s="278">
        <v>33.6</v>
      </c>
      <c r="D41" s="280">
        <v>33.833333333333336</v>
      </c>
      <c r="E41" s="280">
        <v>33.266666666666673</v>
      </c>
      <c r="F41" s="280">
        <v>32.933333333333337</v>
      </c>
      <c r="G41" s="280">
        <v>32.366666666666674</v>
      </c>
      <c r="H41" s="280">
        <v>34.166666666666671</v>
      </c>
      <c r="I41" s="280">
        <v>34.733333333333334</v>
      </c>
      <c r="J41" s="280">
        <v>35.06666666666667</v>
      </c>
      <c r="K41" s="278">
        <v>34.4</v>
      </c>
      <c r="L41" s="278">
        <v>33.5</v>
      </c>
      <c r="M41" s="278">
        <v>36.809139999999999</v>
      </c>
    </row>
    <row r="42" spans="1:13">
      <c r="A42" s="302">
        <v>33</v>
      </c>
      <c r="B42" s="278" t="s">
        <v>64</v>
      </c>
      <c r="C42" s="278">
        <v>1239.55</v>
      </c>
      <c r="D42" s="280">
        <v>1260.8500000000001</v>
      </c>
      <c r="E42" s="280">
        <v>1208.7000000000003</v>
      </c>
      <c r="F42" s="280">
        <v>1177.8500000000001</v>
      </c>
      <c r="G42" s="280">
        <v>1125.7000000000003</v>
      </c>
      <c r="H42" s="280">
        <v>1291.7000000000003</v>
      </c>
      <c r="I42" s="280">
        <v>1343.8500000000004</v>
      </c>
      <c r="J42" s="280">
        <v>1374.7000000000003</v>
      </c>
      <c r="K42" s="278">
        <v>1313</v>
      </c>
      <c r="L42" s="278">
        <v>1230</v>
      </c>
      <c r="M42" s="278">
        <v>30.948270000000001</v>
      </c>
    </row>
    <row r="43" spans="1:13">
      <c r="A43" s="302">
        <v>34</v>
      </c>
      <c r="B43" s="278" t="s">
        <v>67</v>
      </c>
      <c r="C43" s="278">
        <v>519.70000000000005</v>
      </c>
      <c r="D43" s="280">
        <v>523.23333333333335</v>
      </c>
      <c r="E43" s="280">
        <v>511.4666666666667</v>
      </c>
      <c r="F43" s="280">
        <v>503.23333333333335</v>
      </c>
      <c r="G43" s="280">
        <v>491.4666666666667</v>
      </c>
      <c r="H43" s="280">
        <v>531.4666666666667</v>
      </c>
      <c r="I43" s="280">
        <v>543.23333333333335</v>
      </c>
      <c r="J43" s="280">
        <v>551.4666666666667</v>
      </c>
      <c r="K43" s="278">
        <v>535</v>
      </c>
      <c r="L43" s="278">
        <v>515</v>
      </c>
      <c r="M43" s="278">
        <v>15.02468</v>
      </c>
    </row>
    <row r="44" spans="1:13">
      <c r="A44" s="302">
        <v>35</v>
      </c>
      <c r="B44" s="278" t="s">
        <v>66</v>
      </c>
      <c r="C44" s="278">
        <v>74.55</v>
      </c>
      <c r="D44" s="280">
        <v>75.2</v>
      </c>
      <c r="E44" s="280">
        <v>72.7</v>
      </c>
      <c r="F44" s="280">
        <v>70.849999999999994</v>
      </c>
      <c r="G44" s="280">
        <v>68.349999999999994</v>
      </c>
      <c r="H44" s="280">
        <v>77.050000000000011</v>
      </c>
      <c r="I44" s="280">
        <v>79.550000000000011</v>
      </c>
      <c r="J44" s="280">
        <v>81.40000000000002</v>
      </c>
      <c r="K44" s="278">
        <v>77.7</v>
      </c>
      <c r="L44" s="278">
        <v>73.349999999999994</v>
      </c>
      <c r="M44" s="278">
        <v>242.92850999999999</v>
      </c>
    </row>
    <row r="45" spans="1:13">
      <c r="A45" s="302">
        <v>36</v>
      </c>
      <c r="B45" s="278" t="s">
        <v>68</v>
      </c>
      <c r="C45" s="278">
        <v>263.25</v>
      </c>
      <c r="D45" s="280">
        <v>259.78333333333336</v>
      </c>
      <c r="E45" s="280">
        <v>254.56666666666672</v>
      </c>
      <c r="F45" s="280">
        <v>245.88333333333335</v>
      </c>
      <c r="G45" s="280">
        <v>240.66666666666671</v>
      </c>
      <c r="H45" s="280">
        <v>268.4666666666667</v>
      </c>
      <c r="I45" s="280">
        <v>273.68333333333328</v>
      </c>
      <c r="J45" s="280">
        <v>282.36666666666673</v>
      </c>
      <c r="K45" s="278">
        <v>265</v>
      </c>
      <c r="L45" s="278">
        <v>251.1</v>
      </c>
      <c r="M45" s="278">
        <v>22.413419999999999</v>
      </c>
    </row>
    <row r="46" spans="1:13">
      <c r="A46" s="302">
        <v>37</v>
      </c>
      <c r="B46" s="278" t="s">
        <v>71</v>
      </c>
      <c r="C46" s="278">
        <v>20.65</v>
      </c>
      <c r="D46" s="280">
        <v>20.883333333333333</v>
      </c>
      <c r="E46" s="280">
        <v>20.366666666666667</v>
      </c>
      <c r="F46" s="280">
        <v>20.083333333333336</v>
      </c>
      <c r="G46" s="280">
        <v>19.56666666666667</v>
      </c>
      <c r="H46" s="280">
        <v>21.166666666666664</v>
      </c>
      <c r="I46" s="280">
        <v>21.68333333333333</v>
      </c>
      <c r="J46" s="280">
        <v>21.966666666666661</v>
      </c>
      <c r="K46" s="278">
        <v>21.4</v>
      </c>
      <c r="L46" s="278">
        <v>20.6</v>
      </c>
      <c r="M46" s="278">
        <v>201.09612999999999</v>
      </c>
    </row>
    <row r="47" spans="1:13">
      <c r="A47" s="302">
        <v>38</v>
      </c>
      <c r="B47" s="278" t="s">
        <v>75</v>
      </c>
      <c r="C47" s="278">
        <v>350.45</v>
      </c>
      <c r="D47" s="280">
        <v>351.36666666666662</v>
      </c>
      <c r="E47" s="280">
        <v>346.08333333333326</v>
      </c>
      <c r="F47" s="280">
        <v>341.71666666666664</v>
      </c>
      <c r="G47" s="280">
        <v>336.43333333333328</v>
      </c>
      <c r="H47" s="280">
        <v>355.73333333333323</v>
      </c>
      <c r="I47" s="280">
        <v>361.01666666666665</v>
      </c>
      <c r="J47" s="280">
        <v>365.38333333333321</v>
      </c>
      <c r="K47" s="278">
        <v>356.65</v>
      </c>
      <c r="L47" s="278">
        <v>347</v>
      </c>
      <c r="M47" s="278">
        <v>34.562100000000001</v>
      </c>
    </row>
    <row r="48" spans="1:13">
      <c r="A48" s="302">
        <v>39</v>
      </c>
      <c r="B48" s="278" t="s">
        <v>70</v>
      </c>
      <c r="C48" s="278">
        <v>494.25</v>
      </c>
      <c r="D48" s="280">
        <v>492.56666666666666</v>
      </c>
      <c r="E48" s="280">
        <v>486.13333333333333</v>
      </c>
      <c r="F48" s="280">
        <v>478.01666666666665</v>
      </c>
      <c r="G48" s="280">
        <v>471.58333333333331</v>
      </c>
      <c r="H48" s="280">
        <v>500.68333333333334</v>
      </c>
      <c r="I48" s="280">
        <v>507.11666666666662</v>
      </c>
      <c r="J48" s="280">
        <v>515.23333333333335</v>
      </c>
      <c r="K48" s="278">
        <v>499</v>
      </c>
      <c r="L48" s="278">
        <v>484.45</v>
      </c>
      <c r="M48" s="278">
        <v>119.37738</v>
      </c>
    </row>
    <row r="49" spans="1:13">
      <c r="A49" s="302">
        <v>40</v>
      </c>
      <c r="B49" s="278" t="s">
        <v>126</v>
      </c>
      <c r="C49" s="278">
        <v>152</v>
      </c>
      <c r="D49" s="280">
        <v>158.13333333333333</v>
      </c>
      <c r="E49" s="280">
        <v>143.36666666666665</v>
      </c>
      <c r="F49" s="280">
        <v>134.73333333333332</v>
      </c>
      <c r="G49" s="280">
        <v>119.96666666666664</v>
      </c>
      <c r="H49" s="280">
        <v>166.76666666666665</v>
      </c>
      <c r="I49" s="280">
        <v>181.5333333333333</v>
      </c>
      <c r="J49" s="280">
        <v>190.16666666666666</v>
      </c>
      <c r="K49" s="278">
        <v>172.9</v>
      </c>
      <c r="L49" s="278">
        <v>149.5</v>
      </c>
      <c r="M49" s="278">
        <v>194.37318999999999</v>
      </c>
    </row>
    <row r="50" spans="1:13">
      <c r="A50" s="302">
        <v>41</v>
      </c>
      <c r="B50" s="278" t="s">
        <v>72</v>
      </c>
      <c r="C50" s="278">
        <v>357.4</v>
      </c>
      <c r="D50" s="280">
        <v>352.13333333333338</v>
      </c>
      <c r="E50" s="280">
        <v>344.26666666666677</v>
      </c>
      <c r="F50" s="280">
        <v>331.13333333333338</v>
      </c>
      <c r="G50" s="280">
        <v>323.26666666666677</v>
      </c>
      <c r="H50" s="280">
        <v>365.26666666666677</v>
      </c>
      <c r="I50" s="280">
        <v>373.13333333333344</v>
      </c>
      <c r="J50" s="280">
        <v>386.26666666666677</v>
      </c>
      <c r="K50" s="278">
        <v>360</v>
      </c>
      <c r="L50" s="278">
        <v>339</v>
      </c>
      <c r="M50" s="278">
        <v>117.32992</v>
      </c>
    </row>
    <row r="51" spans="1:13">
      <c r="A51" s="302">
        <v>42</v>
      </c>
      <c r="B51" s="278" t="s">
        <v>235</v>
      </c>
      <c r="C51" s="278">
        <v>912.4</v>
      </c>
      <c r="D51" s="280">
        <v>916.83333333333337</v>
      </c>
      <c r="E51" s="280">
        <v>893.66666666666674</v>
      </c>
      <c r="F51" s="280">
        <v>874.93333333333339</v>
      </c>
      <c r="G51" s="280">
        <v>851.76666666666677</v>
      </c>
      <c r="H51" s="280">
        <v>935.56666666666672</v>
      </c>
      <c r="I51" s="280">
        <v>958.73333333333346</v>
      </c>
      <c r="J51" s="280">
        <v>977.4666666666667</v>
      </c>
      <c r="K51" s="278">
        <v>940</v>
      </c>
      <c r="L51" s="278">
        <v>898.1</v>
      </c>
      <c r="M51" s="278">
        <v>0.86706000000000005</v>
      </c>
    </row>
    <row r="52" spans="1:13">
      <c r="A52" s="302">
        <v>43</v>
      </c>
      <c r="B52" s="278" t="s">
        <v>73</v>
      </c>
      <c r="C52" s="278">
        <v>10212.450000000001</v>
      </c>
      <c r="D52" s="280">
        <v>10270.816666666668</v>
      </c>
      <c r="E52" s="280">
        <v>10041.633333333335</v>
      </c>
      <c r="F52" s="280">
        <v>9870.8166666666675</v>
      </c>
      <c r="G52" s="280">
        <v>9641.633333333335</v>
      </c>
      <c r="H52" s="280">
        <v>10441.633333333335</v>
      </c>
      <c r="I52" s="280">
        <v>10670.816666666666</v>
      </c>
      <c r="J52" s="280">
        <v>10841.633333333335</v>
      </c>
      <c r="K52" s="278">
        <v>10500</v>
      </c>
      <c r="L52" s="278">
        <v>10100</v>
      </c>
      <c r="M52" s="278">
        <v>0.22577</v>
      </c>
    </row>
    <row r="53" spans="1:13">
      <c r="A53" s="302">
        <v>44</v>
      </c>
      <c r="B53" s="278" t="s">
        <v>76</v>
      </c>
      <c r="C53" s="278">
        <v>3062.15</v>
      </c>
      <c r="D53" s="280">
        <v>3047.0166666666664</v>
      </c>
      <c r="E53" s="280">
        <v>2971.1333333333328</v>
      </c>
      <c r="F53" s="280">
        <v>2880.1166666666663</v>
      </c>
      <c r="G53" s="280">
        <v>2804.2333333333327</v>
      </c>
      <c r="H53" s="280">
        <v>3138.0333333333328</v>
      </c>
      <c r="I53" s="280">
        <v>3213.9166666666661</v>
      </c>
      <c r="J53" s="280">
        <v>3304.9333333333329</v>
      </c>
      <c r="K53" s="278">
        <v>3122.9</v>
      </c>
      <c r="L53" s="278">
        <v>2956</v>
      </c>
      <c r="M53" s="278">
        <v>26.137969999999999</v>
      </c>
    </row>
    <row r="54" spans="1:13">
      <c r="A54" s="302">
        <v>45</v>
      </c>
      <c r="B54" s="278" t="s">
        <v>82</v>
      </c>
      <c r="C54" s="278">
        <v>596.75</v>
      </c>
      <c r="D54" s="280">
        <v>599.06666666666672</v>
      </c>
      <c r="E54" s="280">
        <v>588.63333333333344</v>
      </c>
      <c r="F54" s="280">
        <v>580.51666666666677</v>
      </c>
      <c r="G54" s="280">
        <v>570.08333333333348</v>
      </c>
      <c r="H54" s="280">
        <v>607.18333333333339</v>
      </c>
      <c r="I54" s="280">
        <v>617.61666666666656</v>
      </c>
      <c r="J54" s="280">
        <v>625.73333333333335</v>
      </c>
      <c r="K54" s="278">
        <v>609.5</v>
      </c>
      <c r="L54" s="278">
        <v>590.95000000000005</v>
      </c>
      <c r="M54" s="278">
        <v>5.1532499999999999</v>
      </c>
    </row>
    <row r="55" spans="1:13">
      <c r="A55" s="302">
        <v>46</v>
      </c>
      <c r="B55" s="278" t="s">
        <v>77</v>
      </c>
      <c r="C55" s="278">
        <v>336.95</v>
      </c>
      <c r="D55" s="280">
        <v>337.28333333333336</v>
      </c>
      <c r="E55" s="280">
        <v>330.56666666666672</v>
      </c>
      <c r="F55" s="280">
        <v>324.18333333333334</v>
      </c>
      <c r="G55" s="280">
        <v>317.4666666666667</v>
      </c>
      <c r="H55" s="280">
        <v>343.66666666666674</v>
      </c>
      <c r="I55" s="280">
        <v>350.38333333333333</v>
      </c>
      <c r="J55" s="280">
        <v>356.76666666666677</v>
      </c>
      <c r="K55" s="278">
        <v>344</v>
      </c>
      <c r="L55" s="278">
        <v>330.9</v>
      </c>
      <c r="M55" s="278">
        <v>86.158379999999994</v>
      </c>
    </row>
    <row r="56" spans="1:13">
      <c r="A56" s="302">
        <v>47</v>
      </c>
      <c r="B56" s="278" t="s">
        <v>78</v>
      </c>
      <c r="C56" s="278">
        <v>81.349999999999994</v>
      </c>
      <c r="D56" s="280">
        <v>82.366666666666674</v>
      </c>
      <c r="E56" s="280">
        <v>80.033333333333346</v>
      </c>
      <c r="F56" s="280">
        <v>78.716666666666669</v>
      </c>
      <c r="G56" s="280">
        <v>76.38333333333334</v>
      </c>
      <c r="H56" s="280">
        <v>83.683333333333351</v>
      </c>
      <c r="I56" s="280">
        <v>86.016666666666666</v>
      </c>
      <c r="J56" s="280">
        <v>87.333333333333357</v>
      </c>
      <c r="K56" s="278">
        <v>84.7</v>
      </c>
      <c r="L56" s="278">
        <v>81.05</v>
      </c>
      <c r="M56" s="278">
        <v>76.626260000000002</v>
      </c>
    </row>
    <row r="57" spans="1:13">
      <c r="A57" s="302">
        <v>48</v>
      </c>
      <c r="B57" s="278" t="s">
        <v>79</v>
      </c>
      <c r="C57" s="278">
        <v>120.7</v>
      </c>
      <c r="D57" s="280">
        <v>122.33333333333333</v>
      </c>
      <c r="E57" s="280">
        <v>117.66666666666666</v>
      </c>
      <c r="F57" s="280">
        <v>114.63333333333333</v>
      </c>
      <c r="G57" s="280">
        <v>109.96666666666665</v>
      </c>
      <c r="H57" s="280">
        <v>125.36666666666666</v>
      </c>
      <c r="I57" s="280">
        <v>130.0333333333333</v>
      </c>
      <c r="J57" s="280">
        <v>133.06666666666666</v>
      </c>
      <c r="K57" s="278">
        <v>127</v>
      </c>
      <c r="L57" s="278">
        <v>119.3</v>
      </c>
      <c r="M57" s="278">
        <v>9.8194400000000002</v>
      </c>
    </row>
    <row r="58" spans="1:13">
      <c r="A58" s="302">
        <v>49</v>
      </c>
      <c r="B58" s="278" t="s">
        <v>83</v>
      </c>
      <c r="C58" s="278">
        <v>132.9</v>
      </c>
      <c r="D58" s="280">
        <v>136.91666666666669</v>
      </c>
      <c r="E58" s="280">
        <v>128.03333333333336</v>
      </c>
      <c r="F58" s="280">
        <v>123.16666666666669</v>
      </c>
      <c r="G58" s="280">
        <v>114.28333333333336</v>
      </c>
      <c r="H58" s="280">
        <v>141.78333333333336</v>
      </c>
      <c r="I58" s="280">
        <v>150.66666666666669</v>
      </c>
      <c r="J58" s="280">
        <v>155.53333333333336</v>
      </c>
      <c r="K58" s="278">
        <v>145.80000000000001</v>
      </c>
      <c r="L58" s="278">
        <v>132.05000000000001</v>
      </c>
      <c r="M58" s="278">
        <v>167.34282999999999</v>
      </c>
    </row>
    <row r="59" spans="1:13">
      <c r="A59" s="302">
        <v>50</v>
      </c>
      <c r="B59" s="278" t="s">
        <v>84</v>
      </c>
      <c r="C59" s="278">
        <v>599.29999999999995</v>
      </c>
      <c r="D59" s="280">
        <v>596.30000000000007</v>
      </c>
      <c r="E59" s="280">
        <v>586.60000000000014</v>
      </c>
      <c r="F59" s="280">
        <v>573.90000000000009</v>
      </c>
      <c r="G59" s="280">
        <v>564.20000000000016</v>
      </c>
      <c r="H59" s="280">
        <v>609.00000000000011</v>
      </c>
      <c r="I59" s="280">
        <v>618.70000000000016</v>
      </c>
      <c r="J59" s="280">
        <v>631.40000000000009</v>
      </c>
      <c r="K59" s="278">
        <v>606</v>
      </c>
      <c r="L59" s="278">
        <v>583.6</v>
      </c>
      <c r="M59" s="278">
        <v>111.27892</v>
      </c>
    </row>
    <row r="60" spans="1:13">
      <c r="A60" s="302">
        <v>51</v>
      </c>
      <c r="B60" s="278" t="s">
        <v>236</v>
      </c>
      <c r="C60" s="278">
        <v>121.8</v>
      </c>
      <c r="D60" s="280">
        <v>122.26666666666667</v>
      </c>
      <c r="E60" s="280">
        <v>118.73333333333333</v>
      </c>
      <c r="F60" s="280">
        <v>115.66666666666667</v>
      </c>
      <c r="G60" s="280">
        <v>112.13333333333334</v>
      </c>
      <c r="H60" s="280">
        <v>125.33333333333333</v>
      </c>
      <c r="I60" s="280">
        <v>128.86666666666667</v>
      </c>
      <c r="J60" s="280">
        <v>131.93333333333334</v>
      </c>
      <c r="K60" s="278">
        <v>125.8</v>
      </c>
      <c r="L60" s="278">
        <v>119.2</v>
      </c>
      <c r="M60" s="278">
        <v>22.59291</v>
      </c>
    </row>
    <row r="61" spans="1:13">
      <c r="A61" s="302">
        <v>52</v>
      </c>
      <c r="B61" s="278" t="s">
        <v>85</v>
      </c>
      <c r="C61" s="278">
        <v>137</v>
      </c>
      <c r="D61" s="280">
        <v>138.86666666666667</v>
      </c>
      <c r="E61" s="280">
        <v>133.93333333333334</v>
      </c>
      <c r="F61" s="280">
        <v>130.86666666666667</v>
      </c>
      <c r="G61" s="280">
        <v>125.93333333333334</v>
      </c>
      <c r="H61" s="280">
        <v>141.93333333333334</v>
      </c>
      <c r="I61" s="280">
        <v>146.86666666666667</v>
      </c>
      <c r="J61" s="280">
        <v>149.93333333333334</v>
      </c>
      <c r="K61" s="278">
        <v>143.80000000000001</v>
      </c>
      <c r="L61" s="278">
        <v>135.80000000000001</v>
      </c>
      <c r="M61" s="278">
        <v>117.01224999999999</v>
      </c>
    </row>
    <row r="62" spans="1:13">
      <c r="A62" s="302">
        <v>53</v>
      </c>
      <c r="B62" s="278" t="s">
        <v>86</v>
      </c>
      <c r="C62" s="278">
        <v>1483.65</v>
      </c>
      <c r="D62" s="280">
        <v>1481.7333333333336</v>
      </c>
      <c r="E62" s="280">
        <v>1465.5166666666671</v>
      </c>
      <c r="F62" s="280">
        <v>1447.3833333333334</v>
      </c>
      <c r="G62" s="280">
        <v>1431.166666666667</v>
      </c>
      <c r="H62" s="280">
        <v>1499.8666666666672</v>
      </c>
      <c r="I62" s="280">
        <v>1516.0833333333335</v>
      </c>
      <c r="J62" s="280">
        <v>1534.2166666666674</v>
      </c>
      <c r="K62" s="278">
        <v>1497.95</v>
      </c>
      <c r="L62" s="278">
        <v>1463.6</v>
      </c>
      <c r="M62" s="278">
        <v>12.60764</v>
      </c>
    </row>
    <row r="63" spans="1:13">
      <c r="A63" s="302">
        <v>54</v>
      </c>
      <c r="B63" s="278" t="s">
        <v>87</v>
      </c>
      <c r="C63" s="278">
        <v>361.1</v>
      </c>
      <c r="D63" s="280">
        <v>365.73333333333335</v>
      </c>
      <c r="E63" s="280">
        <v>354.86666666666667</v>
      </c>
      <c r="F63" s="280">
        <v>348.63333333333333</v>
      </c>
      <c r="G63" s="280">
        <v>337.76666666666665</v>
      </c>
      <c r="H63" s="280">
        <v>371.9666666666667</v>
      </c>
      <c r="I63" s="280">
        <v>382.83333333333337</v>
      </c>
      <c r="J63" s="280">
        <v>389.06666666666672</v>
      </c>
      <c r="K63" s="278">
        <v>376.6</v>
      </c>
      <c r="L63" s="278">
        <v>359.5</v>
      </c>
      <c r="M63" s="278">
        <v>9.3414900000000003</v>
      </c>
    </row>
    <row r="64" spans="1:13">
      <c r="A64" s="302">
        <v>55</v>
      </c>
      <c r="B64" s="278" t="s">
        <v>237</v>
      </c>
      <c r="C64" s="278">
        <v>554.9</v>
      </c>
      <c r="D64" s="280">
        <v>547.13333333333333</v>
      </c>
      <c r="E64" s="280">
        <v>535.36666666666667</v>
      </c>
      <c r="F64" s="280">
        <v>515.83333333333337</v>
      </c>
      <c r="G64" s="280">
        <v>504.06666666666672</v>
      </c>
      <c r="H64" s="280">
        <v>566.66666666666663</v>
      </c>
      <c r="I64" s="280">
        <v>578.43333333333328</v>
      </c>
      <c r="J64" s="280">
        <v>597.96666666666658</v>
      </c>
      <c r="K64" s="278">
        <v>558.9</v>
      </c>
      <c r="L64" s="278">
        <v>527.6</v>
      </c>
      <c r="M64" s="278">
        <v>1.20153</v>
      </c>
    </row>
    <row r="65" spans="1:13">
      <c r="A65" s="302">
        <v>56</v>
      </c>
      <c r="B65" s="278" t="s">
        <v>238</v>
      </c>
      <c r="C65" s="278">
        <v>219.6</v>
      </c>
      <c r="D65" s="280">
        <v>220.26666666666665</v>
      </c>
      <c r="E65" s="280">
        <v>215.83333333333331</v>
      </c>
      <c r="F65" s="280">
        <v>212.06666666666666</v>
      </c>
      <c r="G65" s="280">
        <v>207.63333333333333</v>
      </c>
      <c r="H65" s="280">
        <v>224.0333333333333</v>
      </c>
      <c r="I65" s="280">
        <v>228.46666666666664</v>
      </c>
      <c r="J65" s="280">
        <v>232.23333333333329</v>
      </c>
      <c r="K65" s="278">
        <v>224.7</v>
      </c>
      <c r="L65" s="278">
        <v>216.5</v>
      </c>
      <c r="M65" s="278">
        <v>3.4630100000000001</v>
      </c>
    </row>
    <row r="66" spans="1:13">
      <c r="A66" s="302">
        <v>57</v>
      </c>
      <c r="B66" s="278" t="s">
        <v>88</v>
      </c>
      <c r="C66" s="278">
        <v>384.95</v>
      </c>
      <c r="D66" s="280">
        <v>396.25</v>
      </c>
      <c r="E66" s="280">
        <v>365.95</v>
      </c>
      <c r="F66" s="280">
        <v>346.95</v>
      </c>
      <c r="G66" s="280">
        <v>316.64999999999998</v>
      </c>
      <c r="H66" s="280">
        <v>415.25</v>
      </c>
      <c r="I66" s="280">
        <v>445.54999999999995</v>
      </c>
      <c r="J66" s="280">
        <v>464.55</v>
      </c>
      <c r="K66" s="278">
        <v>426.55</v>
      </c>
      <c r="L66" s="278">
        <v>377.25</v>
      </c>
      <c r="M66" s="278">
        <v>12.763310000000001</v>
      </c>
    </row>
    <row r="67" spans="1:13">
      <c r="A67" s="302">
        <v>58</v>
      </c>
      <c r="B67" s="278" t="s">
        <v>94</v>
      </c>
      <c r="C67" s="278">
        <v>128.19999999999999</v>
      </c>
      <c r="D67" s="280">
        <v>130.26666666666665</v>
      </c>
      <c r="E67" s="280">
        <v>125.5333333333333</v>
      </c>
      <c r="F67" s="280">
        <v>122.86666666666665</v>
      </c>
      <c r="G67" s="280">
        <v>118.1333333333333</v>
      </c>
      <c r="H67" s="280">
        <v>132.93333333333331</v>
      </c>
      <c r="I67" s="280">
        <v>137.66666666666666</v>
      </c>
      <c r="J67" s="280">
        <v>140.33333333333331</v>
      </c>
      <c r="K67" s="278">
        <v>135</v>
      </c>
      <c r="L67" s="278">
        <v>127.6</v>
      </c>
      <c r="M67" s="278">
        <v>122.95346000000001</v>
      </c>
    </row>
    <row r="68" spans="1:13">
      <c r="A68" s="302">
        <v>59</v>
      </c>
      <c r="B68" s="278" t="s">
        <v>89</v>
      </c>
      <c r="C68" s="278">
        <v>499.05</v>
      </c>
      <c r="D68" s="280">
        <v>499.09999999999997</v>
      </c>
      <c r="E68" s="280">
        <v>494.44999999999993</v>
      </c>
      <c r="F68" s="280">
        <v>489.84999999999997</v>
      </c>
      <c r="G68" s="280">
        <v>485.19999999999993</v>
      </c>
      <c r="H68" s="280">
        <v>503.69999999999993</v>
      </c>
      <c r="I68" s="280">
        <v>508.34999999999991</v>
      </c>
      <c r="J68" s="280">
        <v>512.94999999999993</v>
      </c>
      <c r="K68" s="278">
        <v>503.75</v>
      </c>
      <c r="L68" s="278">
        <v>494.5</v>
      </c>
      <c r="M68" s="278">
        <v>23.768280000000001</v>
      </c>
    </row>
    <row r="69" spans="1:13">
      <c r="A69" s="302">
        <v>60</v>
      </c>
      <c r="B69" s="278" t="s">
        <v>239</v>
      </c>
      <c r="C69" s="278">
        <v>521.4</v>
      </c>
      <c r="D69" s="280">
        <v>525.35</v>
      </c>
      <c r="E69" s="280">
        <v>517.05000000000007</v>
      </c>
      <c r="F69" s="280">
        <v>512.70000000000005</v>
      </c>
      <c r="G69" s="280">
        <v>504.40000000000009</v>
      </c>
      <c r="H69" s="280">
        <v>529.70000000000005</v>
      </c>
      <c r="I69" s="280">
        <v>538</v>
      </c>
      <c r="J69" s="280">
        <v>542.35</v>
      </c>
      <c r="K69" s="278">
        <v>533.65</v>
      </c>
      <c r="L69" s="278">
        <v>521</v>
      </c>
      <c r="M69" s="278">
        <v>0.76773000000000002</v>
      </c>
    </row>
    <row r="70" spans="1:13">
      <c r="A70" s="302">
        <v>61</v>
      </c>
      <c r="B70" s="278" t="s">
        <v>92</v>
      </c>
      <c r="C70" s="278">
        <v>2425.4</v>
      </c>
      <c r="D70" s="280">
        <v>2425.3333333333335</v>
      </c>
      <c r="E70" s="280">
        <v>2390.666666666667</v>
      </c>
      <c r="F70" s="280">
        <v>2355.9333333333334</v>
      </c>
      <c r="G70" s="280">
        <v>2321.2666666666669</v>
      </c>
      <c r="H70" s="280">
        <v>2460.0666666666671</v>
      </c>
      <c r="I70" s="280">
        <v>2494.733333333334</v>
      </c>
      <c r="J70" s="280">
        <v>2529.4666666666672</v>
      </c>
      <c r="K70" s="278">
        <v>2460</v>
      </c>
      <c r="L70" s="278">
        <v>2390.6</v>
      </c>
      <c r="M70" s="278">
        <v>8.9421400000000002</v>
      </c>
    </row>
    <row r="71" spans="1:13">
      <c r="A71" s="302">
        <v>62</v>
      </c>
      <c r="B71" s="278" t="s">
        <v>95</v>
      </c>
      <c r="C71" s="278">
        <v>4002.8</v>
      </c>
      <c r="D71" s="280">
        <v>4007.5</v>
      </c>
      <c r="E71" s="280">
        <v>3965.4</v>
      </c>
      <c r="F71" s="280">
        <v>3928</v>
      </c>
      <c r="G71" s="280">
        <v>3885.9</v>
      </c>
      <c r="H71" s="280">
        <v>4044.9</v>
      </c>
      <c r="I71" s="280">
        <v>4087.0000000000005</v>
      </c>
      <c r="J71" s="280">
        <v>4124.3999999999996</v>
      </c>
      <c r="K71" s="278">
        <v>4049.6</v>
      </c>
      <c r="L71" s="278">
        <v>3970.1</v>
      </c>
      <c r="M71" s="278">
        <v>12.662839999999999</v>
      </c>
    </row>
    <row r="72" spans="1:13">
      <c r="A72" s="302">
        <v>63</v>
      </c>
      <c r="B72" s="278" t="s">
        <v>240</v>
      </c>
      <c r="C72" s="278">
        <v>36.5</v>
      </c>
      <c r="D72" s="280">
        <v>36.916666666666664</v>
      </c>
      <c r="E72" s="280">
        <v>36.083333333333329</v>
      </c>
      <c r="F72" s="280">
        <v>35.666666666666664</v>
      </c>
      <c r="G72" s="280">
        <v>34.833333333333329</v>
      </c>
      <c r="H72" s="280">
        <v>37.333333333333329</v>
      </c>
      <c r="I72" s="280">
        <v>38.166666666666657</v>
      </c>
      <c r="J72" s="280">
        <v>38.583333333333329</v>
      </c>
      <c r="K72" s="278">
        <v>37.75</v>
      </c>
      <c r="L72" s="278">
        <v>36.5</v>
      </c>
      <c r="M72" s="278">
        <v>10.65255</v>
      </c>
    </row>
    <row r="73" spans="1:13">
      <c r="A73" s="302">
        <v>64</v>
      </c>
      <c r="B73" s="278" t="s">
        <v>96</v>
      </c>
      <c r="C73" s="278">
        <v>13589.2</v>
      </c>
      <c r="D73" s="280">
        <v>13728.433333333334</v>
      </c>
      <c r="E73" s="280">
        <v>13365.866666666669</v>
      </c>
      <c r="F73" s="280">
        <v>13142.533333333335</v>
      </c>
      <c r="G73" s="280">
        <v>12779.966666666669</v>
      </c>
      <c r="H73" s="280">
        <v>13951.766666666668</v>
      </c>
      <c r="I73" s="280">
        <v>14314.333333333334</v>
      </c>
      <c r="J73" s="280">
        <v>14537.666666666668</v>
      </c>
      <c r="K73" s="278">
        <v>14091</v>
      </c>
      <c r="L73" s="278">
        <v>13505.1</v>
      </c>
      <c r="M73" s="278">
        <v>1.7994399999999999</v>
      </c>
    </row>
    <row r="74" spans="1:13">
      <c r="A74" s="302">
        <v>65</v>
      </c>
      <c r="B74" s="278" t="s">
        <v>241</v>
      </c>
      <c r="C74" s="278">
        <v>198.6</v>
      </c>
      <c r="D74" s="280">
        <v>200.61666666666667</v>
      </c>
      <c r="E74" s="280">
        <v>194.98333333333335</v>
      </c>
      <c r="F74" s="280">
        <v>191.36666666666667</v>
      </c>
      <c r="G74" s="280">
        <v>185.73333333333335</v>
      </c>
      <c r="H74" s="280">
        <v>204.23333333333335</v>
      </c>
      <c r="I74" s="280">
        <v>209.86666666666667</v>
      </c>
      <c r="J74" s="280">
        <v>213.48333333333335</v>
      </c>
      <c r="K74" s="278">
        <v>206.25</v>
      </c>
      <c r="L74" s="278">
        <v>197</v>
      </c>
      <c r="M74" s="278">
        <v>6.1483299999999996</v>
      </c>
    </row>
    <row r="75" spans="1:13">
      <c r="A75" s="302">
        <v>66</v>
      </c>
      <c r="B75" s="278" t="s">
        <v>242</v>
      </c>
      <c r="C75" s="278">
        <v>584.70000000000005</v>
      </c>
      <c r="D75" s="280">
        <v>582.85</v>
      </c>
      <c r="E75" s="280">
        <v>573.80000000000007</v>
      </c>
      <c r="F75" s="280">
        <v>562.90000000000009</v>
      </c>
      <c r="G75" s="280">
        <v>553.85000000000014</v>
      </c>
      <c r="H75" s="280">
        <v>593.75</v>
      </c>
      <c r="I75" s="280">
        <v>602.79999999999995</v>
      </c>
      <c r="J75" s="280">
        <v>613.69999999999993</v>
      </c>
      <c r="K75" s="278">
        <v>591.9</v>
      </c>
      <c r="L75" s="278">
        <v>571.95000000000005</v>
      </c>
      <c r="M75" s="278">
        <v>6.9579800000000001</v>
      </c>
    </row>
    <row r="76" spans="1:13">
      <c r="A76" s="302">
        <v>67</v>
      </c>
      <c r="B76" s="278" t="s">
        <v>243</v>
      </c>
      <c r="C76" s="278">
        <v>68.75</v>
      </c>
      <c r="D76" s="280">
        <v>69.516666666666666</v>
      </c>
      <c r="E76" s="280">
        <v>66.233333333333334</v>
      </c>
      <c r="F76" s="280">
        <v>63.716666666666669</v>
      </c>
      <c r="G76" s="280">
        <v>60.433333333333337</v>
      </c>
      <c r="H76" s="280">
        <v>72.033333333333331</v>
      </c>
      <c r="I76" s="280">
        <v>75.316666666666663</v>
      </c>
      <c r="J76" s="280">
        <v>77.833333333333329</v>
      </c>
      <c r="K76" s="278">
        <v>72.8</v>
      </c>
      <c r="L76" s="278">
        <v>67</v>
      </c>
      <c r="M76" s="278">
        <v>26.854019999999998</v>
      </c>
    </row>
    <row r="77" spans="1:13">
      <c r="A77" s="302">
        <v>68</v>
      </c>
      <c r="B77" s="278" t="s">
        <v>98</v>
      </c>
      <c r="C77" s="278">
        <v>717</v>
      </c>
      <c r="D77" s="280">
        <v>729.30000000000007</v>
      </c>
      <c r="E77" s="280">
        <v>699.90000000000009</v>
      </c>
      <c r="F77" s="280">
        <v>682.80000000000007</v>
      </c>
      <c r="G77" s="280">
        <v>653.40000000000009</v>
      </c>
      <c r="H77" s="280">
        <v>746.40000000000009</v>
      </c>
      <c r="I77" s="280">
        <v>775.8</v>
      </c>
      <c r="J77" s="280">
        <v>792.90000000000009</v>
      </c>
      <c r="K77" s="278">
        <v>758.7</v>
      </c>
      <c r="L77" s="278">
        <v>712.2</v>
      </c>
      <c r="M77" s="278">
        <v>21.462779999999999</v>
      </c>
    </row>
    <row r="78" spans="1:13">
      <c r="A78" s="302">
        <v>69</v>
      </c>
      <c r="B78" s="278" t="s">
        <v>99</v>
      </c>
      <c r="C78" s="278">
        <v>148.44999999999999</v>
      </c>
      <c r="D78" s="280">
        <v>148.46666666666667</v>
      </c>
      <c r="E78" s="280">
        <v>145.13333333333333</v>
      </c>
      <c r="F78" s="280">
        <v>141.81666666666666</v>
      </c>
      <c r="G78" s="280">
        <v>138.48333333333332</v>
      </c>
      <c r="H78" s="280">
        <v>151.78333333333333</v>
      </c>
      <c r="I78" s="280">
        <v>155.11666666666665</v>
      </c>
      <c r="J78" s="280">
        <v>158.43333333333334</v>
      </c>
      <c r="K78" s="278">
        <v>151.80000000000001</v>
      </c>
      <c r="L78" s="278">
        <v>145.15</v>
      </c>
      <c r="M78" s="278">
        <v>29.020959999999999</v>
      </c>
    </row>
    <row r="79" spans="1:13">
      <c r="A79" s="302">
        <v>70</v>
      </c>
      <c r="B79" s="278" t="s">
        <v>100</v>
      </c>
      <c r="C79" s="278">
        <v>43.1</v>
      </c>
      <c r="D79" s="280">
        <v>43.400000000000006</v>
      </c>
      <c r="E79" s="280">
        <v>42.600000000000009</v>
      </c>
      <c r="F79" s="280">
        <v>42.1</v>
      </c>
      <c r="G79" s="280">
        <v>41.300000000000004</v>
      </c>
      <c r="H79" s="280">
        <v>43.900000000000013</v>
      </c>
      <c r="I79" s="280">
        <v>44.70000000000001</v>
      </c>
      <c r="J79" s="280">
        <v>45.200000000000017</v>
      </c>
      <c r="K79" s="278">
        <v>44.2</v>
      </c>
      <c r="L79" s="278">
        <v>42.9</v>
      </c>
      <c r="M79" s="278">
        <v>141.98625000000001</v>
      </c>
    </row>
    <row r="80" spans="1:13">
      <c r="A80" s="302">
        <v>71</v>
      </c>
      <c r="B80" s="278" t="s">
        <v>371</v>
      </c>
      <c r="C80" s="278">
        <v>121.45</v>
      </c>
      <c r="D80" s="280">
        <v>122.18333333333332</v>
      </c>
      <c r="E80" s="280">
        <v>120.36666666666665</v>
      </c>
      <c r="F80" s="280">
        <v>119.28333333333332</v>
      </c>
      <c r="G80" s="280">
        <v>117.46666666666664</v>
      </c>
      <c r="H80" s="280">
        <v>123.26666666666665</v>
      </c>
      <c r="I80" s="280">
        <v>125.08333333333334</v>
      </c>
      <c r="J80" s="280">
        <v>126.16666666666666</v>
      </c>
      <c r="K80" s="278">
        <v>124</v>
      </c>
      <c r="L80" s="278">
        <v>121.1</v>
      </c>
      <c r="M80" s="278">
        <v>5.8779700000000004</v>
      </c>
    </row>
    <row r="81" spans="1:13">
      <c r="A81" s="302">
        <v>72</v>
      </c>
      <c r="B81" s="278" t="s">
        <v>244</v>
      </c>
      <c r="C81" s="278">
        <v>9.3000000000000007</v>
      </c>
      <c r="D81" s="280">
        <v>9.3000000000000007</v>
      </c>
      <c r="E81" s="280">
        <v>9.3000000000000007</v>
      </c>
      <c r="F81" s="280">
        <v>9.3000000000000007</v>
      </c>
      <c r="G81" s="280">
        <v>9.3000000000000007</v>
      </c>
      <c r="H81" s="280">
        <v>9.3000000000000007</v>
      </c>
      <c r="I81" s="280">
        <v>9.3000000000000007</v>
      </c>
      <c r="J81" s="280">
        <v>9.3000000000000007</v>
      </c>
      <c r="K81" s="278">
        <v>9.3000000000000007</v>
      </c>
      <c r="L81" s="278">
        <v>9.3000000000000007</v>
      </c>
      <c r="M81" s="278">
        <v>7.6960199999999999</v>
      </c>
    </row>
    <row r="82" spans="1:13">
      <c r="A82" s="302">
        <v>73</v>
      </c>
      <c r="B82" s="278" t="s">
        <v>245</v>
      </c>
      <c r="C82" s="278">
        <v>102.2</v>
      </c>
      <c r="D82" s="280">
        <v>101.25</v>
      </c>
      <c r="E82" s="280">
        <v>99.95</v>
      </c>
      <c r="F82" s="280">
        <v>97.7</v>
      </c>
      <c r="G82" s="280">
        <v>96.4</v>
      </c>
      <c r="H82" s="280">
        <v>103.5</v>
      </c>
      <c r="I82" s="280">
        <v>104.80000000000001</v>
      </c>
      <c r="J82" s="280">
        <v>107.05</v>
      </c>
      <c r="K82" s="278">
        <v>102.55</v>
      </c>
      <c r="L82" s="278">
        <v>99</v>
      </c>
      <c r="M82" s="278">
        <v>50.025379999999998</v>
      </c>
    </row>
    <row r="83" spans="1:13">
      <c r="A83" s="302">
        <v>74</v>
      </c>
      <c r="B83" s="278" t="s">
        <v>101</v>
      </c>
      <c r="C83" s="278">
        <v>81.5</v>
      </c>
      <c r="D83" s="280">
        <v>81.583333333333329</v>
      </c>
      <c r="E83" s="280">
        <v>78.916666666666657</v>
      </c>
      <c r="F83" s="280">
        <v>76.333333333333329</v>
      </c>
      <c r="G83" s="280">
        <v>73.666666666666657</v>
      </c>
      <c r="H83" s="280">
        <v>84.166666666666657</v>
      </c>
      <c r="I83" s="280">
        <v>86.833333333333314</v>
      </c>
      <c r="J83" s="280">
        <v>89.416666666666657</v>
      </c>
      <c r="K83" s="278">
        <v>84.25</v>
      </c>
      <c r="L83" s="278">
        <v>79</v>
      </c>
      <c r="M83" s="278">
        <v>232.98991000000001</v>
      </c>
    </row>
    <row r="84" spans="1:13">
      <c r="A84" s="302">
        <v>75</v>
      </c>
      <c r="B84" s="278" t="s">
        <v>104</v>
      </c>
      <c r="C84" s="278">
        <v>17.149999999999999</v>
      </c>
      <c r="D84" s="280">
        <v>17.216666666666665</v>
      </c>
      <c r="E84" s="280">
        <v>16.93333333333333</v>
      </c>
      <c r="F84" s="280">
        <v>16.716666666666665</v>
      </c>
      <c r="G84" s="280">
        <v>16.43333333333333</v>
      </c>
      <c r="H84" s="280">
        <v>17.43333333333333</v>
      </c>
      <c r="I84" s="280">
        <v>17.716666666666669</v>
      </c>
      <c r="J84" s="280">
        <v>17.93333333333333</v>
      </c>
      <c r="K84" s="278">
        <v>17.5</v>
      </c>
      <c r="L84" s="278">
        <v>17</v>
      </c>
      <c r="M84" s="278">
        <v>39.616390000000003</v>
      </c>
    </row>
    <row r="85" spans="1:13">
      <c r="A85" s="302">
        <v>76</v>
      </c>
      <c r="B85" s="278" t="s">
        <v>246</v>
      </c>
      <c r="C85" s="278">
        <v>135</v>
      </c>
      <c r="D85" s="280">
        <v>137.33333333333334</v>
      </c>
      <c r="E85" s="280">
        <v>132.66666666666669</v>
      </c>
      <c r="F85" s="280">
        <v>130.33333333333334</v>
      </c>
      <c r="G85" s="280">
        <v>125.66666666666669</v>
      </c>
      <c r="H85" s="280">
        <v>139.66666666666669</v>
      </c>
      <c r="I85" s="280">
        <v>144.33333333333337</v>
      </c>
      <c r="J85" s="280">
        <v>146.66666666666669</v>
      </c>
      <c r="K85" s="278">
        <v>142</v>
      </c>
      <c r="L85" s="278">
        <v>135</v>
      </c>
      <c r="M85" s="278">
        <v>1.4569300000000001</v>
      </c>
    </row>
    <row r="86" spans="1:13">
      <c r="A86" s="302">
        <v>77</v>
      </c>
      <c r="B86" s="278" t="s">
        <v>102</v>
      </c>
      <c r="C86" s="278">
        <v>344.85</v>
      </c>
      <c r="D86" s="280">
        <v>349.26666666666665</v>
      </c>
      <c r="E86" s="280">
        <v>337.58333333333331</v>
      </c>
      <c r="F86" s="280">
        <v>330.31666666666666</v>
      </c>
      <c r="G86" s="280">
        <v>318.63333333333333</v>
      </c>
      <c r="H86" s="280">
        <v>356.5333333333333</v>
      </c>
      <c r="I86" s="280">
        <v>368.2166666666667</v>
      </c>
      <c r="J86" s="280">
        <v>375.48333333333329</v>
      </c>
      <c r="K86" s="278">
        <v>360.95</v>
      </c>
      <c r="L86" s="278">
        <v>342</v>
      </c>
      <c r="M86" s="278">
        <v>177.02680000000001</v>
      </c>
    </row>
    <row r="87" spans="1:13">
      <c r="A87" s="302">
        <v>78</v>
      </c>
      <c r="B87" s="278" t="s">
        <v>247</v>
      </c>
      <c r="C87" s="278">
        <v>383.1</v>
      </c>
      <c r="D87" s="280">
        <v>385.0333333333333</v>
      </c>
      <c r="E87" s="280">
        <v>379.06666666666661</v>
      </c>
      <c r="F87" s="280">
        <v>375.0333333333333</v>
      </c>
      <c r="G87" s="280">
        <v>369.06666666666661</v>
      </c>
      <c r="H87" s="280">
        <v>389.06666666666661</v>
      </c>
      <c r="I87" s="280">
        <v>395.0333333333333</v>
      </c>
      <c r="J87" s="280">
        <v>399.06666666666661</v>
      </c>
      <c r="K87" s="278">
        <v>391</v>
      </c>
      <c r="L87" s="278">
        <v>381</v>
      </c>
      <c r="M87" s="278">
        <v>0.46401999999999999</v>
      </c>
    </row>
    <row r="88" spans="1:13">
      <c r="A88" s="302">
        <v>79</v>
      </c>
      <c r="B88" s="278" t="s">
        <v>105</v>
      </c>
      <c r="C88" s="278">
        <v>534.4</v>
      </c>
      <c r="D88" s="280">
        <v>537.18333333333328</v>
      </c>
      <c r="E88" s="280">
        <v>527.26666666666654</v>
      </c>
      <c r="F88" s="280">
        <v>520.13333333333321</v>
      </c>
      <c r="G88" s="280">
        <v>510.21666666666647</v>
      </c>
      <c r="H88" s="280">
        <v>544.31666666666661</v>
      </c>
      <c r="I88" s="280">
        <v>554.23333333333335</v>
      </c>
      <c r="J88" s="280">
        <v>561.36666666666667</v>
      </c>
      <c r="K88" s="278">
        <v>547.1</v>
      </c>
      <c r="L88" s="278">
        <v>530.04999999999995</v>
      </c>
      <c r="M88" s="278">
        <v>14.04965</v>
      </c>
    </row>
    <row r="89" spans="1:13">
      <c r="A89" s="302">
        <v>80</v>
      </c>
      <c r="B89" s="278" t="s">
        <v>248</v>
      </c>
      <c r="C89" s="278">
        <v>263.5</v>
      </c>
      <c r="D89" s="280">
        <v>265.98333333333335</v>
      </c>
      <c r="E89" s="280">
        <v>259.51666666666671</v>
      </c>
      <c r="F89" s="280">
        <v>255.53333333333336</v>
      </c>
      <c r="G89" s="280">
        <v>249.06666666666672</v>
      </c>
      <c r="H89" s="280">
        <v>269.9666666666667</v>
      </c>
      <c r="I89" s="280">
        <v>276.43333333333339</v>
      </c>
      <c r="J89" s="280">
        <v>280.41666666666669</v>
      </c>
      <c r="K89" s="278">
        <v>272.45</v>
      </c>
      <c r="L89" s="278">
        <v>262</v>
      </c>
      <c r="M89" s="278">
        <v>2.9466000000000001</v>
      </c>
    </row>
    <row r="90" spans="1:13">
      <c r="A90" s="302">
        <v>81</v>
      </c>
      <c r="B90" s="278" t="s">
        <v>249</v>
      </c>
      <c r="C90" s="278">
        <v>667.3</v>
      </c>
      <c r="D90" s="280">
        <v>662.08333333333337</v>
      </c>
      <c r="E90" s="280">
        <v>651.2166666666667</v>
      </c>
      <c r="F90" s="280">
        <v>635.13333333333333</v>
      </c>
      <c r="G90" s="280">
        <v>624.26666666666665</v>
      </c>
      <c r="H90" s="280">
        <v>678.16666666666674</v>
      </c>
      <c r="I90" s="280">
        <v>689.0333333333333</v>
      </c>
      <c r="J90" s="280">
        <v>705.11666666666679</v>
      </c>
      <c r="K90" s="278">
        <v>672.95</v>
      </c>
      <c r="L90" s="278">
        <v>646</v>
      </c>
      <c r="M90" s="278">
        <v>2.68058</v>
      </c>
    </row>
    <row r="91" spans="1:13">
      <c r="A91" s="302">
        <v>82</v>
      </c>
      <c r="B91" s="278" t="s">
        <v>250</v>
      </c>
      <c r="C91" s="278">
        <v>227.65</v>
      </c>
      <c r="D91" s="280">
        <v>235.61666666666667</v>
      </c>
      <c r="E91" s="280">
        <v>219.68333333333334</v>
      </c>
      <c r="F91" s="280">
        <v>211.71666666666667</v>
      </c>
      <c r="G91" s="280">
        <v>195.78333333333333</v>
      </c>
      <c r="H91" s="280">
        <v>243.58333333333334</v>
      </c>
      <c r="I91" s="280">
        <v>259.51666666666665</v>
      </c>
      <c r="J91" s="280">
        <v>267.48333333333335</v>
      </c>
      <c r="K91" s="278">
        <v>251.55</v>
      </c>
      <c r="L91" s="278">
        <v>227.65</v>
      </c>
      <c r="M91" s="278">
        <v>8.4561899999999994</v>
      </c>
    </row>
    <row r="92" spans="1:13">
      <c r="A92" s="302">
        <v>83</v>
      </c>
      <c r="B92" s="278" t="s">
        <v>106</v>
      </c>
      <c r="C92" s="278">
        <v>499.05</v>
      </c>
      <c r="D92" s="280">
        <v>495.23333333333335</v>
      </c>
      <c r="E92" s="280">
        <v>488.56666666666672</v>
      </c>
      <c r="F92" s="280">
        <v>478.08333333333337</v>
      </c>
      <c r="G92" s="280">
        <v>471.41666666666674</v>
      </c>
      <c r="H92" s="280">
        <v>505.7166666666667</v>
      </c>
      <c r="I92" s="280">
        <v>512.38333333333333</v>
      </c>
      <c r="J92" s="280">
        <v>522.86666666666667</v>
      </c>
      <c r="K92" s="278">
        <v>501.9</v>
      </c>
      <c r="L92" s="278">
        <v>484.75</v>
      </c>
      <c r="M92" s="278">
        <v>25.501069999999999</v>
      </c>
    </row>
    <row r="93" spans="1:13">
      <c r="A93" s="302">
        <v>84</v>
      </c>
      <c r="B93" s="278" t="s">
        <v>251</v>
      </c>
      <c r="C93" s="278">
        <v>189.35</v>
      </c>
      <c r="D93" s="280">
        <v>188.81666666666669</v>
      </c>
      <c r="E93" s="280">
        <v>183.73333333333338</v>
      </c>
      <c r="F93" s="280">
        <v>178.11666666666667</v>
      </c>
      <c r="G93" s="280">
        <v>173.03333333333336</v>
      </c>
      <c r="H93" s="280">
        <v>194.43333333333339</v>
      </c>
      <c r="I93" s="280">
        <v>199.51666666666671</v>
      </c>
      <c r="J93" s="280">
        <v>205.13333333333341</v>
      </c>
      <c r="K93" s="278">
        <v>193.9</v>
      </c>
      <c r="L93" s="278">
        <v>183.2</v>
      </c>
      <c r="M93" s="278">
        <v>3.4780099999999998</v>
      </c>
    </row>
    <row r="94" spans="1:13">
      <c r="A94" s="302">
        <v>85</v>
      </c>
      <c r="B94" s="278" t="s">
        <v>252</v>
      </c>
      <c r="C94" s="278">
        <v>876.85</v>
      </c>
      <c r="D94" s="280">
        <v>902.9</v>
      </c>
      <c r="E94" s="280">
        <v>850.8</v>
      </c>
      <c r="F94" s="280">
        <v>824.75</v>
      </c>
      <c r="G94" s="280">
        <v>772.65</v>
      </c>
      <c r="H94" s="280">
        <v>928.94999999999993</v>
      </c>
      <c r="I94" s="280">
        <v>981.05000000000007</v>
      </c>
      <c r="J94" s="280">
        <v>1007.0999999999999</v>
      </c>
      <c r="K94" s="278">
        <v>955</v>
      </c>
      <c r="L94" s="278">
        <v>876.85</v>
      </c>
      <c r="M94" s="278">
        <v>3.0350799999999998</v>
      </c>
    </row>
    <row r="95" spans="1:13">
      <c r="A95" s="302">
        <v>86</v>
      </c>
      <c r="B95" s="278" t="s">
        <v>109</v>
      </c>
      <c r="C95" s="278">
        <v>468.1</v>
      </c>
      <c r="D95" s="280">
        <v>476.7166666666667</v>
      </c>
      <c r="E95" s="280">
        <v>456.53333333333342</v>
      </c>
      <c r="F95" s="280">
        <v>444.9666666666667</v>
      </c>
      <c r="G95" s="280">
        <v>424.78333333333342</v>
      </c>
      <c r="H95" s="280">
        <v>488.28333333333342</v>
      </c>
      <c r="I95" s="280">
        <v>508.4666666666667</v>
      </c>
      <c r="J95" s="280">
        <v>520.03333333333342</v>
      </c>
      <c r="K95" s="278">
        <v>496.9</v>
      </c>
      <c r="L95" s="278">
        <v>465.15</v>
      </c>
      <c r="M95" s="278">
        <v>67.384410000000003</v>
      </c>
    </row>
    <row r="96" spans="1:13">
      <c r="A96" s="302">
        <v>87</v>
      </c>
      <c r="B96" s="278" t="s">
        <v>253</v>
      </c>
      <c r="C96" s="278">
        <v>2427.75</v>
      </c>
      <c r="D96" s="280">
        <v>2436.4333333333334</v>
      </c>
      <c r="E96" s="280">
        <v>2353.8666666666668</v>
      </c>
      <c r="F96" s="280">
        <v>2279.9833333333336</v>
      </c>
      <c r="G96" s="280">
        <v>2197.416666666667</v>
      </c>
      <c r="H96" s="280">
        <v>2510.3166666666666</v>
      </c>
      <c r="I96" s="280">
        <v>2592.8833333333332</v>
      </c>
      <c r="J96" s="280">
        <v>2666.7666666666664</v>
      </c>
      <c r="K96" s="278">
        <v>2519</v>
      </c>
      <c r="L96" s="278">
        <v>2362.5500000000002</v>
      </c>
      <c r="M96" s="278">
        <v>6.2278200000000004</v>
      </c>
    </row>
    <row r="97" spans="1:13">
      <c r="A97" s="302">
        <v>88</v>
      </c>
      <c r="B97" s="278" t="s">
        <v>111</v>
      </c>
      <c r="C97" s="278">
        <v>938.05</v>
      </c>
      <c r="D97" s="280">
        <v>940.81666666666661</v>
      </c>
      <c r="E97" s="280">
        <v>923.23333333333323</v>
      </c>
      <c r="F97" s="280">
        <v>908.41666666666663</v>
      </c>
      <c r="G97" s="280">
        <v>890.83333333333326</v>
      </c>
      <c r="H97" s="280">
        <v>955.63333333333321</v>
      </c>
      <c r="I97" s="280">
        <v>973.2166666666667</v>
      </c>
      <c r="J97" s="280">
        <v>988.03333333333319</v>
      </c>
      <c r="K97" s="278">
        <v>958.4</v>
      </c>
      <c r="L97" s="278">
        <v>926</v>
      </c>
      <c r="M97" s="278">
        <v>166.42831000000001</v>
      </c>
    </row>
    <row r="98" spans="1:13">
      <c r="A98" s="302">
        <v>89</v>
      </c>
      <c r="B98" s="278" t="s">
        <v>254</v>
      </c>
      <c r="C98" s="278">
        <v>453.35</v>
      </c>
      <c r="D98" s="280">
        <v>461.08333333333331</v>
      </c>
      <c r="E98" s="280">
        <v>443.41666666666663</v>
      </c>
      <c r="F98" s="280">
        <v>433.48333333333329</v>
      </c>
      <c r="G98" s="280">
        <v>415.81666666666661</v>
      </c>
      <c r="H98" s="280">
        <v>471.01666666666665</v>
      </c>
      <c r="I98" s="280">
        <v>488.68333333333328</v>
      </c>
      <c r="J98" s="280">
        <v>498.61666666666667</v>
      </c>
      <c r="K98" s="278">
        <v>478.75</v>
      </c>
      <c r="L98" s="278">
        <v>451.15</v>
      </c>
      <c r="M98" s="278">
        <v>44.022979999999997</v>
      </c>
    </row>
    <row r="99" spans="1:13">
      <c r="A99" s="302">
        <v>90</v>
      </c>
      <c r="B99" s="278" t="s">
        <v>107</v>
      </c>
      <c r="C99" s="278">
        <v>525.6</v>
      </c>
      <c r="D99" s="280">
        <v>526.56666666666661</v>
      </c>
      <c r="E99" s="280">
        <v>516.13333333333321</v>
      </c>
      <c r="F99" s="280">
        <v>506.66666666666663</v>
      </c>
      <c r="G99" s="280">
        <v>496.23333333333323</v>
      </c>
      <c r="H99" s="280">
        <v>536.03333333333319</v>
      </c>
      <c r="I99" s="280">
        <v>546.46666666666658</v>
      </c>
      <c r="J99" s="280">
        <v>555.93333333333317</v>
      </c>
      <c r="K99" s="278">
        <v>537</v>
      </c>
      <c r="L99" s="278">
        <v>517.1</v>
      </c>
      <c r="M99" s="278">
        <v>17.07752</v>
      </c>
    </row>
    <row r="100" spans="1:13">
      <c r="A100" s="302">
        <v>91</v>
      </c>
      <c r="B100" s="278" t="s">
        <v>112</v>
      </c>
      <c r="C100" s="278">
        <v>1894.8</v>
      </c>
      <c r="D100" s="280">
        <v>1891.3999999999999</v>
      </c>
      <c r="E100" s="280">
        <v>1843.3999999999996</v>
      </c>
      <c r="F100" s="280">
        <v>1791.9999999999998</v>
      </c>
      <c r="G100" s="280">
        <v>1743.9999999999995</v>
      </c>
      <c r="H100" s="280">
        <v>1942.7999999999997</v>
      </c>
      <c r="I100" s="280">
        <v>1990.8000000000002</v>
      </c>
      <c r="J100" s="280">
        <v>2042.1999999999998</v>
      </c>
      <c r="K100" s="278">
        <v>1939.4</v>
      </c>
      <c r="L100" s="278">
        <v>1840</v>
      </c>
      <c r="M100" s="278">
        <v>17.117249999999999</v>
      </c>
    </row>
    <row r="101" spans="1:13">
      <c r="A101" s="302">
        <v>92</v>
      </c>
      <c r="B101" s="278" t="s">
        <v>113</v>
      </c>
      <c r="C101" s="278">
        <v>279.89999999999998</v>
      </c>
      <c r="D101" s="280">
        <v>274.8</v>
      </c>
      <c r="E101" s="280">
        <v>267.10000000000002</v>
      </c>
      <c r="F101" s="280">
        <v>254.3</v>
      </c>
      <c r="G101" s="280">
        <v>246.60000000000002</v>
      </c>
      <c r="H101" s="280">
        <v>287.60000000000002</v>
      </c>
      <c r="I101" s="280">
        <v>295.29999999999995</v>
      </c>
      <c r="J101" s="280">
        <v>308.10000000000002</v>
      </c>
      <c r="K101" s="278">
        <v>282.5</v>
      </c>
      <c r="L101" s="278">
        <v>262</v>
      </c>
      <c r="M101" s="278">
        <v>1.3343499999999999</v>
      </c>
    </row>
    <row r="102" spans="1:13">
      <c r="A102" s="302">
        <v>93</v>
      </c>
      <c r="B102" s="278" t="s">
        <v>115</v>
      </c>
      <c r="C102" s="278">
        <v>103.65</v>
      </c>
      <c r="D102" s="280">
        <v>105.48333333333335</v>
      </c>
      <c r="E102" s="280">
        <v>101.01666666666669</v>
      </c>
      <c r="F102" s="280">
        <v>98.38333333333334</v>
      </c>
      <c r="G102" s="280">
        <v>93.916666666666686</v>
      </c>
      <c r="H102" s="280">
        <v>108.1166666666667</v>
      </c>
      <c r="I102" s="280">
        <v>112.58333333333334</v>
      </c>
      <c r="J102" s="280">
        <v>115.21666666666671</v>
      </c>
      <c r="K102" s="278">
        <v>109.95</v>
      </c>
      <c r="L102" s="278">
        <v>102.85</v>
      </c>
      <c r="M102" s="278">
        <v>169.01936000000001</v>
      </c>
    </row>
    <row r="103" spans="1:13">
      <c r="A103" s="302">
        <v>94</v>
      </c>
      <c r="B103" s="278" t="s">
        <v>116</v>
      </c>
      <c r="C103" s="278">
        <v>201.4</v>
      </c>
      <c r="D103" s="280">
        <v>203.38333333333333</v>
      </c>
      <c r="E103" s="280">
        <v>198.01666666666665</v>
      </c>
      <c r="F103" s="280">
        <v>194.63333333333333</v>
      </c>
      <c r="G103" s="280">
        <v>189.26666666666665</v>
      </c>
      <c r="H103" s="280">
        <v>206.76666666666665</v>
      </c>
      <c r="I103" s="280">
        <v>212.13333333333333</v>
      </c>
      <c r="J103" s="280">
        <v>215.51666666666665</v>
      </c>
      <c r="K103" s="278">
        <v>208.75</v>
      </c>
      <c r="L103" s="278">
        <v>200</v>
      </c>
      <c r="M103" s="278">
        <v>36.190460000000002</v>
      </c>
    </row>
    <row r="104" spans="1:13">
      <c r="A104" s="302">
        <v>95</v>
      </c>
      <c r="B104" s="278" t="s">
        <v>117</v>
      </c>
      <c r="C104" s="278">
        <v>2283.1</v>
      </c>
      <c r="D104" s="280">
        <v>2300.3666666666668</v>
      </c>
      <c r="E104" s="280">
        <v>2262.7333333333336</v>
      </c>
      <c r="F104" s="280">
        <v>2242.3666666666668</v>
      </c>
      <c r="G104" s="280">
        <v>2204.7333333333336</v>
      </c>
      <c r="H104" s="280">
        <v>2320.7333333333336</v>
      </c>
      <c r="I104" s="280">
        <v>2358.3666666666668</v>
      </c>
      <c r="J104" s="280">
        <v>2378.7333333333336</v>
      </c>
      <c r="K104" s="278">
        <v>2338</v>
      </c>
      <c r="L104" s="278">
        <v>2280</v>
      </c>
      <c r="M104" s="278">
        <v>21.69013</v>
      </c>
    </row>
    <row r="105" spans="1:13">
      <c r="A105" s="302">
        <v>96</v>
      </c>
      <c r="B105" s="278" t="s">
        <v>255</v>
      </c>
      <c r="C105" s="278">
        <v>171.2</v>
      </c>
      <c r="D105" s="280">
        <v>174.41666666666666</v>
      </c>
      <c r="E105" s="280">
        <v>167.23333333333332</v>
      </c>
      <c r="F105" s="280">
        <v>163.26666666666665</v>
      </c>
      <c r="G105" s="280">
        <v>156.08333333333331</v>
      </c>
      <c r="H105" s="280">
        <v>178.38333333333333</v>
      </c>
      <c r="I105" s="280">
        <v>185.56666666666666</v>
      </c>
      <c r="J105" s="280">
        <v>189.53333333333333</v>
      </c>
      <c r="K105" s="278">
        <v>181.6</v>
      </c>
      <c r="L105" s="278">
        <v>170.45</v>
      </c>
      <c r="M105" s="278">
        <v>6.1107800000000001</v>
      </c>
    </row>
    <row r="106" spans="1:13">
      <c r="A106" s="302">
        <v>97</v>
      </c>
      <c r="B106" s="278" t="s">
        <v>256</v>
      </c>
      <c r="C106" s="278">
        <v>21.45</v>
      </c>
      <c r="D106" s="280">
        <v>21.650000000000002</v>
      </c>
      <c r="E106" s="280">
        <v>21.100000000000005</v>
      </c>
      <c r="F106" s="280">
        <v>20.750000000000004</v>
      </c>
      <c r="G106" s="280">
        <v>20.200000000000006</v>
      </c>
      <c r="H106" s="280">
        <v>22.000000000000004</v>
      </c>
      <c r="I106" s="280">
        <v>22.55</v>
      </c>
      <c r="J106" s="280">
        <v>22.900000000000002</v>
      </c>
      <c r="K106" s="278">
        <v>22.2</v>
      </c>
      <c r="L106" s="278">
        <v>21.3</v>
      </c>
      <c r="M106" s="278">
        <v>9.9983699999999995</v>
      </c>
    </row>
    <row r="107" spans="1:13">
      <c r="A107" s="302">
        <v>98</v>
      </c>
      <c r="B107" s="278" t="s">
        <v>110</v>
      </c>
      <c r="C107" s="278">
        <v>1580.3</v>
      </c>
      <c r="D107" s="280">
        <v>1591.45</v>
      </c>
      <c r="E107" s="280">
        <v>1557.95</v>
      </c>
      <c r="F107" s="280">
        <v>1535.6</v>
      </c>
      <c r="G107" s="280">
        <v>1502.1</v>
      </c>
      <c r="H107" s="280">
        <v>1613.8000000000002</v>
      </c>
      <c r="I107" s="280">
        <v>1647.3000000000002</v>
      </c>
      <c r="J107" s="280">
        <v>1669.6500000000003</v>
      </c>
      <c r="K107" s="278">
        <v>1624.95</v>
      </c>
      <c r="L107" s="278">
        <v>1569.1</v>
      </c>
      <c r="M107" s="278">
        <v>71.664400000000001</v>
      </c>
    </row>
    <row r="108" spans="1:13">
      <c r="A108" s="302">
        <v>99</v>
      </c>
      <c r="B108" s="278" t="s">
        <v>119</v>
      </c>
      <c r="C108" s="278">
        <v>334.85</v>
      </c>
      <c r="D108" s="280">
        <v>336.53333333333336</v>
      </c>
      <c r="E108" s="280">
        <v>329.81666666666672</v>
      </c>
      <c r="F108" s="280">
        <v>324.78333333333336</v>
      </c>
      <c r="G108" s="280">
        <v>318.06666666666672</v>
      </c>
      <c r="H108" s="280">
        <v>341.56666666666672</v>
      </c>
      <c r="I108" s="280">
        <v>348.2833333333333</v>
      </c>
      <c r="J108" s="280">
        <v>353.31666666666672</v>
      </c>
      <c r="K108" s="278">
        <v>343.25</v>
      </c>
      <c r="L108" s="278">
        <v>331.5</v>
      </c>
      <c r="M108" s="278">
        <v>385.13310999999999</v>
      </c>
    </row>
    <row r="109" spans="1:13">
      <c r="A109" s="302">
        <v>100</v>
      </c>
      <c r="B109" s="278" t="s">
        <v>257</v>
      </c>
      <c r="C109" s="278">
        <v>1136.5</v>
      </c>
      <c r="D109" s="280">
        <v>1154.5</v>
      </c>
      <c r="E109" s="280">
        <v>1108</v>
      </c>
      <c r="F109" s="280">
        <v>1079.5</v>
      </c>
      <c r="G109" s="280">
        <v>1033</v>
      </c>
      <c r="H109" s="280">
        <v>1183</v>
      </c>
      <c r="I109" s="280">
        <v>1229.5</v>
      </c>
      <c r="J109" s="280">
        <v>1258</v>
      </c>
      <c r="K109" s="278">
        <v>1201</v>
      </c>
      <c r="L109" s="278">
        <v>1126</v>
      </c>
      <c r="M109" s="278">
        <v>6.8232699999999999</v>
      </c>
    </row>
    <row r="110" spans="1:13">
      <c r="A110" s="302">
        <v>101</v>
      </c>
      <c r="B110" s="278" t="s">
        <v>120</v>
      </c>
      <c r="C110" s="278">
        <v>336.55</v>
      </c>
      <c r="D110" s="280">
        <v>340.91666666666669</v>
      </c>
      <c r="E110" s="280">
        <v>325.03333333333336</v>
      </c>
      <c r="F110" s="280">
        <v>313.51666666666665</v>
      </c>
      <c r="G110" s="280">
        <v>297.63333333333333</v>
      </c>
      <c r="H110" s="280">
        <v>352.43333333333339</v>
      </c>
      <c r="I110" s="280">
        <v>368.31666666666672</v>
      </c>
      <c r="J110" s="280">
        <v>379.83333333333343</v>
      </c>
      <c r="K110" s="278">
        <v>356.8</v>
      </c>
      <c r="L110" s="278">
        <v>329.4</v>
      </c>
      <c r="M110" s="278">
        <v>63.241619999999998</v>
      </c>
    </row>
    <row r="111" spans="1:13">
      <c r="A111" s="302">
        <v>102</v>
      </c>
      <c r="B111" s="278" t="s">
        <v>258</v>
      </c>
      <c r="C111" s="278">
        <v>21.05</v>
      </c>
      <c r="D111" s="280">
        <v>21.200000000000003</v>
      </c>
      <c r="E111" s="280">
        <v>20.800000000000004</v>
      </c>
      <c r="F111" s="280">
        <v>20.55</v>
      </c>
      <c r="G111" s="280">
        <v>20.150000000000002</v>
      </c>
      <c r="H111" s="280">
        <v>21.450000000000006</v>
      </c>
      <c r="I111" s="280">
        <v>21.850000000000005</v>
      </c>
      <c r="J111" s="280">
        <v>22.100000000000009</v>
      </c>
      <c r="K111" s="278">
        <v>21.6</v>
      </c>
      <c r="L111" s="278">
        <v>20.95</v>
      </c>
      <c r="M111" s="278">
        <v>10.17573</v>
      </c>
    </row>
    <row r="112" spans="1:13">
      <c r="A112" s="302">
        <v>103</v>
      </c>
      <c r="B112" s="278" t="s">
        <v>122</v>
      </c>
      <c r="C112" s="278">
        <v>22.2</v>
      </c>
      <c r="D112" s="280">
        <v>22.566666666666663</v>
      </c>
      <c r="E112" s="280">
        <v>21.733333333333327</v>
      </c>
      <c r="F112" s="280">
        <v>21.266666666666666</v>
      </c>
      <c r="G112" s="280">
        <v>20.43333333333333</v>
      </c>
      <c r="H112" s="280">
        <v>23.033333333333324</v>
      </c>
      <c r="I112" s="280">
        <v>23.86666666666666</v>
      </c>
      <c r="J112" s="280">
        <v>24.333333333333321</v>
      </c>
      <c r="K112" s="278">
        <v>23.4</v>
      </c>
      <c r="L112" s="278">
        <v>22.1</v>
      </c>
      <c r="M112" s="278">
        <v>218.77628000000001</v>
      </c>
    </row>
    <row r="113" spans="1:13">
      <c r="A113" s="302">
        <v>104</v>
      </c>
      <c r="B113" s="278" t="s">
        <v>129</v>
      </c>
      <c r="C113" s="278">
        <v>180.05</v>
      </c>
      <c r="D113" s="280">
        <v>180.7166666666667</v>
      </c>
      <c r="E113" s="280">
        <v>178.63333333333338</v>
      </c>
      <c r="F113" s="280">
        <v>177.2166666666667</v>
      </c>
      <c r="G113" s="280">
        <v>175.13333333333338</v>
      </c>
      <c r="H113" s="280">
        <v>182.13333333333338</v>
      </c>
      <c r="I113" s="280">
        <v>184.2166666666667</v>
      </c>
      <c r="J113" s="280">
        <v>185.63333333333338</v>
      </c>
      <c r="K113" s="278">
        <v>182.8</v>
      </c>
      <c r="L113" s="278">
        <v>179.3</v>
      </c>
      <c r="M113" s="278">
        <v>180.50147999999999</v>
      </c>
    </row>
    <row r="114" spans="1:13">
      <c r="A114" s="302">
        <v>105</v>
      </c>
      <c r="B114" s="278" t="s">
        <v>118</v>
      </c>
      <c r="C114" s="278">
        <v>112.95</v>
      </c>
      <c r="D114" s="280">
        <v>114.11666666666667</v>
      </c>
      <c r="E114" s="280">
        <v>109.83333333333334</v>
      </c>
      <c r="F114" s="280">
        <v>106.71666666666667</v>
      </c>
      <c r="G114" s="280">
        <v>102.43333333333334</v>
      </c>
      <c r="H114" s="280">
        <v>117.23333333333335</v>
      </c>
      <c r="I114" s="280">
        <v>121.51666666666668</v>
      </c>
      <c r="J114" s="280">
        <v>124.63333333333335</v>
      </c>
      <c r="K114" s="278">
        <v>118.4</v>
      </c>
      <c r="L114" s="278">
        <v>111</v>
      </c>
      <c r="M114" s="278">
        <v>196.07984999999999</v>
      </c>
    </row>
    <row r="115" spans="1:13">
      <c r="A115" s="302">
        <v>106</v>
      </c>
      <c r="B115" s="278" t="s">
        <v>259</v>
      </c>
      <c r="C115" s="278">
        <v>99.35</v>
      </c>
      <c r="D115" s="280">
        <v>100.98333333333333</v>
      </c>
      <c r="E115" s="280">
        <v>97.566666666666663</v>
      </c>
      <c r="F115" s="280">
        <v>95.783333333333331</v>
      </c>
      <c r="G115" s="280">
        <v>92.36666666666666</v>
      </c>
      <c r="H115" s="280">
        <v>102.76666666666667</v>
      </c>
      <c r="I115" s="280">
        <v>106.18333333333332</v>
      </c>
      <c r="J115" s="280">
        <v>107.96666666666667</v>
      </c>
      <c r="K115" s="278">
        <v>104.4</v>
      </c>
      <c r="L115" s="278">
        <v>99.2</v>
      </c>
      <c r="M115" s="278">
        <v>2.5071300000000001</v>
      </c>
    </row>
    <row r="116" spans="1:13">
      <c r="A116" s="302">
        <v>107</v>
      </c>
      <c r="B116" s="278" t="s">
        <v>260</v>
      </c>
      <c r="C116" s="278">
        <v>48.45</v>
      </c>
      <c r="D116" s="280">
        <v>48.9</v>
      </c>
      <c r="E116" s="280">
        <v>47.65</v>
      </c>
      <c r="F116" s="280">
        <v>46.85</v>
      </c>
      <c r="G116" s="280">
        <v>45.6</v>
      </c>
      <c r="H116" s="280">
        <v>49.699999999999996</v>
      </c>
      <c r="I116" s="280">
        <v>50.949999999999996</v>
      </c>
      <c r="J116" s="280">
        <v>51.749999999999993</v>
      </c>
      <c r="K116" s="278">
        <v>50.15</v>
      </c>
      <c r="L116" s="278">
        <v>48.1</v>
      </c>
      <c r="M116" s="278">
        <v>15.96461</v>
      </c>
    </row>
    <row r="117" spans="1:13">
      <c r="A117" s="302">
        <v>108</v>
      </c>
      <c r="B117" s="278" t="s">
        <v>261</v>
      </c>
      <c r="C117" s="278">
        <v>76</v>
      </c>
      <c r="D117" s="280">
        <v>77.349999999999994</v>
      </c>
      <c r="E117" s="280">
        <v>73.999999999999986</v>
      </c>
      <c r="F117" s="280">
        <v>71.999999999999986</v>
      </c>
      <c r="G117" s="280">
        <v>68.649999999999977</v>
      </c>
      <c r="H117" s="280">
        <v>79.349999999999994</v>
      </c>
      <c r="I117" s="280">
        <v>82.700000000000017</v>
      </c>
      <c r="J117" s="280">
        <v>84.7</v>
      </c>
      <c r="K117" s="278">
        <v>80.7</v>
      </c>
      <c r="L117" s="278">
        <v>75.349999999999994</v>
      </c>
      <c r="M117" s="278">
        <v>25.80911</v>
      </c>
    </row>
    <row r="118" spans="1:13">
      <c r="A118" s="302">
        <v>109</v>
      </c>
      <c r="B118" s="278" t="s">
        <v>128</v>
      </c>
      <c r="C118" s="278">
        <v>81.5</v>
      </c>
      <c r="D118" s="280">
        <v>82.333333333333329</v>
      </c>
      <c r="E118" s="280">
        <v>80.266666666666652</v>
      </c>
      <c r="F118" s="280">
        <v>79.033333333333317</v>
      </c>
      <c r="G118" s="280">
        <v>76.96666666666664</v>
      </c>
      <c r="H118" s="280">
        <v>83.566666666666663</v>
      </c>
      <c r="I118" s="280">
        <v>85.633333333333354</v>
      </c>
      <c r="J118" s="280">
        <v>86.866666666666674</v>
      </c>
      <c r="K118" s="278">
        <v>84.4</v>
      </c>
      <c r="L118" s="278">
        <v>81.099999999999994</v>
      </c>
      <c r="M118" s="278">
        <v>104.17195</v>
      </c>
    </row>
    <row r="119" spans="1:13">
      <c r="A119" s="302">
        <v>110</v>
      </c>
      <c r="B119" s="278" t="s">
        <v>123</v>
      </c>
      <c r="C119" s="278">
        <v>437.25</v>
      </c>
      <c r="D119" s="280">
        <v>440.98333333333335</v>
      </c>
      <c r="E119" s="280">
        <v>426.26666666666671</v>
      </c>
      <c r="F119" s="280">
        <v>415.28333333333336</v>
      </c>
      <c r="G119" s="280">
        <v>400.56666666666672</v>
      </c>
      <c r="H119" s="280">
        <v>451.9666666666667</v>
      </c>
      <c r="I119" s="280">
        <v>466.68333333333339</v>
      </c>
      <c r="J119" s="280">
        <v>477.66666666666669</v>
      </c>
      <c r="K119" s="278">
        <v>455.7</v>
      </c>
      <c r="L119" s="278">
        <v>430</v>
      </c>
      <c r="M119" s="278">
        <v>40.834060000000001</v>
      </c>
    </row>
    <row r="120" spans="1:13">
      <c r="A120" s="302">
        <v>111</v>
      </c>
      <c r="B120" s="278" t="s">
        <v>125</v>
      </c>
      <c r="C120" s="278">
        <v>382.9</v>
      </c>
      <c r="D120" s="280">
        <v>387.59999999999997</v>
      </c>
      <c r="E120" s="280">
        <v>375.29999999999995</v>
      </c>
      <c r="F120" s="280">
        <v>367.7</v>
      </c>
      <c r="G120" s="280">
        <v>355.4</v>
      </c>
      <c r="H120" s="280">
        <v>395.19999999999993</v>
      </c>
      <c r="I120" s="280">
        <v>407.5</v>
      </c>
      <c r="J120" s="280">
        <v>415.09999999999991</v>
      </c>
      <c r="K120" s="278">
        <v>399.9</v>
      </c>
      <c r="L120" s="278">
        <v>380</v>
      </c>
      <c r="M120" s="278">
        <v>196.53550999999999</v>
      </c>
    </row>
    <row r="121" spans="1:13">
      <c r="A121" s="302">
        <v>112</v>
      </c>
      <c r="B121" s="278" t="s">
        <v>262</v>
      </c>
      <c r="C121" s="278">
        <v>2327.1</v>
      </c>
      <c r="D121" s="280">
        <v>2361.6833333333329</v>
      </c>
      <c r="E121" s="280">
        <v>2268.4166666666661</v>
      </c>
      <c r="F121" s="280">
        <v>2209.7333333333331</v>
      </c>
      <c r="G121" s="280">
        <v>2116.4666666666662</v>
      </c>
      <c r="H121" s="280">
        <v>2420.3666666666659</v>
      </c>
      <c r="I121" s="280">
        <v>2513.6333333333332</v>
      </c>
      <c r="J121" s="280">
        <v>2572.3166666666657</v>
      </c>
      <c r="K121" s="278">
        <v>2454.9499999999998</v>
      </c>
      <c r="L121" s="278">
        <v>2303</v>
      </c>
      <c r="M121" s="278">
        <v>2.7269899999999998</v>
      </c>
    </row>
    <row r="122" spans="1:13">
      <c r="A122" s="302">
        <v>113</v>
      </c>
      <c r="B122" s="278" t="s">
        <v>127</v>
      </c>
      <c r="C122" s="278">
        <v>658</v>
      </c>
      <c r="D122" s="280">
        <v>662.6</v>
      </c>
      <c r="E122" s="280">
        <v>650.20000000000005</v>
      </c>
      <c r="F122" s="280">
        <v>642.4</v>
      </c>
      <c r="G122" s="280">
        <v>630</v>
      </c>
      <c r="H122" s="280">
        <v>670.40000000000009</v>
      </c>
      <c r="I122" s="280">
        <v>682.8</v>
      </c>
      <c r="J122" s="280">
        <v>690.60000000000014</v>
      </c>
      <c r="K122" s="278">
        <v>675</v>
      </c>
      <c r="L122" s="278">
        <v>654.79999999999995</v>
      </c>
      <c r="M122" s="278">
        <v>73.1995</v>
      </c>
    </row>
    <row r="123" spans="1:13">
      <c r="A123" s="302">
        <v>114</v>
      </c>
      <c r="B123" s="278" t="s">
        <v>124</v>
      </c>
      <c r="C123" s="278">
        <v>891.75</v>
      </c>
      <c r="D123" s="280">
        <v>903.01666666666677</v>
      </c>
      <c r="E123" s="280">
        <v>867.48333333333358</v>
      </c>
      <c r="F123" s="280">
        <v>843.21666666666681</v>
      </c>
      <c r="G123" s="280">
        <v>807.68333333333362</v>
      </c>
      <c r="H123" s="280">
        <v>927.28333333333353</v>
      </c>
      <c r="I123" s="280">
        <v>962.81666666666661</v>
      </c>
      <c r="J123" s="280">
        <v>987.08333333333348</v>
      </c>
      <c r="K123" s="278">
        <v>938.55</v>
      </c>
      <c r="L123" s="278">
        <v>878.75</v>
      </c>
      <c r="M123" s="278">
        <v>26.039829999999998</v>
      </c>
    </row>
    <row r="124" spans="1:13">
      <c r="A124" s="302">
        <v>115</v>
      </c>
      <c r="B124" s="278" t="s">
        <v>263</v>
      </c>
      <c r="C124" s="278">
        <v>1614.6</v>
      </c>
      <c r="D124" s="280">
        <v>1588.1666666666667</v>
      </c>
      <c r="E124" s="280">
        <v>1546.4333333333334</v>
      </c>
      <c r="F124" s="280">
        <v>1478.2666666666667</v>
      </c>
      <c r="G124" s="280">
        <v>1436.5333333333333</v>
      </c>
      <c r="H124" s="280">
        <v>1656.3333333333335</v>
      </c>
      <c r="I124" s="280">
        <v>1698.0666666666666</v>
      </c>
      <c r="J124" s="280">
        <v>1766.2333333333336</v>
      </c>
      <c r="K124" s="278">
        <v>1629.9</v>
      </c>
      <c r="L124" s="278">
        <v>1520</v>
      </c>
      <c r="M124" s="278">
        <v>11.223000000000001</v>
      </c>
    </row>
    <row r="125" spans="1:13">
      <c r="A125" s="302">
        <v>116</v>
      </c>
      <c r="B125" s="278" t="s">
        <v>264</v>
      </c>
      <c r="C125" s="278">
        <v>39.9</v>
      </c>
      <c r="D125" s="280">
        <v>40.016666666666673</v>
      </c>
      <c r="E125" s="280">
        <v>39.283333333333346</v>
      </c>
      <c r="F125" s="280">
        <v>38.666666666666671</v>
      </c>
      <c r="G125" s="280">
        <v>37.933333333333344</v>
      </c>
      <c r="H125" s="280">
        <v>40.633333333333347</v>
      </c>
      <c r="I125" s="280">
        <v>41.366666666666681</v>
      </c>
      <c r="J125" s="280">
        <v>41.983333333333348</v>
      </c>
      <c r="K125" s="278">
        <v>40.75</v>
      </c>
      <c r="L125" s="278">
        <v>39.4</v>
      </c>
      <c r="M125" s="278">
        <v>11.363239999999999</v>
      </c>
    </row>
    <row r="126" spans="1:13">
      <c r="A126" s="302">
        <v>117</v>
      </c>
      <c r="B126" s="278" t="s">
        <v>131</v>
      </c>
      <c r="C126" s="278">
        <v>153.25</v>
      </c>
      <c r="D126" s="280">
        <v>155.11666666666667</v>
      </c>
      <c r="E126" s="280">
        <v>150.73333333333335</v>
      </c>
      <c r="F126" s="280">
        <v>148.21666666666667</v>
      </c>
      <c r="G126" s="280">
        <v>143.83333333333334</v>
      </c>
      <c r="H126" s="280">
        <v>157.63333333333335</v>
      </c>
      <c r="I126" s="280">
        <v>162.01666666666668</v>
      </c>
      <c r="J126" s="280">
        <v>164.53333333333336</v>
      </c>
      <c r="K126" s="278">
        <v>159.5</v>
      </c>
      <c r="L126" s="278">
        <v>152.6</v>
      </c>
      <c r="M126" s="278">
        <v>84.470359999999999</v>
      </c>
    </row>
    <row r="127" spans="1:13">
      <c r="A127" s="302">
        <v>118</v>
      </c>
      <c r="B127" s="278" t="s">
        <v>130</v>
      </c>
      <c r="C127" s="278">
        <v>79.150000000000006</v>
      </c>
      <c r="D127" s="280">
        <v>81.466666666666669</v>
      </c>
      <c r="E127" s="280">
        <v>75.933333333333337</v>
      </c>
      <c r="F127" s="280">
        <v>72.716666666666669</v>
      </c>
      <c r="G127" s="280">
        <v>67.183333333333337</v>
      </c>
      <c r="H127" s="280">
        <v>84.683333333333337</v>
      </c>
      <c r="I127" s="280">
        <v>90.216666666666669</v>
      </c>
      <c r="J127" s="280">
        <v>93.433333333333337</v>
      </c>
      <c r="K127" s="278">
        <v>87</v>
      </c>
      <c r="L127" s="278">
        <v>78.25</v>
      </c>
      <c r="M127" s="278">
        <v>243.39173</v>
      </c>
    </row>
    <row r="128" spans="1:13">
      <c r="A128" s="302">
        <v>119</v>
      </c>
      <c r="B128" s="278" t="s">
        <v>132</v>
      </c>
      <c r="C128" s="278">
        <v>1478.7</v>
      </c>
      <c r="D128" s="280">
        <v>1472.6166666666668</v>
      </c>
      <c r="E128" s="280">
        <v>1450.5333333333335</v>
      </c>
      <c r="F128" s="280">
        <v>1422.3666666666668</v>
      </c>
      <c r="G128" s="280">
        <v>1400.2833333333335</v>
      </c>
      <c r="H128" s="280">
        <v>1500.7833333333335</v>
      </c>
      <c r="I128" s="280">
        <v>1522.8666666666666</v>
      </c>
      <c r="J128" s="280">
        <v>1551.0333333333335</v>
      </c>
      <c r="K128" s="278">
        <v>1494.7</v>
      </c>
      <c r="L128" s="278">
        <v>1444.45</v>
      </c>
      <c r="M128" s="278">
        <v>13.70485</v>
      </c>
    </row>
    <row r="129" spans="1:13">
      <c r="A129" s="302">
        <v>120</v>
      </c>
      <c r="B129" s="278" t="s">
        <v>265</v>
      </c>
      <c r="C129" s="278">
        <v>407.25</v>
      </c>
      <c r="D129" s="280">
        <v>401.83333333333331</v>
      </c>
      <c r="E129" s="280">
        <v>396.41666666666663</v>
      </c>
      <c r="F129" s="280">
        <v>385.58333333333331</v>
      </c>
      <c r="G129" s="280">
        <v>380.16666666666663</v>
      </c>
      <c r="H129" s="280">
        <v>412.66666666666663</v>
      </c>
      <c r="I129" s="280">
        <v>418.08333333333326</v>
      </c>
      <c r="J129" s="280">
        <v>428.91666666666663</v>
      </c>
      <c r="K129" s="278">
        <v>407.25</v>
      </c>
      <c r="L129" s="278">
        <v>391</v>
      </c>
      <c r="M129" s="278">
        <v>4.20871</v>
      </c>
    </row>
    <row r="130" spans="1:13">
      <c r="A130" s="302">
        <v>121</v>
      </c>
      <c r="B130" s="278" t="s">
        <v>134</v>
      </c>
      <c r="C130" s="278">
        <v>1239.55</v>
      </c>
      <c r="D130" s="280">
        <v>1236.9666666666667</v>
      </c>
      <c r="E130" s="280">
        <v>1215.9333333333334</v>
      </c>
      <c r="F130" s="280">
        <v>1192.3166666666666</v>
      </c>
      <c r="G130" s="280">
        <v>1171.2833333333333</v>
      </c>
      <c r="H130" s="280">
        <v>1260.5833333333335</v>
      </c>
      <c r="I130" s="280">
        <v>1281.6166666666668</v>
      </c>
      <c r="J130" s="280">
        <v>1305.2333333333336</v>
      </c>
      <c r="K130" s="278">
        <v>1258</v>
      </c>
      <c r="L130" s="278">
        <v>1213.3499999999999</v>
      </c>
      <c r="M130" s="278">
        <v>67.842370000000003</v>
      </c>
    </row>
    <row r="131" spans="1:13">
      <c r="A131" s="302">
        <v>122</v>
      </c>
      <c r="B131" s="278" t="s">
        <v>135</v>
      </c>
      <c r="C131" s="278">
        <v>58.95</v>
      </c>
      <c r="D131" s="280">
        <v>59.066666666666663</v>
      </c>
      <c r="E131" s="280">
        <v>57.933333333333323</v>
      </c>
      <c r="F131" s="280">
        <v>56.916666666666657</v>
      </c>
      <c r="G131" s="280">
        <v>55.783333333333317</v>
      </c>
      <c r="H131" s="280">
        <v>60.083333333333329</v>
      </c>
      <c r="I131" s="280">
        <v>61.216666666666669</v>
      </c>
      <c r="J131" s="280">
        <v>62.233333333333334</v>
      </c>
      <c r="K131" s="278">
        <v>60.2</v>
      </c>
      <c r="L131" s="278">
        <v>58.05</v>
      </c>
      <c r="M131" s="278">
        <v>138.76203000000001</v>
      </c>
    </row>
    <row r="132" spans="1:13">
      <c r="A132" s="302">
        <v>123</v>
      </c>
      <c r="B132" s="278" t="s">
        <v>266</v>
      </c>
      <c r="C132" s="278">
        <v>1155.3</v>
      </c>
      <c r="D132" s="280">
        <v>1154.9166666666667</v>
      </c>
      <c r="E132" s="280">
        <v>1142.3833333333334</v>
      </c>
      <c r="F132" s="280">
        <v>1129.4666666666667</v>
      </c>
      <c r="G132" s="280">
        <v>1116.9333333333334</v>
      </c>
      <c r="H132" s="280">
        <v>1167.8333333333335</v>
      </c>
      <c r="I132" s="280">
        <v>1180.3666666666668</v>
      </c>
      <c r="J132" s="280">
        <v>1193.2833333333335</v>
      </c>
      <c r="K132" s="278">
        <v>1167.45</v>
      </c>
      <c r="L132" s="278">
        <v>1142</v>
      </c>
      <c r="M132" s="278">
        <v>1.31324</v>
      </c>
    </row>
    <row r="133" spans="1:13">
      <c r="A133" s="302">
        <v>124</v>
      </c>
      <c r="B133" s="278" t="s">
        <v>136</v>
      </c>
      <c r="C133" s="278">
        <v>260.64999999999998</v>
      </c>
      <c r="D133" s="280">
        <v>266.93333333333334</v>
      </c>
      <c r="E133" s="280">
        <v>252.86666666666667</v>
      </c>
      <c r="F133" s="280">
        <v>245.08333333333331</v>
      </c>
      <c r="G133" s="280">
        <v>231.01666666666665</v>
      </c>
      <c r="H133" s="280">
        <v>274.7166666666667</v>
      </c>
      <c r="I133" s="280">
        <v>288.78333333333342</v>
      </c>
      <c r="J133" s="280">
        <v>296.56666666666672</v>
      </c>
      <c r="K133" s="278">
        <v>281</v>
      </c>
      <c r="L133" s="278">
        <v>259.14999999999998</v>
      </c>
      <c r="M133" s="278">
        <v>53.944420000000001</v>
      </c>
    </row>
    <row r="134" spans="1:13">
      <c r="A134" s="302">
        <v>125</v>
      </c>
      <c r="B134" s="278" t="s">
        <v>267</v>
      </c>
      <c r="C134" s="278">
        <v>1433.8</v>
      </c>
      <c r="D134" s="280">
        <v>1441.7833333333335</v>
      </c>
      <c r="E134" s="280">
        <v>1413.5666666666671</v>
      </c>
      <c r="F134" s="280">
        <v>1393.3333333333335</v>
      </c>
      <c r="G134" s="280">
        <v>1365.116666666667</v>
      </c>
      <c r="H134" s="280">
        <v>1462.0166666666671</v>
      </c>
      <c r="I134" s="280">
        <v>1490.2333333333338</v>
      </c>
      <c r="J134" s="280">
        <v>1510.4666666666672</v>
      </c>
      <c r="K134" s="278">
        <v>1470</v>
      </c>
      <c r="L134" s="278">
        <v>1421.55</v>
      </c>
      <c r="M134" s="278">
        <v>1.5194099999999999</v>
      </c>
    </row>
    <row r="135" spans="1:13">
      <c r="A135" s="302">
        <v>126</v>
      </c>
      <c r="B135" s="278" t="s">
        <v>137</v>
      </c>
      <c r="C135" s="278">
        <v>851.2</v>
      </c>
      <c r="D135" s="280">
        <v>851.44999999999993</v>
      </c>
      <c r="E135" s="280">
        <v>833.89999999999986</v>
      </c>
      <c r="F135" s="280">
        <v>816.59999999999991</v>
      </c>
      <c r="G135" s="280">
        <v>799.04999999999984</v>
      </c>
      <c r="H135" s="280">
        <v>868.74999999999989</v>
      </c>
      <c r="I135" s="280">
        <v>886.29999999999984</v>
      </c>
      <c r="J135" s="280">
        <v>903.59999999999991</v>
      </c>
      <c r="K135" s="278">
        <v>869</v>
      </c>
      <c r="L135" s="278">
        <v>834.15</v>
      </c>
      <c r="M135" s="278">
        <v>79.6066</v>
      </c>
    </row>
    <row r="136" spans="1:13">
      <c r="A136" s="302">
        <v>127</v>
      </c>
      <c r="B136" s="278" t="s">
        <v>138</v>
      </c>
      <c r="C136" s="278">
        <v>877.35</v>
      </c>
      <c r="D136" s="280">
        <v>863.01666666666677</v>
      </c>
      <c r="E136" s="280">
        <v>835.03333333333353</v>
      </c>
      <c r="F136" s="280">
        <v>792.71666666666681</v>
      </c>
      <c r="G136" s="280">
        <v>764.73333333333358</v>
      </c>
      <c r="H136" s="280">
        <v>905.33333333333348</v>
      </c>
      <c r="I136" s="280">
        <v>933.31666666666683</v>
      </c>
      <c r="J136" s="280">
        <v>975.63333333333344</v>
      </c>
      <c r="K136" s="278">
        <v>891</v>
      </c>
      <c r="L136" s="278">
        <v>820.7</v>
      </c>
      <c r="M136" s="278">
        <v>147.1987</v>
      </c>
    </row>
    <row r="137" spans="1:13">
      <c r="A137" s="302">
        <v>128</v>
      </c>
      <c r="B137" s="278" t="s">
        <v>149</v>
      </c>
      <c r="C137" s="278">
        <v>58805.4</v>
      </c>
      <c r="D137" s="280">
        <v>58668.466666666667</v>
      </c>
      <c r="E137" s="280">
        <v>58136.933333333334</v>
      </c>
      <c r="F137" s="280">
        <v>57468.466666666667</v>
      </c>
      <c r="G137" s="280">
        <v>56936.933333333334</v>
      </c>
      <c r="H137" s="280">
        <v>59336.933333333334</v>
      </c>
      <c r="I137" s="280">
        <v>59868.466666666674</v>
      </c>
      <c r="J137" s="280">
        <v>60536.933333333334</v>
      </c>
      <c r="K137" s="278">
        <v>59200</v>
      </c>
      <c r="L137" s="278">
        <v>58000</v>
      </c>
      <c r="M137" s="278">
        <v>8.1189999999999998E-2</v>
      </c>
    </row>
    <row r="138" spans="1:13">
      <c r="A138" s="302">
        <v>129</v>
      </c>
      <c r="B138" s="278" t="s">
        <v>146</v>
      </c>
      <c r="C138" s="278">
        <v>913.05</v>
      </c>
      <c r="D138" s="280">
        <v>913.33333333333337</v>
      </c>
      <c r="E138" s="280">
        <v>889.7166666666667</v>
      </c>
      <c r="F138" s="280">
        <v>866.38333333333333</v>
      </c>
      <c r="G138" s="280">
        <v>842.76666666666665</v>
      </c>
      <c r="H138" s="280">
        <v>936.66666666666674</v>
      </c>
      <c r="I138" s="280">
        <v>960.2833333333333</v>
      </c>
      <c r="J138" s="280">
        <v>983.61666666666679</v>
      </c>
      <c r="K138" s="278">
        <v>936.95</v>
      </c>
      <c r="L138" s="278">
        <v>890</v>
      </c>
      <c r="M138" s="278">
        <v>7.1841200000000001</v>
      </c>
    </row>
    <row r="139" spans="1:13">
      <c r="A139" s="302">
        <v>130</v>
      </c>
      <c r="B139" s="278" t="s">
        <v>140</v>
      </c>
      <c r="C139" s="278">
        <v>140.44999999999999</v>
      </c>
      <c r="D139" s="280">
        <v>142.88333333333333</v>
      </c>
      <c r="E139" s="280">
        <v>135.76666666666665</v>
      </c>
      <c r="F139" s="280">
        <v>131.08333333333331</v>
      </c>
      <c r="G139" s="280">
        <v>123.96666666666664</v>
      </c>
      <c r="H139" s="280">
        <v>147.56666666666666</v>
      </c>
      <c r="I139" s="280">
        <v>154.68333333333334</v>
      </c>
      <c r="J139" s="280">
        <v>159.36666666666667</v>
      </c>
      <c r="K139" s="278">
        <v>150</v>
      </c>
      <c r="L139" s="278">
        <v>138.19999999999999</v>
      </c>
      <c r="M139" s="278">
        <v>87.471900000000005</v>
      </c>
    </row>
    <row r="140" spans="1:13">
      <c r="A140" s="302">
        <v>131</v>
      </c>
      <c r="B140" s="278" t="s">
        <v>139</v>
      </c>
      <c r="C140" s="278">
        <v>334.3</v>
      </c>
      <c r="D140" s="280">
        <v>337.01666666666665</v>
      </c>
      <c r="E140" s="280">
        <v>329.2833333333333</v>
      </c>
      <c r="F140" s="280">
        <v>324.26666666666665</v>
      </c>
      <c r="G140" s="280">
        <v>316.5333333333333</v>
      </c>
      <c r="H140" s="280">
        <v>342.0333333333333</v>
      </c>
      <c r="I140" s="280">
        <v>349.76666666666665</v>
      </c>
      <c r="J140" s="280">
        <v>354.7833333333333</v>
      </c>
      <c r="K140" s="278">
        <v>344.75</v>
      </c>
      <c r="L140" s="278">
        <v>332</v>
      </c>
      <c r="M140" s="278">
        <v>57.550289999999997</v>
      </c>
    </row>
    <row r="141" spans="1:13">
      <c r="A141" s="302">
        <v>132</v>
      </c>
      <c r="B141" s="278" t="s">
        <v>141</v>
      </c>
      <c r="C141" s="278">
        <v>107.1</v>
      </c>
      <c r="D141" s="280">
        <v>106.41666666666667</v>
      </c>
      <c r="E141" s="280">
        <v>104.73333333333335</v>
      </c>
      <c r="F141" s="280">
        <v>102.36666666666667</v>
      </c>
      <c r="G141" s="280">
        <v>100.68333333333335</v>
      </c>
      <c r="H141" s="280">
        <v>108.78333333333335</v>
      </c>
      <c r="I141" s="280">
        <v>110.46666666666665</v>
      </c>
      <c r="J141" s="280">
        <v>112.83333333333334</v>
      </c>
      <c r="K141" s="278">
        <v>108.1</v>
      </c>
      <c r="L141" s="278">
        <v>104.05</v>
      </c>
      <c r="M141" s="278">
        <v>108.75855</v>
      </c>
    </row>
    <row r="142" spans="1:13">
      <c r="A142" s="302">
        <v>133</v>
      </c>
      <c r="B142" s="278" t="s">
        <v>268</v>
      </c>
      <c r="C142" s="278">
        <v>32.35</v>
      </c>
      <c r="D142" s="280">
        <v>32.366666666666667</v>
      </c>
      <c r="E142" s="280">
        <v>31.783333333333331</v>
      </c>
      <c r="F142" s="280">
        <v>31.216666666666665</v>
      </c>
      <c r="G142" s="280">
        <v>30.633333333333329</v>
      </c>
      <c r="H142" s="280">
        <v>32.933333333333337</v>
      </c>
      <c r="I142" s="280">
        <v>33.516666666666666</v>
      </c>
      <c r="J142" s="280">
        <v>34.083333333333336</v>
      </c>
      <c r="K142" s="278">
        <v>32.950000000000003</v>
      </c>
      <c r="L142" s="278">
        <v>31.8</v>
      </c>
      <c r="M142" s="278">
        <v>4.2278500000000001</v>
      </c>
    </row>
    <row r="143" spans="1:13">
      <c r="A143" s="302">
        <v>134</v>
      </c>
      <c r="B143" s="278" t="s">
        <v>142</v>
      </c>
      <c r="C143" s="278">
        <v>306.10000000000002</v>
      </c>
      <c r="D143" s="280">
        <v>305.2166666666667</v>
      </c>
      <c r="E143" s="280">
        <v>300.88333333333338</v>
      </c>
      <c r="F143" s="280">
        <v>295.66666666666669</v>
      </c>
      <c r="G143" s="280">
        <v>291.33333333333337</v>
      </c>
      <c r="H143" s="280">
        <v>310.43333333333339</v>
      </c>
      <c r="I143" s="280">
        <v>314.76666666666665</v>
      </c>
      <c r="J143" s="280">
        <v>319.98333333333341</v>
      </c>
      <c r="K143" s="278">
        <v>309.55</v>
      </c>
      <c r="L143" s="278">
        <v>300</v>
      </c>
      <c r="M143" s="278">
        <v>38.789589999999997</v>
      </c>
    </row>
    <row r="144" spans="1:13">
      <c r="A144" s="302">
        <v>135</v>
      </c>
      <c r="B144" s="278" t="s">
        <v>143</v>
      </c>
      <c r="C144" s="278">
        <v>5045.6499999999996</v>
      </c>
      <c r="D144" s="280">
        <v>5071.8833333333332</v>
      </c>
      <c r="E144" s="280">
        <v>5003.7666666666664</v>
      </c>
      <c r="F144" s="280">
        <v>4961.8833333333332</v>
      </c>
      <c r="G144" s="280">
        <v>4893.7666666666664</v>
      </c>
      <c r="H144" s="280">
        <v>5113.7666666666664</v>
      </c>
      <c r="I144" s="280">
        <v>5181.8833333333332</v>
      </c>
      <c r="J144" s="280">
        <v>5223.7666666666664</v>
      </c>
      <c r="K144" s="278">
        <v>5140</v>
      </c>
      <c r="L144" s="278">
        <v>5030</v>
      </c>
      <c r="M144" s="278">
        <v>10.70905</v>
      </c>
    </row>
    <row r="145" spans="1:13">
      <c r="A145" s="302">
        <v>136</v>
      </c>
      <c r="B145" s="278" t="s">
        <v>145</v>
      </c>
      <c r="C145" s="278">
        <v>420.15</v>
      </c>
      <c r="D145" s="280">
        <v>417.81666666666666</v>
      </c>
      <c r="E145" s="280">
        <v>402.88333333333333</v>
      </c>
      <c r="F145" s="280">
        <v>385.61666666666667</v>
      </c>
      <c r="G145" s="280">
        <v>370.68333333333334</v>
      </c>
      <c r="H145" s="280">
        <v>435.08333333333331</v>
      </c>
      <c r="I145" s="280">
        <v>450.01666666666659</v>
      </c>
      <c r="J145" s="280">
        <v>467.2833333333333</v>
      </c>
      <c r="K145" s="278">
        <v>432.75</v>
      </c>
      <c r="L145" s="278">
        <v>400.55</v>
      </c>
      <c r="M145" s="278">
        <v>19.305669999999999</v>
      </c>
    </row>
    <row r="146" spans="1:13">
      <c r="A146" s="302">
        <v>137</v>
      </c>
      <c r="B146" s="278" t="s">
        <v>147</v>
      </c>
      <c r="C146" s="278">
        <v>780.35</v>
      </c>
      <c r="D146" s="280">
        <v>773.44999999999993</v>
      </c>
      <c r="E146" s="280">
        <v>761.89999999999986</v>
      </c>
      <c r="F146" s="280">
        <v>743.44999999999993</v>
      </c>
      <c r="G146" s="280">
        <v>731.89999999999986</v>
      </c>
      <c r="H146" s="280">
        <v>791.89999999999986</v>
      </c>
      <c r="I146" s="280">
        <v>803.44999999999982</v>
      </c>
      <c r="J146" s="280">
        <v>821.89999999999986</v>
      </c>
      <c r="K146" s="278">
        <v>785</v>
      </c>
      <c r="L146" s="278">
        <v>755</v>
      </c>
      <c r="M146" s="278">
        <v>11.880549999999999</v>
      </c>
    </row>
    <row r="147" spans="1:13">
      <c r="A147" s="302">
        <v>138</v>
      </c>
      <c r="B147" s="278" t="s">
        <v>148</v>
      </c>
      <c r="C147" s="278">
        <v>72</v>
      </c>
      <c r="D147" s="280">
        <v>72.533333333333331</v>
      </c>
      <c r="E147" s="280">
        <v>70.816666666666663</v>
      </c>
      <c r="F147" s="280">
        <v>69.633333333333326</v>
      </c>
      <c r="G147" s="280">
        <v>67.916666666666657</v>
      </c>
      <c r="H147" s="280">
        <v>73.716666666666669</v>
      </c>
      <c r="I147" s="280">
        <v>75.433333333333337</v>
      </c>
      <c r="J147" s="280">
        <v>76.616666666666674</v>
      </c>
      <c r="K147" s="278">
        <v>74.25</v>
      </c>
      <c r="L147" s="278">
        <v>71.349999999999994</v>
      </c>
      <c r="M147" s="278">
        <v>107.12952</v>
      </c>
    </row>
    <row r="148" spans="1:13">
      <c r="A148" s="302">
        <v>139</v>
      </c>
      <c r="B148" s="278" t="s">
        <v>269</v>
      </c>
      <c r="C148" s="278">
        <v>673.65</v>
      </c>
      <c r="D148" s="280">
        <v>677.15</v>
      </c>
      <c r="E148" s="280">
        <v>657.5</v>
      </c>
      <c r="F148" s="280">
        <v>641.35</v>
      </c>
      <c r="G148" s="280">
        <v>621.70000000000005</v>
      </c>
      <c r="H148" s="280">
        <v>693.3</v>
      </c>
      <c r="I148" s="280">
        <v>712.94999999999982</v>
      </c>
      <c r="J148" s="280">
        <v>729.09999999999991</v>
      </c>
      <c r="K148" s="278">
        <v>696.8</v>
      </c>
      <c r="L148" s="278">
        <v>661</v>
      </c>
      <c r="M148" s="278">
        <v>4.6962000000000002</v>
      </c>
    </row>
    <row r="149" spans="1:13">
      <c r="A149" s="302">
        <v>140</v>
      </c>
      <c r="B149" s="278" t="s">
        <v>150</v>
      </c>
      <c r="C149" s="278">
        <v>813.95</v>
      </c>
      <c r="D149" s="280">
        <v>815.33333333333337</v>
      </c>
      <c r="E149" s="280">
        <v>796.66666666666674</v>
      </c>
      <c r="F149" s="280">
        <v>779.38333333333333</v>
      </c>
      <c r="G149" s="280">
        <v>760.7166666666667</v>
      </c>
      <c r="H149" s="280">
        <v>832.61666666666679</v>
      </c>
      <c r="I149" s="280">
        <v>851.28333333333353</v>
      </c>
      <c r="J149" s="280">
        <v>868.56666666666683</v>
      </c>
      <c r="K149" s="278">
        <v>834</v>
      </c>
      <c r="L149" s="278">
        <v>798.05</v>
      </c>
      <c r="M149" s="278">
        <v>35.383479999999999</v>
      </c>
    </row>
    <row r="150" spans="1:13">
      <c r="A150" s="302">
        <v>141</v>
      </c>
      <c r="B150" s="278" t="s">
        <v>270</v>
      </c>
      <c r="C150" s="278">
        <v>624.79999999999995</v>
      </c>
      <c r="D150" s="280">
        <v>624.6</v>
      </c>
      <c r="E150" s="280">
        <v>607.20000000000005</v>
      </c>
      <c r="F150" s="280">
        <v>589.6</v>
      </c>
      <c r="G150" s="280">
        <v>572.20000000000005</v>
      </c>
      <c r="H150" s="280">
        <v>642.20000000000005</v>
      </c>
      <c r="I150" s="280">
        <v>659.59999999999991</v>
      </c>
      <c r="J150" s="280">
        <v>677.2</v>
      </c>
      <c r="K150" s="278">
        <v>642</v>
      </c>
      <c r="L150" s="278">
        <v>607</v>
      </c>
      <c r="M150" s="278">
        <v>4.5424800000000003</v>
      </c>
    </row>
    <row r="151" spans="1:13">
      <c r="A151" s="302">
        <v>142</v>
      </c>
      <c r="B151" s="278" t="s">
        <v>152</v>
      </c>
      <c r="C151" s="278">
        <v>19.25</v>
      </c>
      <c r="D151" s="280">
        <v>19.583333333333332</v>
      </c>
      <c r="E151" s="280">
        <v>18.566666666666663</v>
      </c>
      <c r="F151" s="280">
        <v>17.883333333333329</v>
      </c>
      <c r="G151" s="280">
        <v>16.86666666666666</v>
      </c>
      <c r="H151" s="280">
        <v>20.266666666666666</v>
      </c>
      <c r="I151" s="280">
        <v>21.283333333333339</v>
      </c>
      <c r="J151" s="280">
        <v>21.966666666666669</v>
      </c>
      <c r="K151" s="278">
        <v>20.6</v>
      </c>
      <c r="L151" s="278">
        <v>18.899999999999999</v>
      </c>
      <c r="M151" s="278">
        <v>144.06877</v>
      </c>
    </row>
    <row r="152" spans="1:13">
      <c r="A152" s="302">
        <v>143</v>
      </c>
      <c r="B152" s="278" t="s">
        <v>271</v>
      </c>
      <c r="C152" s="278">
        <v>20.7</v>
      </c>
      <c r="D152" s="280">
        <v>20.8</v>
      </c>
      <c r="E152" s="280">
        <v>20.3</v>
      </c>
      <c r="F152" s="280">
        <v>19.899999999999999</v>
      </c>
      <c r="G152" s="280">
        <v>19.399999999999999</v>
      </c>
      <c r="H152" s="280">
        <v>21.200000000000003</v>
      </c>
      <c r="I152" s="280">
        <v>21.700000000000003</v>
      </c>
      <c r="J152" s="280">
        <v>22.100000000000005</v>
      </c>
      <c r="K152" s="278">
        <v>21.3</v>
      </c>
      <c r="L152" s="278">
        <v>20.399999999999999</v>
      </c>
      <c r="M152" s="278">
        <v>116.82227</v>
      </c>
    </row>
    <row r="153" spans="1:13">
      <c r="A153" s="302">
        <v>144</v>
      </c>
      <c r="B153" s="278" t="s">
        <v>156</v>
      </c>
      <c r="C153" s="278">
        <v>73.8</v>
      </c>
      <c r="D153" s="280">
        <v>75.033333333333331</v>
      </c>
      <c r="E153" s="280">
        <v>72.166666666666657</v>
      </c>
      <c r="F153" s="280">
        <v>70.533333333333331</v>
      </c>
      <c r="G153" s="280">
        <v>67.666666666666657</v>
      </c>
      <c r="H153" s="280">
        <v>76.666666666666657</v>
      </c>
      <c r="I153" s="280">
        <v>79.533333333333331</v>
      </c>
      <c r="J153" s="280">
        <v>81.166666666666657</v>
      </c>
      <c r="K153" s="278">
        <v>77.900000000000006</v>
      </c>
      <c r="L153" s="278">
        <v>73.400000000000006</v>
      </c>
      <c r="M153" s="278">
        <v>67.397530000000003</v>
      </c>
    </row>
    <row r="154" spans="1:13">
      <c r="A154" s="302">
        <v>145</v>
      </c>
      <c r="B154" s="278" t="s">
        <v>157</v>
      </c>
      <c r="C154" s="278">
        <v>93.4</v>
      </c>
      <c r="D154" s="280">
        <v>93.899999999999991</v>
      </c>
      <c r="E154" s="280">
        <v>91.449999999999989</v>
      </c>
      <c r="F154" s="280">
        <v>89.5</v>
      </c>
      <c r="G154" s="280">
        <v>87.05</v>
      </c>
      <c r="H154" s="280">
        <v>95.84999999999998</v>
      </c>
      <c r="I154" s="280">
        <v>98.3</v>
      </c>
      <c r="J154" s="280">
        <v>100.24999999999997</v>
      </c>
      <c r="K154" s="278">
        <v>96.35</v>
      </c>
      <c r="L154" s="278">
        <v>91.95</v>
      </c>
      <c r="M154" s="278">
        <v>101.49014</v>
      </c>
    </row>
    <row r="155" spans="1:13">
      <c r="A155" s="302">
        <v>146</v>
      </c>
      <c r="B155" s="278" t="s">
        <v>151</v>
      </c>
      <c r="C155" s="278">
        <v>31.5</v>
      </c>
      <c r="D155" s="280">
        <v>32.31666666666667</v>
      </c>
      <c r="E155" s="280">
        <v>29.733333333333341</v>
      </c>
      <c r="F155" s="280">
        <v>27.966666666666672</v>
      </c>
      <c r="G155" s="280">
        <v>25.383333333333344</v>
      </c>
      <c r="H155" s="280">
        <v>34.083333333333343</v>
      </c>
      <c r="I155" s="280">
        <v>36.666666666666671</v>
      </c>
      <c r="J155" s="280">
        <v>38.433333333333337</v>
      </c>
      <c r="K155" s="278">
        <v>34.9</v>
      </c>
      <c r="L155" s="278">
        <v>30.55</v>
      </c>
      <c r="M155" s="278">
        <v>637.96190999999999</v>
      </c>
    </row>
    <row r="156" spans="1:13">
      <c r="A156" s="302">
        <v>147</v>
      </c>
      <c r="B156" s="278" t="s">
        <v>154</v>
      </c>
      <c r="C156" s="278">
        <v>17406.05</v>
      </c>
      <c r="D156" s="280">
        <v>17502.016666666666</v>
      </c>
      <c r="E156" s="280">
        <v>17204.033333333333</v>
      </c>
      <c r="F156" s="280">
        <v>17002.016666666666</v>
      </c>
      <c r="G156" s="280">
        <v>16704.033333333333</v>
      </c>
      <c r="H156" s="280">
        <v>17704.033333333333</v>
      </c>
      <c r="I156" s="280">
        <v>18002.016666666663</v>
      </c>
      <c r="J156" s="280">
        <v>18204.033333333333</v>
      </c>
      <c r="K156" s="278">
        <v>17800</v>
      </c>
      <c r="L156" s="278">
        <v>17300</v>
      </c>
      <c r="M156" s="278">
        <v>1.45116</v>
      </c>
    </row>
    <row r="157" spans="1:13">
      <c r="A157" s="302">
        <v>148</v>
      </c>
      <c r="B157" s="278" t="s">
        <v>3163</v>
      </c>
      <c r="C157" s="278">
        <v>216.4</v>
      </c>
      <c r="D157" s="280">
        <v>227.96666666666667</v>
      </c>
      <c r="E157" s="280">
        <v>201.93333333333334</v>
      </c>
      <c r="F157" s="280">
        <v>187.46666666666667</v>
      </c>
      <c r="G157" s="280">
        <v>161.43333333333334</v>
      </c>
      <c r="H157" s="280">
        <v>242.43333333333334</v>
      </c>
      <c r="I157" s="280">
        <v>268.4666666666667</v>
      </c>
      <c r="J157" s="280">
        <v>282.93333333333334</v>
      </c>
      <c r="K157" s="278">
        <v>254</v>
      </c>
      <c r="L157" s="278">
        <v>213.5</v>
      </c>
      <c r="M157" s="278">
        <v>136.51945000000001</v>
      </c>
    </row>
    <row r="158" spans="1:13">
      <c r="A158" s="302">
        <v>149</v>
      </c>
      <c r="B158" s="278" t="s">
        <v>272</v>
      </c>
      <c r="C158" s="278">
        <v>313.75</v>
      </c>
      <c r="D158" s="280">
        <v>323.15000000000003</v>
      </c>
      <c r="E158" s="280">
        <v>293.40000000000009</v>
      </c>
      <c r="F158" s="280">
        <v>273.05000000000007</v>
      </c>
      <c r="G158" s="280">
        <v>243.30000000000013</v>
      </c>
      <c r="H158" s="280">
        <v>343.50000000000006</v>
      </c>
      <c r="I158" s="280">
        <v>373.24999999999994</v>
      </c>
      <c r="J158" s="280">
        <v>393.6</v>
      </c>
      <c r="K158" s="278">
        <v>352.9</v>
      </c>
      <c r="L158" s="278">
        <v>302.8</v>
      </c>
      <c r="M158" s="278">
        <v>6.0073800000000004</v>
      </c>
    </row>
    <row r="159" spans="1:13">
      <c r="A159" s="302">
        <v>150</v>
      </c>
      <c r="B159" s="278" t="s">
        <v>159</v>
      </c>
      <c r="C159" s="278">
        <v>67.599999999999994</v>
      </c>
      <c r="D159" s="280">
        <v>67.899999999999991</v>
      </c>
      <c r="E159" s="280">
        <v>66.299999999999983</v>
      </c>
      <c r="F159" s="280">
        <v>64.999999999999986</v>
      </c>
      <c r="G159" s="280">
        <v>63.399999999999977</v>
      </c>
      <c r="H159" s="280">
        <v>69.199999999999989</v>
      </c>
      <c r="I159" s="280">
        <v>70.799999999999983</v>
      </c>
      <c r="J159" s="280">
        <v>72.099999999999994</v>
      </c>
      <c r="K159" s="278">
        <v>69.5</v>
      </c>
      <c r="L159" s="278">
        <v>66.599999999999994</v>
      </c>
      <c r="M159" s="278">
        <v>315.88405999999998</v>
      </c>
    </row>
    <row r="160" spans="1:13">
      <c r="A160" s="302">
        <v>151</v>
      </c>
      <c r="B160" s="278" t="s">
        <v>158</v>
      </c>
      <c r="C160" s="278">
        <v>83.85</v>
      </c>
      <c r="D160" s="280">
        <v>85.316666666666663</v>
      </c>
      <c r="E160" s="280">
        <v>82.033333333333331</v>
      </c>
      <c r="F160" s="280">
        <v>80.216666666666669</v>
      </c>
      <c r="G160" s="280">
        <v>76.933333333333337</v>
      </c>
      <c r="H160" s="280">
        <v>87.133333333333326</v>
      </c>
      <c r="I160" s="280">
        <v>90.416666666666657</v>
      </c>
      <c r="J160" s="280">
        <v>92.23333333333332</v>
      </c>
      <c r="K160" s="278">
        <v>88.6</v>
      </c>
      <c r="L160" s="278">
        <v>83.5</v>
      </c>
      <c r="M160" s="278">
        <v>23.470870000000001</v>
      </c>
    </row>
    <row r="161" spans="1:13">
      <c r="A161" s="302">
        <v>152</v>
      </c>
      <c r="B161" s="278" t="s">
        <v>273</v>
      </c>
      <c r="C161" s="278">
        <v>2036.55</v>
      </c>
      <c r="D161" s="280">
        <v>2040.5166666666667</v>
      </c>
      <c r="E161" s="280">
        <v>2016.0833333333335</v>
      </c>
      <c r="F161" s="280">
        <v>1995.6166666666668</v>
      </c>
      <c r="G161" s="280">
        <v>1971.1833333333336</v>
      </c>
      <c r="H161" s="280">
        <v>2060.9833333333336</v>
      </c>
      <c r="I161" s="280">
        <v>2085.4166666666661</v>
      </c>
      <c r="J161" s="280">
        <v>2105.8833333333332</v>
      </c>
      <c r="K161" s="278">
        <v>2064.9499999999998</v>
      </c>
      <c r="L161" s="278">
        <v>2020.05</v>
      </c>
      <c r="M161" s="278">
        <v>0.65359</v>
      </c>
    </row>
    <row r="162" spans="1:13">
      <c r="A162" s="302">
        <v>153</v>
      </c>
      <c r="B162" s="278" t="s">
        <v>274</v>
      </c>
      <c r="C162" s="278">
        <v>1481.05</v>
      </c>
      <c r="D162" s="280">
        <v>1491.4833333333333</v>
      </c>
      <c r="E162" s="280">
        <v>1451.0666666666666</v>
      </c>
      <c r="F162" s="280">
        <v>1421.0833333333333</v>
      </c>
      <c r="G162" s="280">
        <v>1380.6666666666665</v>
      </c>
      <c r="H162" s="280">
        <v>1521.4666666666667</v>
      </c>
      <c r="I162" s="280">
        <v>1561.8833333333332</v>
      </c>
      <c r="J162" s="280">
        <v>1591.8666666666668</v>
      </c>
      <c r="K162" s="278">
        <v>1531.9</v>
      </c>
      <c r="L162" s="278">
        <v>1461.5</v>
      </c>
      <c r="M162" s="278">
        <v>0.79769000000000001</v>
      </c>
    </row>
    <row r="163" spans="1:13">
      <c r="A163" s="302">
        <v>154</v>
      </c>
      <c r="B163" s="278" t="s">
        <v>275</v>
      </c>
      <c r="C163" s="278">
        <v>207.9</v>
      </c>
      <c r="D163" s="280">
        <v>209.18333333333331</v>
      </c>
      <c r="E163" s="280">
        <v>205.71666666666661</v>
      </c>
      <c r="F163" s="280">
        <v>203.5333333333333</v>
      </c>
      <c r="G163" s="280">
        <v>200.06666666666661</v>
      </c>
      <c r="H163" s="280">
        <v>211.36666666666662</v>
      </c>
      <c r="I163" s="280">
        <v>214.83333333333331</v>
      </c>
      <c r="J163" s="280">
        <v>217.01666666666662</v>
      </c>
      <c r="K163" s="278">
        <v>212.65</v>
      </c>
      <c r="L163" s="278">
        <v>207</v>
      </c>
      <c r="M163" s="278">
        <v>3.75989</v>
      </c>
    </row>
    <row r="164" spans="1:13">
      <c r="A164" s="302">
        <v>155</v>
      </c>
      <c r="B164" s="278" t="s">
        <v>160</v>
      </c>
      <c r="C164" s="278">
        <v>17854.349999999999</v>
      </c>
      <c r="D164" s="280">
        <v>17761.45</v>
      </c>
      <c r="E164" s="280">
        <v>17552.900000000001</v>
      </c>
      <c r="F164" s="280">
        <v>17251.45</v>
      </c>
      <c r="G164" s="280">
        <v>17042.900000000001</v>
      </c>
      <c r="H164" s="280">
        <v>18062.900000000001</v>
      </c>
      <c r="I164" s="280">
        <v>18271.449999999997</v>
      </c>
      <c r="J164" s="280">
        <v>18572.900000000001</v>
      </c>
      <c r="K164" s="278">
        <v>17970</v>
      </c>
      <c r="L164" s="278">
        <v>17460</v>
      </c>
      <c r="M164" s="278">
        <v>0.42063</v>
      </c>
    </row>
    <row r="165" spans="1:13">
      <c r="A165" s="302">
        <v>156</v>
      </c>
      <c r="B165" s="278" t="s">
        <v>162</v>
      </c>
      <c r="C165" s="278">
        <v>218.5</v>
      </c>
      <c r="D165" s="280">
        <v>219.06666666666669</v>
      </c>
      <c r="E165" s="280">
        <v>215.18333333333339</v>
      </c>
      <c r="F165" s="280">
        <v>211.8666666666667</v>
      </c>
      <c r="G165" s="280">
        <v>207.98333333333341</v>
      </c>
      <c r="H165" s="280">
        <v>222.38333333333338</v>
      </c>
      <c r="I165" s="280">
        <v>226.26666666666665</v>
      </c>
      <c r="J165" s="280">
        <v>229.58333333333337</v>
      </c>
      <c r="K165" s="278">
        <v>222.95</v>
      </c>
      <c r="L165" s="278">
        <v>215.75</v>
      </c>
      <c r="M165" s="278">
        <v>25.145489999999999</v>
      </c>
    </row>
    <row r="166" spans="1:13">
      <c r="A166" s="302">
        <v>157</v>
      </c>
      <c r="B166" s="278" t="s">
        <v>276</v>
      </c>
      <c r="C166" s="278">
        <v>4398.95</v>
      </c>
      <c r="D166" s="280">
        <v>4419.666666666667</v>
      </c>
      <c r="E166" s="280">
        <v>4354.3333333333339</v>
      </c>
      <c r="F166" s="280">
        <v>4309.7166666666672</v>
      </c>
      <c r="G166" s="280">
        <v>4244.3833333333341</v>
      </c>
      <c r="H166" s="280">
        <v>4464.2833333333338</v>
      </c>
      <c r="I166" s="280">
        <v>4529.6166666666677</v>
      </c>
      <c r="J166" s="280">
        <v>4574.2333333333336</v>
      </c>
      <c r="K166" s="278">
        <v>4485</v>
      </c>
      <c r="L166" s="278">
        <v>4375.05</v>
      </c>
      <c r="M166" s="278">
        <v>0.52703999999999995</v>
      </c>
    </row>
    <row r="167" spans="1:13">
      <c r="A167" s="302">
        <v>158</v>
      </c>
      <c r="B167" s="278" t="s">
        <v>164</v>
      </c>
      <c r="C167" s="278">
        <v>1505.2</v>
      </c>
      <c r="D167" s="280">
        <v>1527.3833333333332</v>
      </c>
      <c r="E167" s="280">
        <v>1477.9666666666665</v>
      </c>
      <c r="F167" s="280">
        <v>1450.7333333333333</v>
      </c>
      <c r="G167" s="280">
        <v>1401.3166666666666</v>
      </c>
      <c r="H167" s="280">
        <v>1554.6166666666663</v>
      </c>
      <c r="I167" s="280">
        <v>1604.0333333333333</v>
      </c>
      <c r="J167" s="280">
        <v>1631.2666666666662</v>
      </c>
      <c r="K167" s="278">
        <v>1576.8</v>
      </c>
      <c r="L167" s="278">
        <v>1500.15</v>
      </c>
      <c r="M167" s="278">
        <v>12.41873</v>
      </c>
    </row>
    <row r="168" spans="1:13">
      <c r="A168" s="302">
        <v>159</v>
      </c>
      <c r="B168" s="278" t="s">
        <v>161</v>
      </c>
      <c r="C168" s="278">
        <v>864.45</v>
      </c>
      <c r="D168" s="280">
        <v>850</v>
      </c>
      <c r="E168" s="280">
        <v>822.55</v>
      </c>
      <c r="F168" s="280">
        <v>780.65</v>
      </c>
      <c r="G168" s="280">
        <v>753.19999999999993</v>
      </c>
      <c r="H168" s="280">
        <v>891.9</v>
      </c>
      <c r="I168" s="280">
        <v>919.35</v>
      </c>
      <c r="J168" s="280">
        <v>961.25</v>
      </c>
      <c r="K168" s="278">
        <v>877.45</v>
      </c>
      <c r="L168" s="278">
        <v>808.1</v>
      </c>
      <c r="M168" s="278">
        <v>25.17127</v>
      </c>
    </row>
    <row r="169" spans="1:13">
      <c r="A169" s="302">
        <v>160</v>
      </c>
      <c r="B169" s="278" t="s">
        <v>163</v>
      </c>
      <c r="C169" s="278">
        <v>91.05</v>
      </c>
      <c r="D169" s="280">
        <v>91.666666666666671</v>
      </c>
      <c r="E169" s="280">
        <v>88.983333333333348</v>
      </c>
      <c r="F169" s="280">
        <v>86.916666666666671</v>
      </c>
      <c r="G169" s="280">
        <v>84.233333333333348</v>
      </c>
      <c r="H169" s="280">
        <v>93.733333333333348</v>
      </c>
      <c r="I169" s="280">
        <v>96.416666666666657</v>
      </c>
      <c r="J169" s="280">
        <v>98.483333333333348</v>
      </c>
      <c r="K169" s="278">
        <v>94.35</v>
      </c>
      <c r="L169" s="278">
        <v>89.6</v>
      </c>
      <c r="M169" s="278">
        <v>79.88485</v>
      </c>
    </row>
    <row r="170" spans="1:13">
      <c r="A170" s="302">
        <v>161</v>
      </c>
      <c r="B170" s="278" t="s">
        <v>166</v>
      </c>
      <c r="C170" s="278">
        <v>159.15</v>
      </c>
      <c r="D170" s="280">
        <v>158.33333333333334</v>
      </c>
      <c r="E170" s="280">
        <v>156.56666666666669</v>
      </c>
      <c r="F170" s="280">
        <v>153.98333333333335</v>
      </c>
      <c r="G170" s="280">
        <v>152.2166666666667</v>
      </c>
      <c r="H170" s="280">
        <v>160.91666666666669</v>
      </c>
      <c r="I170" s="280">
        <v>162.68333333333334</v>
      </c>
      <c r="J170" s="280">
        <v>165.26666666666668</v>
      </c>
      <c r="K170" s="278">
        <v>160.1</v>
      </c>
      <c r="L170" s="278">
        <v>155.75</v>
      </c>
      <c r="M170" s="278">
        <v>186.38041999999999</v>
      </c>
    </row>
    <row r="171" spans="1:13">
      <c r="A171" s="302">
        <v>162</v>
      </c>
      <c r="B171" s="278" t="s">
        <v>277</v>
      </c>
      <c r="C171" s="278">
        <v>167.95</v>
      </c>
      <c r="D171" s="280">
        <v>170.16666666666666</v>
      </c>
      <c r="E171" s="280">
        <v>164.88333333333333</v>
      </c>
      <c r="F171" s="280">
        <v>161.81666666666666</v>
      </c>
      <c r="G171" s="280">
        <v>156.53333333333333</v>
      </c>
      <c r="H171" s="280">
        <v>173.23333333333332</v>
      </c>
      <c r="I171" s="280">
        <v>178.51666666666668</v>
      </c>
      <c r="J171" s="280">
        <v>181.58333333333331</v>
      </c>
      <c r="K171" s="278">
        <v>175.45</v>
      </c>
      <c r="L171" s="278">
        <v>167.1</v>
      </c>
      <c r="M171" s="278">
        <v>3.5264500000000001</v>
      </c>
    </row>
    <row r="172" spans="1:13">
      <c r="A172" s="302">
        <v>163</v>
      </c>
      <c r="B172" s="278" t="s">
        <v>278</v>
      </c>
      <c r="C172" s="278">
        <v>10473.049999999999</v>
      </c>
      <c r="D172" s="280">
        <v>10587.016666666666</v>
      </c>
      <c r="E172" s="280">
        <v>10326.033333333333</v>
      </c>
      <c r="F172" s="280">
        <v>10179.016666666666</v>
      </c>
      <c r="G172" s="280">
        <v>9918.0333333333328</v>
      </c>
      <c r="H172" s="280">
        <v>10734.033333333333</v>
      </c>
      <c r="I172" s="280">
        <v>10995.016666666666</v>
      </c>
      <c r="J172" s="280">
        <v>11142.033333333333</v>
      </c>
      <c r="K172" s="278">
        <v>10848</v>
      </c>
      <c r="L172" s="278">
        <v>10440</v>
      </c>
      <c r="M172" s="278">
        <v>3.0859999999999999E-2</v>
      </c>
    </row>
    <row r="173" spans="1:13">
      <c r="A173" s="302">
        <v>164</v>
      </c>
      <c r="B173" s="278" t="s">
        <v>165</v>
      </c>
      <c r="C173" s="278">
        <v>30.2</v>
      </c>
      <c r="D173" s="280">
        <v>30.483333333333331</v>
      </c>
      <c r="E173" s="280">
        <v>29.86666666666666</v>
      </c>
      <c r="F173" s="280">
        <v>29.533333333333328</v>
      </c>
      <c r="G173" s="280">
        <v>28.916666666666657</v>
      </c>
      <c r="H173" s="280">
        <v>30.816666666666663</v>
      </c>
      <c r="I173" s="280">
        <v>31.43333333333333</v>
      </c>
      <c r="J173" s="280">
        <v>31.766666666666666</v>
      </c>
      <c r="K173" s="278">
        <v>31.1</v>
      </c>
      <c r="L173" s="278">
        <v>30.15</v>
      </c>
      <c r="M173" s="278">
        <v>143.51047</v>
      </c>
    </row>
    <row r="174" spans="1:13">
      <c r="A174" s="302">
        <v>165</v>
      </c>
      <c r="B174" s="278" t="s">
        <v>279</v>
      </c>
      <c r="C174" s="278">
        <v>204.3</v>
      </c>
      <c r="D174" s="280">
        <v>205.23333333333335</v>
      </c>
      <c r="E174" s="280">
        <v>201.06666666666669</v>
      </c>
      <c r="F174" s="280">
        <v>197.83333333333334</v>
      </c>
      <c r="G174" s="280">
        <v>193.66666666666669</v>
      </c>
      <c r="H174" s="280">
        <v>208.4666666666667</v>
      </c>
      <c r="I174" s="280">
        <v>212.63333333333333</v>
      </c>
      <c r="J174" s="280">
        <v>215.8666666666667</v>
      </c>
      <c r="K174" s="278">
        <v>209.4</v>
      </c>
      <c r="L174" s="278">
        <v>202</v>
      </c>
      <c r="M174" s="278">
        <v>2.9696199999999999</v>
      </c>
    </row>
    <row r="175" spans="1:13">
      <c r="A175" s="302">
        <v>166</v>
      </c>
      <c r="B175" s="278" t="s">
        <v>169</v>
      </c>
      <c r="C175" s="278">
        <v>107.15</v>
      </c>
      <c r="D175" s="280">
        <v>106.51666666666667</v>
      </c>
      <c r="E175" s="280">
        <v>102.33333333333333</v>
      </c>
      <c r="F175" s="280">
        <v>97.516666666666666</v>
      </c>
      <c r="G175" s="280">
        <v>93.333333333333329</v>
      </c>
      <c r="H175" s="280">
        <v>111.33333333333333</v>
      </c>
      <c r="I175" s="280">
        <v>115.51666666666667</v>
      </c>
      <c r="J175" s="280">
        <v>120.33333333333333</v>
      </c>
      <c r="K175" s="278">
        <v>110.7</v>
      </c>
      <c r="L175" s="278">
        <v>101.7</v>
      </c>
      <c r="M175" s="278">
        <v>445.03658999999999</v>
      </c>
    </row>
    <row r="176" spans="1:13">
      <c r="A176" s="302">
        <v>167</v>
      </c>
      <c r="B176" s="278" t="s">
        <v>170</v>
      </c>
      <c r="C176" s="278">
        <v>89.35</v>
      </c>
      <c r="D176" s="280">
        <v>90.616666666666674</v>
      </c>
      <c r="E176" s="280">
        <v>87.833333333333343</v>
      </c>
      <c r="F176" s="280">
        <v>86.316666666666663</v>
      </c>
      <c r="G176" s="280">
        <v>83.533333333333331</v>
      </c>
      <c r="H176" s="280">
        <v>92.133333333333354</v>
      </c>
      <c r="I176" s="280">
        <v>94.916666666666686</v>
      </c>
      <c r="J176" s="280">
        <v>96.433333333333366</v>
      </c>
      <c r="K176" s="278">
        <v>93.4</v>
      </c>
      <c r="L176" s="278">
        <v>89.1</v>
      </c>
      <c r="M176" s="278">
        <v>60.35521</v>
      </c>
    </row>
    <row r="177" spans="1:13">
      <c r="A177" s="302">
        <v>168</v>
      </c>
      <c r="B177" s="278" t="s">
        <v>280</v>
      </c>
      <c r="C177" s="278">
        <v>530.29999999999995</v>
      </c>
      <c r="D177" s="280">
        <v>532.01666666666665</v>
      </c>
      <c r="E177" s="280">
        <v>527.2833333333333</v>
      </c>
      <c r="F177" s="280">
        <v>524.26666666666665</v>
      </c>
      <c r="G177" s="280">
        <v>519.5333333333333</v>
      </c>
      <c r="H177" s="280">
        <v>535.0333333333333</v>
      </c>
      <c r="I177" s="280">
        <v>539.76666666666665</v>
      </c>
      <c r="J177" s="280">
        <v>542.7833333333333</v>
      </c>
      <c r="K177" s="278">
        <v>536.75</v>
      </c>
      <c r="L177" s="278">
        <v>529</v>
      </c>
      <c r="M177" s="278">
        <v>0.24246999999999999</v>
      </c>
    </row>
    <row r="178" spans="1:13">
      <c r="A178" s="302">
        <v>169</v>
      </c>
      <c r="B178" s="278" t="s">
        <v>171</v>
      </c>
      <c r="C178" s="278">
        <v>1417</v>
      </c>
      <c r="D178" s="280">
        <v>1419.7166666666665</v>
      </c>
      <c r="E178" s="280">
        <v>1344.4833333333329</v>
      </c>
      <c r="F178" s="280">
        <v>1271.9666666666665</v>
      </c>
      <c r="G178" s="280">
        <v>1196.7333333333329</v>
      </c>
      <c r="H178" s="280">
        <v>1492.2333333333329</v>
      </c>
      <c r="I178" s="280">
        <v>1567.4666666666665</v>
      </c>
      <c r="J178" s="280">
        <v>1639.9833333333329</v>
      </c>
      <c r="K178" s="278">
        <v>1494.95</v>
      </c>
      <c r="L178" s="278">
        <v>1347.2</v>
      </c>
      <c r="M178" s="278">
        <v>617.11387999999999</v>
      </c>
    </row>
    <row r="179" spans="1:13">
      <c r="A179" s="302">
        <v>170</v>
      </c>
      <c r="B179" s="278" t="s">
        <v>281</v>
      </c>
      <c r="C179" s="278">
        <v>679.15</v>
      </c>
      <c r="D179" s="280">
        <v>687.33333333333337</v>
      </c>
      <c r="E179" s="280">
        <v>667.81666666666672</v>
      </c>
      <c r="F179" s="280">
        <v>656.48333333333335</v>
      </c>
      <c r="G179" s="280">
        <v>636.9666666666667</v>
      </c>
      <c r="H179" s="280">
        <v>698.66666666666674</v>
      </c>
      <c r="I179" s="280">
        <v>718.18333333333339</v>
      </c>
      <c r="J179" s="280">
        <v>729.51666666666677</v>
      </c>
      <c r="K179" s="278">
        <v>706.85</v>
      </c>
      <c r="L179" s="278">
        <v>676</v>
      </c>
      <c r="M179" s="278">
        <v>10.1602</v>
      </c>
    </row>
    <row r="180" spans="1:13">
      <c r="A180" s="302">
        <v>171</v>
      </c>
      <c r="B180" s="278" t="s">
        <v>176</v>
      </c>
      <c r="C180" s="278">
        <v>3488.05</v>
      </c>
      <c r="D180" s="280">
        <v>3539.6166666666668</v>
      </c>
      <c r="E180" s="280">
        <v>3418.4333333333334</v>
      </c>
      <c r="F180" s="280">
        <v>3348.8166666666666</v>
      </c>
      <c r="G180" s="280">
        <v>3227.6333333333332</v>
      </c>
      <c r="H180" s="280">
        <v>3609.2333333333336</v>
      </c>
      <c r="I180" s="280">
        <v>3730.416666666667</v>
      </c>
      <c r="J180" s="280">
        <v>3800.0333333333338</v>
      </c>
      <c r="K180" s="278">
        <v>3660.8</v>
      </c>
      <c r="L180" s="278">
        <v>3470</v>
      </c>
      <c r="M180" s="278">
        <v>2.7390699999999999</v>
      </c>
    </row>
    <row r="181" spans="1:13">
      <c r="A181" s="302">
        <v>172</v>
      </c>
      <c r="B181" s="278" t="s">
        <v>174</v>
      </c>
      <c r="C181" s="278">
        <v>18587.45</v>
      </c>
      <c r="D181" s="280">
        <v>18632.433333333334</v>
      </c>
      <c r="E181" s="280">
        <v>18337.566666666669</v>
      </c>
      <c r="F181" s="280">
        <v>18087.683333333334</v>
      </c>
      <c r="G181" s="280">
        <v>17792.816666666669</v>
      </c>
      <c r="H181" s="280">
        <v>18882.316666666669</v>
      </c>
      <c r="I181" s="280">
        <v>19177.183333333338</v>
      </c>
      <c r="J181" s="280">
        <v>19427.066666666669</v>
      </c>
      <c r="K181" s="278">
        <v>18927.3</v>
      </c>
      <c r="L181" s="278">
        <v>18382.55</v>
      </c>
      <c r="M181" s="278">
        <v>0.34410000000000002</v>
      </c>
    </row>
    <row r="182" spans="1:13">
      <c r="A182" s="302">
        <v>173</v>
      </c>
      <c r="B182" s="278" t="s">
        <v>177</v>
      </c>
      <c r="C182" s="278">
        <v>668.2</v>
      </c>
      <c r="D182" s="280">
        <v>648.81666666666672</v>
      </c>
      <c r="E182" s="280">
        <v>598.63333333333344</v>
      </c>
      <c r="F182" s="280">
        <v>529.06666666666672</v>
      </c>
      <c r="G182" s="280">
        <v>478.88333333333344</v>
      </c>
      <c r="H182" s="280">
        <v>718.38333333333344</v>
      </c>
      <c r="I182" s="280">
        <v>768.56666666666661</v>
      </c>
      <c r="J182" s="280">
        <v>838.13333333333344</v>
      </c>
      <c r="K182" s="278">
        <v>699</v>
      </c>
      <c r="L182" s="278">
        <v>579.25</v>
      </c>
      <c r="M182" s="278">
        <v>128.6284</v>
      </c>
    </row>
    <row r="183" spans="1:13">
      <c r="A183" s="302">
        <v>174</v>
      </c>
      <c r="B183" s="278" t="s">
        <v>175</v>
      </c>
      <c r="C183" s="278">
        <v>1145.9000000000001</v>
      </c>
      <c r="D183" s="280">
        <v>1161.5333333333335</v>
      </c>
      <c r="E183" s="280">
        <v>1119.366666666667</v>
      </c>
      <c r="F183" s="280">
        <v>1092.8333333333335</v>
      </c>
      <c r="G183" s="280">
        <v>1050.666666666667</v>
      </c>
      <c r="H183" s="280">
        <v>1188.0666666666671</v>
      </c>
      <c r="I183" s="280">
        <v>1230.2333333333336</v>
      </c>
      <c r="J183" s="280">
        <v>1256.7666666666671</v>
      </c>
      <c r="K183" s="278">
        <v>1203.7</v>
      </c>
      <c r="L183" s="278">
        <v>1135</v>
      </c>
      <c r="M183" s="278">
        <v>7.7370799999999997</v>
      </c>
    </row>
    <row r="184" spans="1:13">
      <c r="A184" s="302">
        <v>175</v>
      </c>
      <c r="B184" s="278" t="s">
        <v>173</v>
      </c>
      <c r="C184" s="278">
        <v>179.75</v>
      </c>
      <c r="D184" s="280">
        <v>180.91666666666666</v>
      </c>
      <c r="E184" s="280">
        <v>177.83333333333331</v>
      </c>
      <c r="F184" s="280">
        <v>175.91666666666666</v>
      </c>
      <c r="G184" s="280">
        <v>172.83333333333331</v>
      </c>
      <c r="H184" s="280">
        <v>182.83333333333331</v>
      </c>
      <c r="I184" s="280">
        <v>185.91666666666663</v>
      </c>
      <c r="J184" s="280">
        <v>187.83333333333331</v>
      </c>
      <c r="K184" s="278">
        <v>184</v>
      </c>
      <c r="L184" s="278">
        <v>179</v>
      </c>
      <c r="M184" s="278">
        <v>651.46846000000005</v>
      </c>
    </row>
    <row r="185" spans="1:13">
      <c r="A185" s="302">
        <v>176</v>
      </c>
      <c r="B185" s="278" t="s">
        <v>172</v>
      </c>
      <c r="C185" s="278">
        <v>26.9</v>
      </c>
      <c r="D185" s="280">
        <v>26.683333333333334</v>
      </c>
      <c r="E185" s="280">
        <v>26.016666666666666</v>
      </c>
      <c r="F185" s="280">
        <v>25.133333333333333</v>
      </c>
      <c r="G185" s="280">
        <v>24.466666666666665</v>
      </c>
      <c r="H185" s="280">
        <v>27.566666666666666</v>
      </c>
      <c r="I185" s="280">
        <v>28.233333333333331</v>
      </c>
      <c r="J185" s="280">
        <v>29.116666666666667</v>
      </c>
      <c r="K185" s="278">
        <v>27.35</v>
      </c>
      <c r="L185" s="278">
        <v>25.8</v>
      </c>
      <c r="M185" s="278">
        <v>155.94342</v>
      </c>
    </row>
    <row r="186" spans="1:13">
      <c r="A186" s="302">
        <v>177</v>
      </c>
      <c r="B186" s="278" t="s">
        <v>282</v>
      </c>
      <c r="C186" s="278">
        <v>87.35</v>
      </c>
      <c r="D186" s="280">
        <v>87.916666666666671</v>
      </c>
      <c r="E186" s="280">
        <v>85.483333333333348</v>
      </c>
      <c r="F186" s="280">
        <v>83.616666666666674</v>
      </c>
      <c r="G186" s="280">
        <v>81.183333333333351</v>
      </c>
      <c r="H186" s="280">
        <v>89.783333333333346</v>
      </c>
      <c r="I186" s="280">
        <v>92.216666666666654</v>
      </c>
      <c r="J186" s="280">
        <v>94.083333333333343</v>
      </c>
      <c r="K186" s="278">
        <v>90.35</v>
      </c>
      <c r="L186" s="278">
        <v>86.05</v>
      </c>
      <c r="M186" s="278">
        <v>10.678929999999999</v>
      </c>
    </row>
    <row r="187" spans="1:13">
      <c r="A187" s="302">
        <v>178</v>
      </c>
      <c r="B187" s="278" t="s">
        <v>179</v>
      </c>
      <c r="C187" s="278">
        <v>485.55</v>
      </c>
      <c r="D187" s="280">
        <v>485.36666666666662</v>
      </c>
      <c r="E187" s="280">
        <v>473.73333333333323</v>
      </c>
      <c r="F187" s="280">
        <v>461.91666666666663</v>
      </c>
      <c r="G187" s="280">
        <v>450.28333333333325</v>
      </c>
      <c r="H187" s="280">
        <v>497.18333333333322</v>
      </c>
      <c r="I187" s="280">
        <v>508.81666666666655</v>
      </c>
      <c r="J187" s="280">
        <v>520.63333333333321</v>
      </c>
      <c r="K187" s="278">
        <v>497</v>
      </c>
      <c r="L187" s="278">
        <v>473.55</v>
      </c>
      <c r="M187" s="278">
        <v>233.94286</v>
      </c>
    </row>
    <row r="188" spans="1:13">
      <c r="A188" s="302">
        <v>179</v>
      </c>
      <c r="B188" s="278" t="s">
        <v>180</v>
      </c>
      <c r="C188" s="278">
        <v>376.9</v>
      </c>
      <c r="D188" s="280">
        <v>376.2833333333333</v>
      </c>
      <c r="E188" s="280">
        <v>367.11666666666662</v>
      </c>
      <c r="F188" s="280">
        <v>357.33333333333331</v>
      </c>
      <c r="G188" s="280">
        <v>348.16666666666663</v>
      </c>
      <c r="H188" s="280">
        <v>386.06666666666661</v>
      </c>
      <c r="I188" s="280">
        <v>395.23333333333335</v>
      </c>
      <c r="J188" s="280">
        <v>405.01666666666659</v>
      </c>
      <c r="K188" s="278">
        <v>385.45</v>
      </c>
      <c r="L188" s="278">
        <v>366.5</v>
      </c>
      <c r="M188" s="278">
        <v>37.677950000000003</v>
      </c>
    </row>
    <row r="189" spans="1:13">
      <c r="A189" s="302">
        <v>180</v>
      </c>
      <c r="B189" s="278" t="s">
        <v>283</v>
      </c>
      <c r="C189" s="278">
        <v>306.60000000000002</v>
      </c>
      <c r="D189" s="280">
        <v>308.9666666666667</v>
      </c>
      <c r="E189" s="280">
        <v>302.63333333333338</v>
      </c>
      <c r="F189" s="280">
        <v>298.66666666666669</v>
      </c>
      <c r="G189" s="280">
        <v>292.33333333333337</v>
      </c>
      <c r="H189" s="280">
        <v>312.93333333333339</v>
      </c>
      <c r="I189" s="280">
        <v>319.26666666666665</v>
      </c>
      <c r="J189" s="280">
        <v>323.23333333333341</v>
      </c>
      <c r="K189" s="278">
        <v>315.3</v>
      </c>
      <c r="L189" s="278">
        <v>305</v>
      </c>
      <c r="M189" s="278">
        <v>4.3001199999999997</v>
      </c>
    </row>
    <row r="190" spans="1:13">
      <c r="A190" s="302">
        <v>181</v>
      </c>
      <c r="B190" s="278" t="s">
        <v>193</v>
      </c>
      <c r="C190" s="278">
        <v>297</v>
      </c>
      <c r="D190" s="280">
        <v>296.01666666666665</v>
      </c>
      <c r="E190" s="280">
        <v>290.0333333333333</v>
      </c>
      <c r="F190" s="280">
        <v>283.06666666666666</v>
      </c>
      <c r="G190" s="280">
        <v>277.08333333333331</v>
      </c>
      <c r="H190" s="280">
        <v>302.98333333333329</v>
      </c>
      <c r="I190" s="280">
        <v>308.96666666666664</v>
      </c>
      <c r="J190" s="280">
        <v>315.93333333333328</v>
      </c>
      <c r="K190" s="278">
        <v>302</v>
      </c>
      <c r="L190" s="278">
        <v>289.05</v>
      </c>
      <c r="M190" s="278">
        <v>41.635800000000003</v>
      </c>
    </row>
    <row r="191" spans="1:13">
      <c r="A191" s="302">
        <v>182</v>
      </c>
      <c r="B191" s="278" t="s">
        <v>188</v>
      </c>
      <c r="C191" s="278">
        <v>1818.55</v>
      </c>
      <c r="D191" s="280">
        <v>1826.1000000000001</v>
      </c>
      <c r="E191" s="280">
        <v>1800.2500000000002</v>
      </c>
      <c r="F191" s="280">
        <v>1781.95</v>
      </c>
      <c r="G191" s="280">
        <v>1756.1000000000001</v>
      </c>
      <c r="H191" s="280">
        <v>1844.4000000000003</v>
      </c>
      <c r="I191" s="280">
        <v>1870.2500000000002</v>
      </c>
      <c r="J191" s="280">
        <v>1888.5500000000004</v>
      </c>
      <c r="K191" s="278">
        <v>1851.95</v>
      </c>
      <c r="L191" s="278">
        <v>1807.8</v>
      </c>
      <c r="M191" s="278">
        <v>29.871500000000001</v>
      </c>
    </row>
    <row r="192" spans="1:13">
      <c r="A192" s="302">
        <v>183</v>
      </c>
      <c r="B192" s="278" t="s">
        <v>3467</v>
      </c>
      <c r="C192" s="278">
        <v>326.10000000000002</v>
      </c>
      <c r="D192" s="280">
        <v>328.65000000000003</v>
      </c>
      <c r="E192" s="280">
        <v>320.45000000000005</v>
      </c>
      <c r="F192" s="280">
        <v>314.8</v>
      </c>
      <c r="G192" s="280">
        <v>306.60000000000002</v>
      </c>
      <c r="H192" s="280">
        <v>334.30000000000007</v>
      </c>
      <c r="I192" s="280">
        <v>342.5</v>
      </c>
      <c r="J192" s="280">
        <v>348.15000000000009</v>
      </c>
      <c r="K192" s="278">
        <v>336.85</v>
      </c>
      <c r="L192" s="278">
        <v>323</v>
      </c>
      <c r="M192" s="278">
        <v>54.388590000000001</v>
      </c>
    </row>
    <row r="193" spans="1:13">
      <c r="A193" s="302">
        <v>184</v>
      </c>
      <c r="B193" s="278" t="s">
        <v>185</v>
      </c>
      <c r="C193" s="278">
        <v>33.700000000000003</v>
      </c>
      <c r="D193" s="280">
        <v>34.050000000000004</v>
      </c>
      <c r="E193" s="280">
        <v>33.150000000000006</v>
      </c>
      <c r="F193" s="280">
        <v>32.6</v>
      </c>
      <c r="G193" s="280">
        <v>31.700000000000003</v>
      </c>
      <c r="H193" s="280">
        <v>34.600000000000009</v>
      </c>
      <c r="I193" s="280">
        <v>35.5</v>
      </c>
      <c r="J193" s="280">
        <v>36.050000000000011</v>
      </c>
      <c r="K193" s="278">
        <v>34.950000000000003</v>
      </c>
      <c r="L193" s="278">
        <v>33.5</v>
      </c>
      <c r="M193" s="278">
        <v>17.219840000000001</v>
      </c>
    </row>
    <row r="194" spans="1:13">
      <c r="A194" s="302">
        <v>185</v>
      </c>
      <c r="B194" s="278" t="s">
        <v>184</v>
      </c>
      <c r="C194" s="278">
        <v>74.2</v>
      </c>
      <c r="D194" s="280">
        <v>75.033333333333346</v>
      </c>
      <c r="E194" s="280">
        <v>73.166666666666686</v>
      </c>
      <c r="F194" s="280">
        <v>72.13333333333334</v>
      </c>
      <c r="G194" s="280">
        <v>70.26666666666668</v>
      </c>
      <c r="H194" s="280">
        <v>76.066666666666691</v>
      </c>
      <c r="I194" s="280">
        <v>77.933333333333337</v>
      </c>
      <c r="J194" s="280">
        <v>78.966666666666697</v>
      </c>
      <c r="K194" s="278">
        <v>76.900000000000006</v>
      </c>
      <c r="L194" s="278">
        <v>74</v>
      </c>
      <c r="M194" s="278">
        <v>400.54235</v>
      </c>
    </row>
    <row r="195" spans="1:13">
      <c r="A195" s="302">
        <v>186</v>
      </c>
      <c r="B195" s="278" t="s">
        <v>186</v>
      </c>
      <c r="C195" s="278">
        <v>31.05</v>
      </c>
      <c r="D195" s="280">
        <v>31.483333333333334</v>
      </c>
      <c r="E195" s="280">
        <v>30.366666666666667</v>
      </c>
      <c r="F195" s="280">
        <v>29.683333333333334</v>
      </c>
      <c r="G195" s="280">
        <v>28.566666666666666</v>
      </c>
      <c r="H195" s="280">
        <v>32.166666666666671</v>
      </c>
      <c r="I195" s="280">
        <v>33.283333333333346</v>
      </c>
      <c r="J195" s="280">
        <v>33.966666666666669</v>
      </c>
      <c r="K195" s="278">
        <v>32.6</v>
      </c>
      <c r="L195" s="278">
        <v>30.8</v>
      </c>
      <c r="M195" s="278">
        <v>139.96811</v>
      </c>
    </row>
    <row r="196" spans="1:13">
      <c r="A196" s="302">
        <v>187</v>
      </c>
      <c r="B196" s="278" t="s">
        <v>187</v>
      </c>
      <c r="C196" s="278">
        <v>267.55</v>
      </c>
      <c r="D196" s="280">
        <v>268.61666666666673</v>
      </c>
      <c r="E196" s="280">
        <v>263.38333333333344</v>
      </c>
      <c r="F196" s="280">
        <v>259.2166666666667</v>
      </c>
      <c r="G196" s="280">
        <v>253.98333333333341</v>
      </c>
      <c r="H196" s="280">
        <v>272.78333333333347</v>
      </c>
      <c r="I196" s="280">
        <v>278.01666666666671</v>
      </c>
      <c r="J196" s="280">
        <v>282.18333333333351</v>
      </c>
      <c r="K196" s="278">
        <v>273.85000000000002</v>
      </c>
      <c r="L196" s="278">
        <v>264.45</v>
      </c>
      <c r="M196" s="278">
        <v>123.83846</v>
      </c>
    </row>
    <row r="197" spans="1:13">
      <c r="A197" s="302">
        <v>188</v>
      </c>
      <c r="B197" s="269" t="s">
        <v>189</v>
      </c>
      <c r="C197" s="269">
        <v>503.45</v>
      </c>
      <c r="D197" s="309">
        <v>512.7166666666667</v>
      </c>
      <c r="E197" s="309">
        <v>492.83333333333337</v>
      </c>
      <c r="F197" s="309">
        <v>482.2166666666667</v>
      </c>
      <c r="G197" s="309">
        <v>462.33333333333337</v>
      </c>
      <c r="H197" s="309">
        <v>523.33333333333337</v>
      </c>
      <c r="I197" s="309">
        <v>543.21666666666658</v>
      </c>
      <c r="J197" s="309">
        <v>553.83333333333337</v>
      </c>
      <c r="K197" s="269">
        <v>532.6</v>
      </c>
      <c r="L197" s="269">
        <v>502.1</v>
      </c>
      <c r="M197" s="269">
        <v>48.179319999999997</v>
      </c>
    </row>
    <row r="198" spans="1:13">
      <c r="A198" s="302">
        <v>189</v>
      </c>
      <c r="B198" s="269" t="s">
        <v>284</v>
      </c>
      <c r="C198" s="269">
        <v>114</v>
      </c>
      <c r="D198" s="309">
        <v>115</v>
      </c>
      <c r="E198" s="309">
        <v>112.25</v>
      </c>
      <c r="F198" s="309">
        <v>110.5</v>
      </c>
      <c r="G198" s="309">
        <v>107.75</v>
      </c>
      <c r="H198" s="309">
        <v>116.75</v>
      </c>
      <c r="I198" s="309">
        <v>119.5</v>
      </c>
      <c r="J198" s="309">
        <v>121.25</v>
      </c>
      <c r="K198" s="269">
        <v>117.75</v>
      </c>
      <c r="L198" s="269">
        <v>113.25</v>
      </c>
      <c r="M198" s="269">
        <v>1.0797000000000001</v>
      </c>
    </row>
    <row r="199" spans="1:13">
      <c r="A199" s="302">
        <v>190</v>
      </c>
      <c r="B199" s="269" t="s">
        <v>168</v>
      </c>
      <c r="C199" s="269">
        <v>538.04999999999995</v>
      </c>
      <c r="D199" s="309">
        <v>552.15</v>
      </c>
      <c r="E199" s="309">
        <v>519.9</v>
      </c>
      <c r="F199" s="309">
        <v>501.75</v>
      </c>
      <c r="G199" s="309">
        <v>469.5</v>
      </c>
      <c r="H199" s="309">
        <v>570.29999999999995</v>
      </c>
      <c r="I199" s="309">
        <v>602.54999999999995</v>
      </c>
      <c r="J199" s="309">
        <v>620.69999999999993</v>
      </c>
      <c r="K199" s="269">
        <v>584.4</v>
      </c>
      <c r="L199" s="269">
        <v>534</v>
      </c>
      <c r="M199" s="269">
        <v>7.2235399999999998</v>
      </c>
    </row>
    <row r="200" spans="1:13">
      <c r="A200" s="302">
        <v>191</v>
      </c>
      <c r="B200" s="269" t="s">
        <v>190</v>
      </c>
      <c r="C200" s="269">
        <v>906.05</v>
      </c>
      <c r="D200" s="309">
        <v>908.68333333333328</v>
      </c>
      <c r="E200" s="309">
        <v>890.46666666666658</v>
      </c>
      <c r="F200" s="309">
        <v>874.88333333333333</v>
      </c>
      <c r="G200" s="309">
        <v>856.66666666666663</v>
      </c>
      <c r="H200" s="309">
        <v>924.26666666666654</v>
      </c>
      <c r="I200" s="309">
        <v>942.48333333333323</v>
      </c>
      <c r="J200" s="309">
        <v>958.06666666666649</v>
      </c>
      <c r="K200" s="269">
        <v>926.9</v>
      </c>
      <c r="L200" s="269">
        <v>893.1</v>
      </c>
      <c r="M200" s="269">
        <v>46.93092</v>
      </c>
    </row>
    <row r="201" spans="1:13">
      <c r="A201" s="302">
        <v>192</v>
      </c>
      <c r="B201" s="269" t="s">
        <v>191</v>
      </c>
      <c r="C201" s="269">
        <v>2430.5</v>
      </c>
      <c r="D201" s="309">
        <v>2426.7166666666667</v>
      </c>
      <c r="E201" s="309">
        <v>2365.4333333333334</v>
      </c>
      <c r="F201" s="309">
        <v>2300.3666666666668</v>
      </c>
      <c r="G201" s="309">
        <v>2239.0833333333335</v>
      </c>
      <c r="H201" s="309">
        <v>2491.7833333333333</v>
      </c>
      <c r="I201" s="309">
        <v>2553.0666666666671</v>
      </c>
      <c r="J201" s="309">
        <v>2618.1333333333332</v>
      </c>
      <c r="K201" s="269">
        <v>2488</v>
      </c>
      <c r="L201" s="269">
        <v>2361.65</v>
      </c>
      <c r="M201" s="269">
        <v>6.7669699999999997</v>
      </c>
    </row>
    <row r="202" spans="1:13">
      <c r="A202" s="302">
        <v>193</v>
      </c>
      <c r="B202" s="269" t="s">
        <v>192</v>
      </c>
      <c r="C202" s="269">
        <v>303.8</v>
      </c>
      <c r="D202" s="309">
        <v>302.78333333333336</v>
      </c>
      <c r="E202" s="309">
        <v>297.66666666666674</v>
      </c>
      <c r="F202" s="309">
        <v>291.53333333333336</v>
      </c>
      <c r="G202" s="309">
        <v>286.41666666666674</v>
      </c>
      <c r="H202" s="309">
        <v>308.91666666666674</v>
      </c>
      <c r="I202" s="309">
        <v>314.03333333333342</v>
      </c>
      <c r="J202" s="309">
        <v>320.16666666666674</v>
      </c>
      <c r="K202" s="269">
        <v>307.89999999999998</v>
      </c>
      <c r="L202" s="269">
        <v>296.64999999999998</v>
      </c>
      <c r="M202" s="269">
        <v>13.49985</v>
      </c>
    </row>
    <row r="203" spans="1:13">
      <c r="A203" s="302">
        <v>194</v>
      </c>
      <c r="B203" s="269" t="s">
        <v>198</v>
      </c>
      <c r="C203" s="269">
        <v>335.85</v>
      </c>
      <c r="D203" s="309">
        <v>339.2166666666667</v>
      </c>
      <c r="E203" s="309">
        <v>330.83333333333337</v>
      </c>
      <c r="F203" s="309">
        <v>325.81666666666666</v>
      </c>
      <c r="G203" s="309">
        <v>317.43333333333334</v>
      </c>
      <c r="H203" s="309">
        <v>344.23333333333341</v>
      </c>
      <c r="I203" s="309">
        <v>352.61666666666673</v>
      </c>
      <c r="J203" s="309">
        <v>357.63333333333344</v>
      </c>
      <c r="K203" s="269">
        <v>347.6</v>
      </c>
      <c r="L203" s="269">
        <v>334.2</v>
      </c>
      <c r="M203" s="269">
        <v>27.361409999999999</v>
      </c>
    </row>
    <row r="204" spans="1:13">
      <c r="A204" s="302">
        <v>195</v>
      </c>
      <c r="B204" s="269" t="s">
        <v>196</v>
      </c>
      <c r="C204" s="269">
        <v>3307.95</v>
      </c>
      <c r="D204" s="309">
        <v>3346.9166666666665</v>
      </c>
      <c r="E204" s="309">
        <v>3253.833333333333</v>
      </c>
      <c r="F204" s="309">
        <v>3199.7166666666667</v>
      </c>
      <c r="G204" s="309">
        <v>3106.6333333333332</v>
      </c>
      <c r="H204" s="309">
        <v>3401.0333333333328</v>
      </c>
      <c r="I204" s="309">
        <v>3494.1166666666659</v>
      </c>
      <c r="J204" s="309">
        <v>3548.2333333333327</v>
      </c>
      <c r="K204" s="269">
        <v>3440</v>
      </c>
      <c r="L204" s="269">
        <v>3292.8</v>
      </c>
      <c r="M204" s="269">
        <v>6.2410399999999999</v>
      </c>
    </row>
    <row r="205" spans="1:13">
      <c r="A205" s="302">
        <v>196</v>
      </c>
      <c r="B205" s="269" t="s">
        <v>197</v>
      </c>
      <c r="C205" s="269">
        <v>27.65</v>
      </c>
      <c r="D205" s="309">
        <v>27.850000000000005</v>
      </c>
      <c r="E205" s="309">
        <v>27.400000000000009</v>
      </c>
      <c r="F205" s="309">
        <v>27.150000000000006</v>
      </c>
      <c r="G205" s="309">
        <v>26.70000000000001</v>
      </c>
      <c r="H205" s="309">
        <v>28.100000000000009</v>
      </c>
      <c r="I205" s="309">
        <v>28.550000000000004</v>
      </c>
      <c r="J205" s="309">
        <v>28.800000000000008</v>
      </c>
      <c r="K205" s="269">
        <v>28.3</v>
      </c>
      <c r="L205" s="269">
        <v>27.6</v>
      </c>
      <c r="M205" s="269">
        <v>31.946650000000002</v>
      </c>
    </row>
    <row r="206" spans="1:13">
      <c r="A206" s="302">
        <v>197</v>
      </c>
      <c r="B206" s="269" t="s">
        <v>194</v>
      </c>
      <c r="C206" s="269">
        <v>880.75</v>
      </c>
      <c r="D206" s="309">
        <v>889.0333333333333</v>
      </c>
      <c r="E206" s="309">
        <v>855.56666666666661</v>
      </c>
      <c r="F206" s="309">
        <v>830.38333333333333</v>
      </c>
      <c r="G206" s="309">
        <v>796.91666666666663</v>
      </c>
      <c r="H206" s="309">
        <v>914.21666666666658</v>
      </c>
      <c r="I206" s="309">
        <v>947.68333333333328</v>
      </c>
      <c r="J206" s="309">
        <v>972.86666666666656</v>
      </c>
      <c r="K206" s="269">
        <v>922.5</v>
      </c>
      <c r="L206" s="269">
        <v>863.85</v>
      </c>
      <c r="M206" s="269">
        <v>10.4945</v>
      </c>
    </row>
    <row r="207" spans="1:13">
      <c r="A207" s="302">
        <v>198</v>
      </c>
      <c r="B207" s="269" t="s">
        <v>144</v>
      </c>
      <c r="C207" s="269">
        <v>519.5</v>
      </c>
      <c r="D207" s="309">
        <v>521.36666666666667</v>
      </c>
      <c r="E207" s="309">
        <v>514.83333333333337</v>
      </c>
      <c r="F207" s="309">
        <v>510.16666666666674</v>
      </c>
      <c r="G207" s="309">
        <v>503.63333333333344</v>
      </c>
      <c r="H207" s="309">
        <v>526.0333333333333</v>
      </c>
      <c r="I207" s="309">
        <v>532.56666666666661</v>
      </c>
      <c r="J207" s="309">
        <v>537.23333333333323</v>
      </c>
      <c r="K207" s="269">
        <v>527.9</v>
      </c>
      <c r="L207" s="269">
        <v>516.70000000000005</v>
      </c>
      <c r="M207" s="269">
        <v>14.4237</v>
      </c>
    </row>
    <row r="208" spans="1:13">
      <c r="A208" s="302">
        <v>199</v>
      </c>
      <c r="B208" s="269" t="s">
        <v>285</v>
      </c>
      <c r="C208" s="269">
        <v>169.9</v>
      </c>
      <c r="D208" s="309">
        <v>170.73333333333335</v>
      </c>
      <c r="E208" s="309">
        <v>167.4666666666667</v>
      </c>
      <c r="F208" s="309">
        <v>165.03333333333336</v>
      </c>
      <c r="G208" s="309">
        <v>161.76666666666671</v>
      </c>
      <c r="H208" s="309">
        <v>173.16666666666669</v>
      </c>
      <c r="I208" s="309">
        <v>176.43333333333334</v>
      </c>
      <c r="J208" s="309">
        <v>178.86666666666667</v>
      </c>
      <c r="K208" s="269">
        <v>174</v>
      </c>
      <c r="L208" s="269">
        <v>168.3</v>
      </c>
      <c r="M208" s="269">
        <v>3.8570700000000002</v>
      </c>
    </row>
    <row r="209" spans="1:13">
      <c r="A209" s="302">
        <v>200</v>
      </c>
      <c r="B209" s="269" t="s">
        <v>286</v>
      </c>
      <c r="C209" s="269">
        <v>137.85</v>
      </c>
      <c r="D209" s="309">
        <v>141</v>
      </c>
      <c r="E209" s="309">
        <v>134.69999999999999</v>
      </c>
      <c r="F209" s="309">
        <v>131.54999999999998</v>
      </c>
      <c r="G209" s="309">
        <v>125.24999999999997</v>
      </c>
      <c r="H209" s="309">
        <v>144.15</v>
      </c>
      <c r="I209" s="309">
        <v>150.45000000000002</v>
      </c>
      <c r="J209" s="309">
        <v>153.60000000000002</v>
      </c>
      <c r="K209" s="269">
        <v>147.30000000000001</v>
      </c>
      <c r="L209" s="269">
        <v>137.85</v>
      </c>
      <c r="M209" s="269">
        <v>1.6612800000000001</v>
      </c>
    </row>
    <row r="210" spans="1:13">
      <c r="A210" s="302">
        <v>201</v>
      </c>
      <c r="B210" s="269" t="s">
        <v>564</v>
      </c>
      <c r="C210" s="269">
        <v>651.04999999999995</v>
      </c>
      <c r="D210" s="309">
        <v>642.58333333333337</v>
      </c>
      <c r="E210" s="309">
        <v>620.66666666666674</v>
      </c>
      <c r="F210" s="309">
        <v>590.28333333333342</v>
      </c>
      <c r="G210" s="309">
        <v>568.36666666666679</v>
      </c>
      <c r="H210" s="309">
        <v>672.9666666666667</v>
      </c>
      <c r="I210" s="309">
        <v>694.88333333333344</v>
      </c>
      <c r="J210" s="309">
        <v>725.26666666666665</v>
      </c>
      <c r="K210" s="269">
        <v>664.5</v>
      </c>
      <c r="L210" s="269">
        <v>612.20000000000005</v>
      </c>
      <c r="M210" s="269">
        <v>4.1836799999999998</v>
      </c>
    </row>
    <row r="211" spans="1:13">
      <c r="A211" s="302">
        <v>202</v>
      </c>
      <c r="B211" s="269" t="s">
        <v>199</v>
      </c>
      <c r="C211" s="269">
        <v>77.95</v>
      </c>
      <c r="D211" s="309">
        <v>77.966666666666654</v>
      </c>
      <c r="E211" s="309">
        <v>75.683333333333309</v>
      </c>
      <c r="F211" s="309">
        <v>73.416666666666657</v>
      </c>
      <c r="G211" s="309">
        <v>71.133333333333312</v>
      </c>
      <c r="H211" s="309">
        <v>80.233333333333306</v>
      </c>
      <c r="I211" s="309">
        <v>82.516666666666637</v>
      </c>
      <c r="J211" s="309">
        <v>84.783333333333303</v>
      </c>
      <c r="K211" s="269">
        <v>80.25</v>
      </c>
      <c r="L211" s="269">
        <v>75.7</v>
      </c>
      <c r="M211" s="269">
        <v>337.34787999999998</v>
      </c>
    </row>
    <row r="212" spans="1:13">
      <c r="A212" s="302">
        <v>203</v>
      </c>
      <c r="B212" s="269" t="s">
        <v>121</v>
      </c>
      <c r="C212" s="269">
        <v>4</v>
      </c>
      <c r="D212" s="309">
        <v>4.0666666666666664</v>
      </c>
      <c r="E212" s="309">
        <v>3.8833333333333329</v>
      </c>
      <c r="F212" s="309">
        <v>3.7666666666666666</v>
      </c>
      <c r="G212" s="309">
        <v>3.583333333333333</v>
      </c>
      <c r="H212" s="309">
        <v>4.1833333333333327</v>
      </c>
      <c r="I212" s="309">
        <v>4.3666666666666663</v>
      </c>
      <c r="J212" s="309">
        <v>4.4833333333333325</v>
      </c>
      <c r="K212" s="269">
        <v>4.25</v>
      </c>
      <c r="L212" s="269">
        <v>3.95</v>
      </c>
      <c r="M212" s="269">
        <v>3216.3849799999998</v>
      </c>
    </row>
    <row r="213" spans="1:13">
      <c r="A213" s="302">
        <v>204</v>
      </c>
      <c r="B213" s="269" t="s">
        <v>200</v>
      </c>
      <c r="C213" s="269">
        <v>487.15</v>
      </c>
      <c r="D213" s="309">
        <v>492.38333333333338</v>
      </c>
      <c r="E213" s="309">
        <v>479.76666666666677</v>
      </c>
      <c r="F213" s="309">
        <v>472.38333333333338</v>
      </c>
      <c r="G213" s="309">
        <v>459.76666666666677</v>
      </c>
      <c r="H213" s="309">
        <v>499.76666666666677</v>
      </c>
      <c r="I213" s="309">
        <v>512.38333333333344</v>
      </c>
      <c r="J213" s="309">
        <v>519.76666666666677</v>
      </c>
      <c r="K213" s="269">
        <v>505</v>
      </c>
      <c r="L213" s="269">
        <v>485</v>
      </c>
      <c r="M213" s="269">
        <v>16.979600000000001</v>
      </c>
    </row>
    <row r="214" spans="1:13">
      <c r="A214" s="302">
        <v>205</v>
      </c>
      <c r="B214" s="269" t="s">
        <v>570</v>
      </c>
      <c r="C214" s="269">
        <v>1837.55</v>
      </c>
      <c r="D214" s="309">
        <v>1858.55</v>
      </c>
      <c r="E214" s="309">
        <v>1802.1999999999998</v>
      </c>
      <c r="F214" s="309">
        <v>1766.85</v>
      </c>
      <c r="G214" s="309">
        <v>1710.4999999999998</v>
      </c>
      <c r="H214" s="309">
        <v>1893.8999999999999</v>
      </c>
      <c r="I214" s="309">
        <v>1950.2499999999998</v>
      </c>
      <c r="J214" s="309">
        <v>1985.6</v>
      </c>
      <c r="K214" s="269">
        <v>1914.9</v>
      </c>
      <c r="L214" s="269">
        <v>1823.2</v>
      </c>
      <c r="M214" s="269">
        <v>1.0911200000000001</v>
      </c>
    </row>
    <row r="215" spans="1:13">
      <c r="A215" s="302">
        <v>206</v>
      </c>
      <c r="B215" s="269" t="s">
        <v>201</v>
      </c>
      <c r="C215" s="309">
        <v>177.75</v>
      </c>
      <c r="D215" s="309">
        <v>178.56666666666669</v>
      </c>
      <c r="E215" s="309">
        <v>176.33333333333337</v>
      </c>
      <c r="F215" s="309">
        <v>174.91666666666669</v>
      </c>
      <c r="G215" s="309">
        <v>172.68333333333337</v>
      </c>
      <c r="H215" s="309">
        <v>179.98333333333338</v>
      </c>
      <c r="I215" s="309">
        <v>182.21666666666667</v>
      </c>
      <c r="J215" s="309">
        <v>183.63333333333338</v>
      </c>
      <c r="K215" s="309">
        <v>180.8</v>
      </c>
      <c r="L215" s="309">
        <v>177.15</v>
      </c>
      <c r="M215" s="309">
        <v>46.4114</v>
      </c>
    </row>
    <row r="216" spans="1:13">
      <c r="A216" s="302">
        <v>207</v>
      </c>
      <c r="B216" s="269" t="s">
        <v>202</v>
      </c>
      <c r="C216" s="309">
        <v>26.6</v>
      </c>
      <c r="D216" s="309">
        <v>27.016666666666666</v>
      </c>
      <c r="E216" s="309">
        <v>25.883333333333333</v>
      </c>
      <c r="F216" s="309">
        <v>25.166666666666668</v>
      </c>
      <c r="G216" s="309">
        <v>24.033333333333335</v>
      </c>
      <c r="H216" s="309">
        <v>27.733333333333331</v>
      </c>
      <c r="I216" s="309">
        <v>28.866666666666664</v>
      </c>
      <c r="J216" s="309">
        <v>29.583333333333329</v>
      </c>
      <c r="K216" s="309">
        <v>28.15</v>
      </c>
      <c r="L216" s="309">
        <v>26.3</v>
      </c>
      <c r="M216" s="309">
        <v>341.35568000000001</v>
      </c>
    </row>
    <row r="217" spans="1:13">
      <c r="A217" s="302">
        <v>208</v>
      </c>
      <c r="B217" s="269" t="s">
        <v>203</v>
      </c>
      <c r="C217" s="309">
        <v>145.15</v>
      </c>
      <c r="D217" s="309">
        <v>147</v>
      </c>
      <c r="E217" s="309">
        <v>141.15</v>
      </c>
      <c r="F217" s="309">
        <v>137.15</v>
      </c>
      <c r="G217" s="309">
        <v>131.30000000000001</v>
      </c>
      <c r="H217" s="309">
        <v>151</v>
      </c>
      <c r="I217" s="309">
        <v>156.85000000000002</v>
      </c>
      <c r="J217" s="309">
        <v>160.85</v>
      </c>
      <c r="K217" s="309">
        <v>152.85</v>
      </c>
      <c r="L217" s="309">
        <v>143</v>
      </c>
      <c r="M217" s="309">
        <v>258.67426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8" sqref="D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6"/>
      <c r="B1" s="50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43948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3" t="s">
        <v>16</v>
      </c>
      <c r="B9" s="504" t="s">
        <v>18</v>
      </c>
      <c r="C9" s="502" t="s">
        <v>19</v>
      </c>
      <c r="D9" s="502" t="s">
        <v>20</v>
      </c>
      <c r="E9" s="502" t="s">
        <v>21</v>
      </c>
      <c r="F9" s="502"/>
      <c r="G9" s="502"/>
      <c r="H9" s="502" t="s">
        <v>22</v>
      </c>
      <c r="I9" s="502"/>
      <c r="J9" s="502"/>
      <c r="K9" s="275"/>
      <c r="L9" s="282"/>
      <c r="M9" s="283"/>
    </row>
    <row r="10" spans="1:15" ht="42.75" customHeight="1">
      <c r="A10" s="498"/>
      <c r="B10" s="500"/>
      <c r="C10" s="505" t="s">
        <v>23</v>
      </c>
      <c r="D10" s="50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19130.45</v>
      </c>
      <c r="D11" s="280">
        <v>18877.133333333335</v>
      </c>
      <c r="E11" s="280">
        <v>18554.366666666669</v>
      </c>
      <c r="F11" s="280">
        <v>17978.283333333333</v>
      </c>
      <c r="G11" s="280">
        <v>17655.516666666666</v>
      </c>
      <c r="H11" s="280">
        <v>19453.216666666671</v>
      </c>
      <c r="I11" s="280">
        <v>19775.983333333341</v>
      </c>
      <c r="J11" s="280">
        <v>20352.066666666673</v>
      </c>
      <c r="K11" s="278">
        <v>19199.900000000001</v>
      </c>
      <c r="L11" s="278">
        <v>18301.05</v>
      </c>
      <c r="M11" s="278">
        <v>0.12604000000000001</v>
      </c>
    </row>
    <row r="12" spans="1:15" ht="12" customHeight="1">
      <c r="A12" s="269">
        <v>2</v>
      </c>
      <c r="B12" s="278" t="s">
        <v>804</v>
      </c>
      <c r="C12" s="279">
        <v>926.85</v>
      </c>
      <c r="D12" s="280">
        <v>929.81666666666661</v>
      </c>
      <c r="E12" s="280">
        <v>915.03333333333319</v>
      </c>
      <c r="F12" s="280">
        <v>903.21666666666658</v>
      </c>
      <c r="G12" s="280">
        <v>888.43333333333317</v>
      </c>
      <c r="H12" s="280">
        <v>941.63333333333321</v>
      </c>
      <c r="I12" s="280">
        <v>956.41666666666652</v>
      </c>
      <c r="J12" s="280">
        <v>968.23333333333323</v>
      </c>
      <c r="K12" s="278">
        <v>944.6</v>
      </c>
      <c r="L12" s="278">
        <v>918</v>
      </c>
      <c r="M12" s="278">
        <v>1.99664</v>
      </c>
    </row>
    <row r="13" spans="1:15" ht="12" customHeight="1">
      <c r="A13" s="269">
        <v>3</v>
      </c>
      <c r="B13" s="278" t="s">
        <v>295</v>
      </c>
      <c r="C13" s="279">
        <v>1175.75</v>
      </c>
      <c r="D13" s="280">
        <v>1168.5833333333333</v>
      </c>
      <c r="E13" s="280">
        <v>1137.1666666666665</v>
      </c>
      <c r="F13" s="280">
        <v>1098.5833333333333</v>
      </c>
      <c r="G13" s="280">
        <v>1067.1666666666665</v>
      </c>
      <c r="H13" s="280">
        <v>1207.1666666666665</v>
      </c>
      <c r="I13" s="280">
        <v>1238.583333333333</v>
      </c>
      <c r="J13" s="280">
        <v>1277.1666666666665</v>
      </c>
      <c r="K13" s="278">
        <v>1200</v>
      </c>
      <c r="L13" s="278">
        <v>1130</v>
      </c>
      <c r="M13" s="278">
        <v>0.35876999999999998</v>
      </c>
    </row>
    <row r="14" spans="1:15" ht="12" customHeight="1">
      <c r="A14" s="269">
        <v>4</v>
      </c>
      <c r="B14" s="278" t="s">
        <v>296</v>
      </c>
      <c r="C14" s="279">
        <v>16439.95</v>
      </c>
      <c r="D14" s="280">
        <v>16419.566666666666</v>
      </c>
      <c r="E14" s="280">
        <v>16240.383333333331</v>
      </c>
      <c r="F14" s="280">
        <v>16040.816666666666</v>
      </c>
      <c r="G14" s="280">
        <v>15861.633333333331</v>
      </c>
      <c r="H14" s="280">
        <v>16619.133333333331</v>
      </c>
      <c r="I14" s="280">
        <v>16798.316666666666</v>
      </c>
      <c r="J14" s="280">
        <v>16997.883333333331</v>
      </c>
      <c r="K14" s="278">
        <v>16598.75</v>
      </c>
      <c r="L14" s="278">
        <v>16220</v>
      </c>
      <c r="M14" s="278">
        <v>0.14091999999999999</v>
      </c>
    </row>
    <row r="15" spans="1:15" ht="12" customHeight="1">
      <c r="A15" s="269">
        <v>5</v>
      </c>
      <c r="B15" s="278" t="s">
        <v>228</v>
      </c>
      <c r="C15" s="279">
        <v>47.05</v>
      </c>
      <c r="D15" s="280">
        <v>47.733333333333327</v>
      </c>
      <c r="E15" s="280">
        <v>46.116666666666653</v>
      </c>
      <c r="F15" s="280">
        <v>45.183333333333323</v>
      </c>
      <c r="G15" s="280">
        <v>43.566666666666649</v>
      </c>
      <c r="H15" s="280">
        <v>48.666666666666657</v>
      </c>
      <c r="I15" s="280">
        <v>50.283333333333331</v>
      </c>
      <c r="J15" s="280">
        <v>51.216666666666661</v>
      </c>
      <c r="K15" s="278">
        <v>49.35</v>
      </c>
      <c r="L15" s="278">
        <v>46.8</v>
      </c>
      <c r="M15" s="278">
        <v>17.570650000000001</v>
      </c>
    </row>
    <row r="16" spans="1:15" ht="12" customHeight="1">
      <c r="A16" s="269">
        <v>6</v>
      </c>
      <c r="B16" s="278" t="s">
        <v>229</v>
      </c>
      <c r="C16" s="279">
        <v>119.8</v>
      </c>
      <c r="D16" s="280">
        <v>122.25</v>
      </c>
      <c r="E16" s="280">
        <v>116.8</v>
      </c>
      <c r="F16" s="280">
        <v>113.8</v>
      </c>
      <c r="G16" s="280">
        <v>108.35</v>
      </c>
      <c r="H16" s="280">
        <v>125.25</v>
      </c>
      <c r="I16" s="280">
        <v>130.69999999999999</v>
      </c>
      <c r="J16" s="280">
        <v>133.69999999999999</v>
      </c>
      <c r="K16" s="278">
        <v>127.7</v>
      </c>
      <c r="L16" s="278">
        <v>119.25</v>
      </c>
      <c r="M16" s="278">
        <v>11.45092</v>
      </c>
    </row>
    <row r="17" spans="1:13" ht="12" customHeight="1">
      <c r="A17" s="269">
        <v>7</v>
      </c>
      <c r="B17" s="278" t="s">
        <v>39</v>
      </c>
      <c r="C17" s="279">
        <v>1156.5999999999999</v>
      </c>
      <c r="D17" s="280">
        <v>1167.1000000000001</v>
      </c>
      <c r="E17" s="280">
        <v>1141.2000000000003</v>
      </c>
      <c r="F17" s="280">
        <v>1125.8000000000002</v>
      </c>
      <c r="G17" s="280">
        <v>1099.9000000000003</v>
      </c>
      <c r="H17" s="280">
        <v>1182.5000000000002</v>
      </c>
      <c r="I17" s="280">
        <v>1208.4000000000003</v>
      </c>
      <c r="J17" s="280">
        <v>1223.8000000000002</v>
      </c>
      <c r="K17" s="278">
        <v>1193</v>
      </c>
      <c r="L17" s="278">
        <v>1151.7</v>
      </c>
      <c r="M17" s="278">
        <v>13.323560000000001</v>
      </c>
    </row>
    <row r="18" spans="1:13" ht="12" customHeight="1">
      <c r="A18" s="269">
        <v>8</v>
      </c>
      <c r="B18" s="278" t="s">
        <v>297</v>
      </c>
      <c r="C18" s="279">
        <v>97.25</v>
      </c>
      <c r="D18" s="280">
        <v>98.483333333333334</v>
      </c>
      <c r="E18" s="280">
        <v>95.766666666666666</v>
      </c>
      <c r="F18" s="280">
        <v>94.283333333333331</v>
      </c>
      <c r="G18" s="280">
        <v>91.566666666666663</v>
      </c>
      <c r="H18" s="280">
        <v>99.966666666666669</v>
      </c>
      <c r="I18" s="280">
        <v>102.68333333333334</v>
      </c>
      <c r="J18" s="280">
        <v>104.16666666666667</v>
      </c>
      <c r="K18" s="278">
        <v>101.2</v>
      </c>
      <c r="L18" s="278">
        <v>97</v>
      </c>
      <c r="M18" s="278">
        <v>9.0044400000000007</v>
      </c>
    </row>
    <row r="19" spans="1:13" ht="12" customHeight="1">
      <c r="A19" s="269">
        <v>9</v>
      </c>
      <c r="B19" s="278" t="s">
        <v>298</v>
      </c>
      <c r="C19" s="279">
        <v>195.95</v>
      </c>
      <c r="D19" s="280">
        <v>196.64999999999998</v>
      </c>
      <c r="E19" s="280">
        <v>194.19999999999996</v>
      </c>
      <c r="F19" s="280">
        <v>192.45</v>
      </c>
      <c r="G19" s="280">
        <v>189.99999999999997</v>
      </c>
      <c r="H19" s="280">
        <v>198.39999999999995</v>
      </c>
      <c r="I19" s="280">
        <v>200.85</v>
      </c>
      <c r="J19" s="280">
        <v>202.59999999999994</v>
      </c>
      <c r="K19" s="278">
        <v>199.1</v>
      </c>
      <c r="L19" s="278">
        <v>194.9</v>
      </c>
      <c r="M19" s="278">
        <v>2.32558</v>
      </c>
    </row>
    <row r="20" spans="1:13" ht="12" customHeight="1">
      <c r="A20" s="269">
        <v>10</v>
      </c>
      <c r="B20" s="278" t="s">
        <v>42</v>
      </c>
      <c r="C20" s="279">
        <v>270.64999999999998</v>
      </c>
      <c r="D20" s="280">
        <v>272.38333333333327</v>
      </c>
      <c r="E20" s="280">
        <v>267.81666666666655</v>
      </c>
      <c r="F20" s="280">
        <v>264.98333333333329</v>
      </c>
      <c r="G20" s="280">
        <v>260.41666666666657</v>
      </c>
      <c r="H20" s="280">
        <v>275.21666666666653</v>
      </c>
      <c r="I20" s="280">
        <v>279.78333333333325</v>
      </c>
      <c r="J20" s="280">
        <v>282.6166666666665</v>
      </c>
      <c r="K20" s="278">
        <v>276.95</v>
      </c>
      <c r="L20" s="278">
        <v>269.55</v>
      </c>
      <c r="M20" s="278">
        <v>25.157550000000001</v>
      </c>
    </row>
    <row r="21" spans="1:13" ht="12" customHeight="1">
      <c r="A21" s="269">
        <v>11</v>
      </c>
      <c r="B21" s="278" t="s">
        <v>44</v>
      </c>
      <c r="C21" s="279">
        <v>30.65</v>
      </c>
      <c r="D21" s="280">
        <v>31.150000000000002</v>
      </c>
      <c r="E21" s="280">
        <v>29.950000000000003</v>
      </c>
      <c r="F21" s="280">
        <v>29.25</v>
      </c>
      <c r="G21" s="280">
        <v>28.05</v>
      </c>
      <c r="H21" s="280">
        <v>31.850000000000005</v>
      </c>
      <c r="I21" s="280">
        <v>33.049999999999997</v>
      </c>
      <c r="J21" s="280">
        <v>33.750000000000007</v>
      </c>
      <c r="K21" s="278">
        <v>32.35</v>
      </c>
      <c r="L21" s="278">
        <v>30.45</v>
      </c>
      <c r="M21" s="278">
        <v>92.288579999999996</v>
      </c>
    </row>
    <row r="22" spans="1:13" ht="12" customHeight="1">
      <c r="A22" s="269">
        <v>12</v>
      </c>
      <c r="B22" s="278" t="s">
        <v>299</v>
      </c>
      <c r="C22" s="279">
        <v>196.05</v>
      </c>
      <c r="D22" s="280">
        <v>197.03333333333333</v>
      </c>
      <c r="E22" s="280">
        <v>194.06666666666666</v>
      </c>
      <c r="F22" s="280">
        <v>192.08333333333334</v>
      </c>
      <c r="G22" s="280">
        <v>189.11666666666667</v>
      </c>
      <c r="H22" s="280">
        <v>199.01666666666665</v>
      </c>
      <c r="I22" s="280">
        <v>201.98333333333329</v>
      </c>
      <c r="J22" s="280">
        <v>203.96666666666664</v>
      </c>
      <c r="K22" s="278">
        <v>200</v>
      </c>
      <c r="L22" s="278">
        <v>195.05</v>
      </c>
      <c r="M22" s="278">
        <v>0.37048999999999999</v>
      </c>
    </row>
    <row r="23" spans="1:13">
      <c r="A23" s="269">
        <v>13</v>
      </c>
      <c r="B23" s="278" t="s">
        <v>300</v>
      </c>
      <c r="C23" s="279">
        <v>140.80000000000001</v>
      </c>
      <c r="D23" s="280">
        <v>141.28333333333333</v>
      </c>
      <c r="E23" s="280">
        <v>137.56666666666666</v>
      </c>
      <c r="F23" s="280">
        <v>134.33333333333334</v>
      </c>
      <c r="G23" s="280">
        <v>130.61666666666667</v>
      </c>
      <c r="H23" s="280">
        <v>144.51666666666665</v>
      </c>
      <c r="I23" s="280">
        <v>148.23333333333329</v>
      </c>
      <c r="J23" s="280">
        <v>151.46666666666664</v>
      </c>
      <c r="K23" s="278">
        <v>145</v>
      </c>
      <c r="L23" s="278">
        <v>138.05000000000001</v>
      </c>
      <c r="M23" s="278">
        <v>0.87556</v>
      </c>
    </row>
    <row r="24" spans="1:13">
      <c r="A24" s="269">
        <v>14</v>
      </c>
      <c r="B24" s="278" t="s">
        <v>301</v>
      </c>
      <c r="C24" s="279">
        <v>179.35</v>
      </c>
      <c r="D24" s="280">
        <v>174.04999999999998</v>
      </c>
      <c r="E24" s="280">
        <v>166.29999999999995</v>
      </c>
      <c r="F24" s="280">
        <v>153.24999999999997</v>
      </c>
      <c r="G24" s="280">
        <v>145.49999999999994</v>
      </c>
      <c r="H24" s="280">
        <v>187.09999999999997</v>
      </c>
      <c r="I24" s="280">
        <v>194.85000000000002</v>
      </c>
      <c r="J24" s="280">
        <v>207.89999999999998</v>
      </c>
      <c r="K24" s="278">
        <v>181.8</v>
      </c>
      <c r="L24" s="278">
        <v>161</v>
      </c>
      <c r="M24" s="278">
        <v>2.2429700000000001</v>
      </c>
    </row>
    <row r="25" spans="1:13">
      <c r="A25" s="269">
        <v>15</v>
      </c>
      <c r="B25" s="278" t="s">
        <v>834</v>
      </c>
      <c r="C25" s="279">
        <v>1450.65</v>
      </c>
      <c r="D25" s="280">
        <v>1440.2166666666665</v>
      </c>
      <c r="E25" s="280">
        <v>1410.4333333333329</v>
      </c>
      <c r="F25" s="280">
        <v>1370.2166666666665</v>
      </c>
      <c r="G25" s="280">
        <v>1340.4333333333329</v>
      </c>
      <c r="H25" s="280">
        <v>1480.4333333333329</v>
      </c>
      <c r="I25" s="280">
        <v>1510.2166666666662</v>
      </c>
      <c r="J25" s="280">
        <v>1550.4333333333329</v>
      </c>
      <c r="K25" s="278">
        <v>1470</v>
      </c>
      <c r="L25" s="278">
        <v>1400</v>
      </c>
      <c r="M25" s="278">
        <v>0.37941999999999998</v>
      </c>
    </row>
    <row r="26" spans="1:13">
      <c r="A26" s="269">
        <v>16</v>
      </c>
      <c r="B26" s="278" t="s">
        <v>293</v>
      </c>
      <c r="C26" s="279">
        <v>1487.45</v>
      </c>
      <c r="D26" s="280">
        <v>1482.0666666666666</v>
      </c>
      <c r="E26" s="280">
        <v>1465.1833333333332</v>
      </c>
      <c r="F26" s="280">
        <v>1442.9166666666665</v>
      </c>
      <c r="G26" s="280">
        <v>1426.0333333333331</v>
      </c>
      <c r="H26" s="280">
        <v>1504.3333333333333</v>
      </c>
      <c r="I26" s="280">
        <v>1521.2166666666665</v>
      </c>
      <c r="J26" s="280">
        <v>1543.4833333333333</v>
      </c>
      <c r="K26" s="278">
        <v>1498.95</v>
      </c>
      <c r="L26" s="278">
        <v>1459.8</v>
      </c>
      <c r="M26" s="278">
        <v>8.3290000000000003E-2</v>
      </c>
    </row>
    <row r="27" spans="1:13">
      <c r="A27" s="269">
        <v>17</v>
      </c>
      <c r="B27" s="278" t="s">
        <v>230</v>
      </c>
      <c r="C27" s="279">
        <v>1444</v>
      </c>
      <c r="D27" s="280">
        <v>1403.9333333333334</v>
      </c>
      <c r="E27" s="280">
        <v>1348.9666666666667</v>
      </c>
      <c r="F27" s="280">
        <v>1253.9333333333334</v>
      </c>
      <c r="G27" s="280">
        <v>1198.9666666666667</v>
      </c>
      <c r="H27" s="280">
        <v>1498.9666666666667</v>
      </c>
      <c r="I27" s="280">
        <v>1553.9333333333334</v>
      </c>
      <c r="J27" s="280">
        <v>1648.9666666666667</v>
      </c>
      <c r="K27" s="278">
        <v>1458.9</v>
      </c>
      <c r="L27" s="278">
        <v>1308.9000000000001</v>
      </c>
      <c r="M27" s="278">
        <v>5.2979900000000004</v>
      </c>
    </row>
    <row r="28" spans="1:13">
      <c r="A28" s="269">
        <v>18</v>
      </c>
      <c r="B28" s="278" t="s">
        <v>302</v>
      </c>
      <c r="C28" s="279">
        <v>1989.25</v>
      </c>
      <c r="D28" s="280">
        <v>1998.1833333333334</v>
      </c>
      <c r="E28" s="280">
        <v>1966.0666666666668</v>
      </c>
      <c r="F28" s="280">
        <v>1942.8833333333334</v>
      </c>
      <c r="G28" s="280">
        <v>1910.7666666666669</v>
      </c>
      <c r="H28" s="280">
        <v>2021.3666666666668</v>
      </c>
      <c r="I28" s="280">
        <v>2053.4833333333336</v>
      </c>
      <c r="J28" s="280">
        <v>2076.666666666667</v>
      </c>
      <c r="K28" s="278">
        <v>2030.3</v>
      </c>
      <c r="L28" s="278">
        <v>1975</v>
      </c>
      <c r="M28" s="278">
        <v>0.11055</v>
      </c>
    </row>
    <row r="29" spans="1:13">
      <c r="A29" s="269">
        <v>19</v>
      </c>
      <c r="B29" s="278" t="s">
        <v>231</v>
      </c>
      <c r="C29" s="279">
        <v>2734.45</v>
      </c>
      <c r="D29" s="280">
        <v>2666.15</v>
      </c>
      <c r="E29" s="280">
        <v>2568.3000000000002</v>
      </c>
      <c r="F29" s="280">
        <v>2402.15</v>
      </c>
      <c r="G29" s="280">
        <v>2304.3000000000002</v>
      </c>
      <c r="H29" s="280">
        <v>2832.3</v>
      </c>
      <c r="I29" s="280">
        <v>2930.1499999999996</v>
      </c>
      <c r="J29" s="280">
        <v>3096.3</v>
      </c>
      <c r="K29" s="278">
        <v>2764</v>
      </c>
      <c r="L29" s="278">
        <v>2500</v>
      </c>
      <c r="M29" s="278">
        <v>4.1082299999999998</v>
      </c>
    </row>
    <row r="30" spans="1:13">
      <c r="A30" s="269">
        <v>20</v>
      </c>
      <c r="B30" s="278" t="s">
        <v>304</v>
      </c>
      <c r="C30" s="279">
        <v>69.650000000000006</v>
      </c>
      <c r="D30" s="280">
        <v>70.616666666666674</v>
      </c>
      <c r="E30" s="280">
        <v>68.033333333333346</v>
      </c>
      <c r="F30" s="280">
        <v>66.416666666666671</v>
      </c>
      <c r="G30" s="280">
        <v>63.833333333333343</v>
      </c>
      <c r="H30" s="280">
        <v>72.233333333333348</v>
      </c>
      <c r="I30" s="280">
        <v>74.816666666666663</v>
      </c>
      <c r="J30" s="280">
        <v>76.433333333333351</v>
      </c>
      <c r="K30" s="278">
        <v>73.2</v>
      </c>
      <c r="L30" s="278">
        <v>69</v>
      </c>
      <c r="M30" s="278">
        <v>0.76688000000000001</v>
      </c>
    </row>
    <row r="31" spans="1:13">
      <c r="A31" s="269">
        <v>21</v>
      </c>
      <c r="B31" s="278" t="s">
        <v>46</v>
      </c>
      <c r="C31" s="279">
        <v>532.1</v>
      </c>
      <c r="D31" s="280">
        <v>538.7833333333333</v>
      </c>
      <c r="E31" s="280">
        <v>522.56666666666661</v>
      </c>
      <c r="F31" s="280">
        <v>513.0333333333333</v>
      </c>
      <c r="G31" s="280">
        <v>496.81666666666661</v>
      </c>
      <c r="H31" s="280">
        <v>548.31666666666661</v>
      </c>
      <c r="I31" s="280">
        <v>564.5333333333333</v>
      </c>
      <c r="J31" s="280">
        <v>574.06666666666661</v>
      </c>
      <c r="K31" s="278">
        <v>555</v>
      </c>
      <c r="L31" s="278">
        <v>529.25</v>
      </c>
      <c r="M31" s="278">
        <v>9.9574099999999994</v>
      </c>
    </row>
    <row r="32" spans="1:13">
      <c r="A32" s="269">
        <v>22</v>
      </c>
      <c r="B32" s="278" t="s">
        <v>305</v>
      </c>
      <c r="C32" s="279">
        <v>1085.4000000000001</v>
      </c>
      <c r="D32" s="280">
        <v>1093.1333333333334</v>
      </c>
      <c r="E32" s="280">
        <v>1069.2666666666669</v>
      </c>
      <c r="F32" s="280">
        <v>1053.1333333333334</v>
      </c>
      <c r="G32" s="280">
        <v>1029.2666666666669</v>
      </c>
      <c r="H32" s="280">
        <v>1109.2666666666669</v>
      </c>
      <c r="I32" s="280">
        <v>1133.1333333333332</v>
      </c>
      <c r="J32" s="280">
        <v>1149.2666666666669</v>
      </c>
      <c r="K32" s="278">
        <v>1117</v>
      </c>
      <c r="L32" s="278">
        <v>1077</v>
      </c>
      <c r="M32" s="278">
        <v>0.36558000000000002</v>
      </c>
    </row>
    <row r="33" spans="1:13">
      <c r="A33" s="269">
        <v>23</v>
      </c>
      <c r="B33" s="278" t="s">
        <v>47</v>
      </c>
      <c r="C33" s="279">
        <v>167.95</v>
      </c>
      <c r="D33" s="280">
        <v>168.58333333333331</v>
      </c>
      <c r="E33" s="280">
        <v>165.56666666666663</v>
      </c>
      <c r="F33" s="280">
        <v>163.18333333333331</v>
      </c>
      <c r="G33" s="280">
        <v>160.16666666666663</v>
      </c>
      <c r="H33" s="280">
        <v>170.96666666666664</v>
      </c>
      <c r="I33" s="280">
        <v>173.98333333333329</v>
      </c>
      <c r="J33" s="280">
        <v>176.36666666666665</v>
      </c>
      <c r="K33" s="278">
        <v>171.6</v>
      </c>
      <c r="L33" s="278">
        <v>166.2</v>
      </c>
      <c r="M33" s="278">
        <v>27.290600000000001</v>
      </c>
    </row>
    <row r="34" spans="1:13">
      <c r="A34" s="269">
        <v>24</v>
      </c>
      <c r="B34" s="278" t="s">
        <v>294</v>
      </c>
      <c r="C34" s="279">
        <v>1296.9000000000001</v>
      </c>
      <c r="D34" s="280">
        <v>1280.2666666666667</v>
      </c>
      <c r="E34" s="280">
        <v>1236.5333333333333</v>
      </c>
      <c r="F34" s="280">
        <v>1176.1666666666667</v>
      </c>
      <c r="G34" s="280">
        <v>1132.4333333333334</v>
      </c>
      <c r="H34" s="280">
        <v>1340.6333333333332</v>
      </c>
      <c r="I34" s="280">
        <v>1384.3666666666663</v>
      </c>
      <c r="J34" s="280">
        <v>1444.7333333333331</v>
      </c>
      <c r="K34" s="278">
        <v>1324</v>
      </c>
      <c r="L34" s="278">
        <v>1219.9000000000001</v>
      </c>
      <c r="M34" s="278">
        <v>0.93393999999999999</v>
      </c>
    </row>
    <row r="35" spans="1:13">
      <c r="A35" s="269">
        <v>25</v>
      </c>
      <c r="B35" s="278" t="s">
        <v>303</v>
      </c>
      <c r="C35" s="279">
        <v>760.2</v>
      </c>
      <c r="D35" s="280">
        <v>755.69999999999993</v>
      </c>
      <c r="E35" s="280">
        <v>709.49999999999989</v>
      </c>
      <c r="F35" s="280">
        <v>658.8</v>
      </c>
      <c r="G35" s="280">
        <v>612.59999999999991</v>
      </c>
      <c r="H35" s="280">
        <v>806.39999999999986</v>
      </c>
      <c r="I35" s="280">
        <v>852.59999999999991</v>
      </c>
      <c r="J35" s="280">
        <v>903.29999999999984</v>
      </c>
      <c r="K35" s="278">
        <v>801.9</v>
      </c>
      <c r="L35" s="278">
        <v>705</v>
      </c>
      <c r="M35" s="278">
        <v>47.586860000000001</v>
      </c>
    </row>
    <row r="36" spans="1:13">
      <c r="A36" s="269">
        <v>26</v>
      </c>
      <c r="B36" s="278" t="s">
        <v>48</v>
      </c>
      <c r="C36" s="279">
        <v>1359.5</v>
      </c>
      <c r="D36" s="280">
        <v>1359.3666666666666</v>
      </c>
      <c r="E36" s="280">
        <v>1341.2333333333331</v>
      </c>
      <c r="F36" s="280">
        <v>1322.9666666666665</v>
      </c>
      <c r="G36" s="280">
        <v>1304.833333333333</v>
      </c>
      <c r="H36" s="280">
        <v>1377.6333333333332</v>
      </c>
      <c r="I36" s="280">
        <v>1395.7666666666669</v>
      </c>
      <c r="J36" s="280">
        <v>1414.0333333333333</v>
      </c>
      <c r="K36" s="278">
        <v>1377.5</v>
      </c>
      <c r="L36" s="278">
        <v>1341.1</v>
      </c>
      <c r="M36" s="278">
        <v>7.5605399999999996</v>
      </c>
    </row>
    <row r="37" spans="1:13">
      <c r="A37" s="269">
        <v>27</v>
      </c>
      <c r="B37" s="278" t="s">
        <v>49</v>
      </c>
      <c r="C37" s="279">
        <v>89.95</v>
      </c>
      <c r="D37" s="280">
        <v>91</v>
      </c>
      <c r="E37" s="280">
        <v>88.5</v>
      </c>
      <c r="F37" s="280">
        <v>87.05</v>
      </c>
      <c r="G37" s="280">
        <v>84.55</v>
      </c>
      <c r="H37" s="280">
        <v>92.45</v>
      </c>
      <c r="I37" s="280">
        <v>94.95</v>
      </c>
      <c r="J37" s="280">
        <v>96.4</v>
      </c>
      <c r="K37" s="278">
        <v>93.5</v>
      </c>
      <c r="L37" s="278">
        <v>89.55</v>
      </c>
      <c r="M37" s="278">
        <v>26.440919999999998</v>
      </c>
    </row>
    <row r="38" spans="1:13">
      <c r="A38" s="269">
        <v>28</v>
      </c>
      <c r="B38" s="278" t="s">
        <v>306</v>
      </c>
      <c r="C38" s="279">
        <v>143.80000000000001</v>
      </c>
      <c r="D38" s="280">
        <v>143.25</v>
      </c>
      <c r="E38" s="280">
        <v>141.55000000000001</v>
      </c>
      <c r="F38" s="280">
        <v>139.30000000000001</v>
      </c>
      <c r="G38" s="280">
        <v>137.60000000000002</v>
      </c>
      <c r="H38" s="280">
        <v>145.5</v>
      </c>
      <c r="I38" s="280">
        <v>147.19999999999999</v>
      </c>
      <c r="J38" s="280">
        <v>149.44999999999999</v>
      </c>
      <c r="K38" s="278">
        <v>144.94999999999999</v>
      </c>
      <c r="L38" s="278">
        <v>141</v>
      </c>
      <c r="M38" s="278">
        <v>0.63539000000000001</v>
      </c>
    </row>
    <row r="39" spans="1:13">
      <c r="A39" s="269">
        <v>29</v>
      </c>
      <c r="B39" s="278" t="s">
        <v>939</v>
      </c>
      <c r="C39" s="279">
        <v>164.5</v>
      </c>
      <c r="D39" s="280">
        <v>167.25</v>
      </c>
      <c r="E39" s="280">
        <v>160</v>
      </c>
      <c r="F39" s="280">
        <v>155.5</v>
      </c>
      <c r="G39" s="280">
        <v>148.25</v>
      </c>
      <c r="H39" s="280">
        <v>171.75</v>
      </c>
      <c r="I39" s="280">
        <v>179</v>
      </c>
      <c r="J39" s="280">
        <v>183.5</v>
      </c>
      <c r="K39" s="278">
        <v>174.5</v>
      </c>
      <c r="L39" s="278">
        <v>162.75</v>
      </c>
      <c r="M39" s="278">
        <v>6.9699999999999998E-2</v>
      </c>
    </row>
    <row r="40" spans="1:13">
      <c r="A40" s="269">
        <v>30</v>
      </c>
      <c r="B40" s="278" t="s">
        <v>307</v>
      </c>
      <c r="C40" s="279">
        <v>60.15</v>
      </c>
      <c r="D40" s="280">
        <v>61.333333333333336</v>
      </c>
      <c r="E40" s="280">
        <v>58.81666666666667</v>
      </c>
      <c r="F40" s="280">
        <v>57.483333333333334</v>
      </c>
      <c r="G40" s="280">
        <v>54.966666666666669</v>
      </c>
      <c r="H40" s="280">
        <v>62.666666666666671</v>
      </c>
      <c r="I40" s="280">
        <v>65.183333333333337</v>
      </c>
      <c r="J40" s="280">
        <v>66.51666666666668</v>
      </c>
      <c r="K40" s="278">
        <v>63.85</v>
      </c>
      <c r="L40" s="278">
        <v>60</v>
      </c>
      <c r="M40" s="278">
        <v>3.2858800000000001</v>
      </c>
    </row>
    <row r="41" spans="1:13">
      <c r="A41" s="269">
        <v>31</v>
      </c>
      <c r="B41" s="278" t="s">
        <v>50</v>
      </c>
      <c r="C41" s="279">
        <v>44.95</v>
      </c>
      <c r="D41" s="280">
        <v>45.283333333333331</v>
      </c>
      <c r="E41" s="280">
        <v>44.266666666666666</v>
      </c>
      <c r="F41" s="280">
        <v>43.583333333333336</v>
      </c>
      <c r="G41" s="280">
        <v>42.56666666666667</v>
      </c>
      <c r="H41" s="280">
        <v>45.966666666666661</v>
      </c>
      <c r="I41" s="280">
        <v>46.983333333333327</v>
      </c>
      <c r="J41" s="280">
        <v>47.666666666666657</v>
      </c>
      <c r="K41" s="278">
        <v>46.3</v>
      </c>
      <c r="L41" s="278">
        <v>44.6</v>
      </c>
      <c r="M41" s="278">
        <v>150.44215</v>
      </c>
    </row>
    <row r="42" spans="1:13">
      <c r="A42" s="269">
        <v>32</v>
      </c>
      <c r="B42" s="278" t="s">
        <v>52</v>
      </c>
      <c r="C42" s="279">
        <v>1827.55</v>
      </c>
      <c r="D42" s="280">
        <v>1828.1166666666668</v>
      </c>
      <c r="E42" s="280">
        <v>1813.4333333333336</v>
      </c>
      <c r="F42" s="280">
        <v>1799.3166666666668</v>
      </c>
      <c r="G42" s="280">
        <v>1784.6333333333337</v>
      </c>
      <c r="H42" s="280">
        <v>1842.2333333333336</v>
      </c>
      <c r="I42" s="280">
        <v>1856.916666666667</v>
      </c>
      <c r="J42" s="280">
        <v>1871.0333333333335</v>
      </c>
      <c r="K42" s="278">
        <v>1842.8</v>
      </c>
      <c r="L42" s="278">
        <v>1814</v>
      </c>
      <c r="M42" s="278">
        <v>27.449339999999999</v>
      </c>
    </row>
    <row r="43" spans="1:13">
      <c r="A43" s="269">
        <v>33</v>
      </c>
      <c r="B43" s="278" t="s">
        <v>308</v>
      </c>
      <c r="C43" s="279">
        <v>104.25</v>
      </c>
      <c r="D43" s="280">
        <v>104.41666666666667</v>
      </c>
      <c r="E43" s="280">
        <v>102.83333333333334</v>
      </c>
      <c r="F43" s="280">
        <v>101.41666666666667</v>
      </c>
      <c r="G43" s="280">
        <v>99.833333333333343</v>
      </c>
      <c r="H43" s="280">
        <v>105.83333333333334</v>
      </c>
      <c r="I43" s="280">
        <v>107.41666666666669</v>
      </c>
      <c r="J43" s="280">
        <v>108.83333333333334</v>
      </c>
      <c r="K43" s="278">
        <v>106</v>
      </c>
      <c r="L43" s="278">
        <v>103</v>
      </c>
      <c r="M43" s="278">
        <v>2.42936</v>
      </c>
    </row>
    <row r="44" spans="1:13">
      <c r="A44" s="269">
        <v>34</v>
      </c>
      <c r="B44" s="278" t="s">
        <v>310</v>
      </c>
      <c r="C44" s="279">
        <v>897.05</v>
      </c>
      <c r="D44" s="280">
        <v>894.36666666666667</v>
      </c>
      <c r="E44" s="280">
        <v>880.73333333333335</v>
      </c>
      <c r="F44" s="280">
        <v>864.41666666666663</v>
      </c>
      <c r="G44" s="280">
        <v>850.7833333333333</v>
      </c>
      <c r="H44" s="280">
        <v>910.68333333333339</v>
      </c>
      <c r="I44" s="280">
        <v>924.31666666666683</v>
      </c>
      <c r="J44" s="280">
        <v>940.63333333333344</v>
      </c>
      <c r="K44" s="278">
        <v>908</v>
      </c>
      <c r="L44" s="278">
        <v>878.05</v>
      </c>
      <c r="M44" s="278">
        <v>0.51853000000000005</v>
      </c>
    </row>
    <row r="45" spans="1:13">
      <c r="A45" s="269">
        <v>35</v>
      </c>
      <c r="B45" s="278" t="s">
        <v>309</v>
      </c>
      <c r="C45" s="279">
        <v>2766.1</v>
      </c>
      <c r="D45" s="280">
        <v>2715.5666666666671</v>
      </c>
      <c r="E45" s="280">
        <v>2632.1333333333341</v>
      </c>
      <c r="F45" s="280">
        <v>2498.166666666667</v>
      </c>
      <c r="G45" s="280">
        <v>2414.733333333334</v>
      </c>
      <c r="H45" s="280">
        <v>2849.5333333333342</v>
      </c>
      <c r="I45" s="280">
        <v>2932.9666666666676</v>
      </c>
      <c r="J45" s="280">
        <v>3066.9333333333343</v>
      </c>
      <c r="K45" s="278">
        <v>2799</v>
      </c>
      <c r="L45" s="278">
        <v>2581.6</v>
      </c>
      <c r="M45" s="278">
        <v>1.12426</v>
      </c>
    </row>
    <row r="46" spans="1:13">
      <c r="A46" s="269">
        <v>36</v>
      </c>
      <c r="B46" s="278" t="s">
        <v>311</v>
      </c>
      <c r="C46" s="279">
        <v>4599.6000000000004</v>
      </c>
      <c r="D46" s="280">
        <v>4566.1333333333341</v>
      </c>
      <c r="E46" s="280">
        <v>4513.4666666666681</v>
      </c>
      <c r="F46" s="280">
        <v>4427.3333333333339</v>
      </c>
      <c r="G46" s="280">
        <v>4374.6666666666679</v>
      </c>
      <c r="H46" s="280">
        <v>4652.2666666666682</v>
      </c>
      <c r="I46" s="280">
        <v>4704.9333333333343</v>
      </c>
      <c r="J46" s="280">
        <v>4791.0666666666684</v>
      </c>
      <c r="K46" s="278">
        <v>4618.8</v>
      </c>
      <c r="L46" s="278">
        <v>4480</v>
      </c>
      <c r="M46" s="278">
        <v>0.40636</v>
      </c>
    </row>
    <row r="47" spans="1:13">
      <c r="A47" s="269">
        <v>37</v>
      </c>
      <c r="B47" s="278" t="s">
        <v>227</v>
      </c>
      <c r="C47" s="279">
        <v>518.04999999999995</v>
      </c>
      <c r="D47" s="280">
        <v>510.25</v>
      </c>
      <c r="E47" s="280">
        <v>493.79999999999995</v>
      </c>
      <c r="F47" s="280">
        <v>469.54999999999995</v>
      </c>
      <c r="G47" s="280">
        <v>453.09999999999991</v>
      </c>
      <c r="H47" s="280">
        <v>534.5</v>
      </c>
      <c r="I47" s="280">
        <v>550.95000000000005</v>
      </c>
      <c r="J47" s="280">
        <v>575.20000000000005</v>
      </c>
      <c r="K47" s="278">
        <v>526.70000000000005</v>
      </c>
      <c r="L47" s="278">
        <v>486</v>
      </c>
      <c r="M47" s="278">
        <v>5.0526799999999996</v>
      </c>
    </row>
    <row r="48" spans="1:13">
      <c r="A48" s="269">
        <v>38</v>
      </c>
      <c r="B48" s="278" t="s">
        <v>54</v>
      </c>
      <c r="C48" s="279">
        <v>624.45000000000005</v>
      </c>
      <c r="D48" s="280">
        <v>632.48333333333335</v>
      </c>
      <c r="E48" s="280">
        <v>610.4666666666667</v>
      </c>
      <c r="F48" s="280">
        <v>596.48333333333335</v>
      </c>
      <c r="G48" s="280">
        <v>574.4666666666667</v>
      </c>
      <c r="H48" s="280">
        <v>646.4666666666667</v>
      </c>
      <c r="I48" s="280">
        <v>668.48333333333335</v>
      </c>
      <c r="J48" s="280">
        <v>682.4666666666667</v>
      </c>
      <c r="K48" s="278">
        <v>654.5</v>
      </c>
      <c r="L48" s="278">
        <v>618.5</v>
      </c>
      <c r="M48" s="278">
        <v>124.38408</v>
      </c>
    </row>
    <row r="49" spans="1:13">
      <c r="A49" s="269">
        <v>39</v>
      </c>
      <c r="B49" s="278" t="s">
        <v>312</v>
      </c>
      <c r="C49" s="279">
        <v>395.1</v>
      </c>
      <c r="D49" s="280">
        <v>397.7833333333333</v>
      </c>
      <c r="E49" s="280">
        <v>389.41666666666663</v>
      </c>
      <c r="F49" s="280">
        <v>383.73333333333335</v>
      </c>
      <c r="G49" s="280">
        <v>375.36666666666667</v>
      </c>
      <c r="H49" s="280">
        <v>403.46666666666658</v>
      </c>
      <c r="I49" s="280">
        <v>411.83333333333326</v>
      </c>
      <c r="J49" s="280">
        <v>417.51666666666654</v>
      </c>
      <c r="K49" s="278">
        <v>406.15</v>
      </c>
      <c r="L49" s="278">
        <v>392.1</v>
      </c>
      <c r="M49" s="278">
        <v>2.0926399999999998</v>
      </c>
    </row>
    <row r="50" spans="1:13">
      <c r="A50" s="269">
        <v>40</v>
      </c>
      <c r="B50" s="278" t="s">
        <v>56</v>
      </c>
      <c r="C50" s="279">
        <v>403.95</v>
      </c>
      <c r="D50" s="280">
        <v>408.2833333333333</v>
      </c>
      <c r="E50" s="280">
        <v>396.91666666666663</v>
      </c>
      <c r="F50" s="280">
        <v>389.88333333333333</v>
      </c>
      <c r="G50" s="280">
        <v>378.51666666666665</v>
      </c>
      <c r="H50" s="280">
        <v>415.31666666666661</v>
      </c>
      <c r="I50" s="280">
        <v>426.68333333333328</v>
      </c>
      <c r="J50" s="280">
        <v>433.71666666666658</v>
      </c>
      <c r="K50" s="278">
        <v>419.65</v>
      </c>
      <c r="L50" s="278">
        <v>401.25</v>
      </c>
      <c r="M50" s="278">
        <v>357.73432000000003</v>
      </c>
    </row>
    <row r="51" spans="1:13">
      <c r="A51" s="269">
        <v>41</v>
      </c>
      <c r="B51" s="278" t="s">
        <v>57</v>
      </c>
      <c r="C51" s="279">
        <v>2445.35</v>
      </c>
      <c r="D51" s="280">
        <v>2432.7833333333333</v>
      </c>
      <c r="E51" s="280">
        <v>2393.5666666666666</v>
      </c>
      <c r="F51" s="280">
        <v>2341.7833333333333</v>
      </c>
      <c r="G51" s="280">
        <v>2302.5666666666666</v>
      </c>
      <c r="H51" s="280">
        <v>2484.5666666666666</v>
      </c>
      <c r="I51" s="280">
        <v>2523.7833333333328</v>
      </c>
      <c r="J51" s="280">
        <v>2575.5666666666666</v>
      </c>
      <c r="K51" s="278">
        <v>2472</v>
      </c>
      <c r="L51" s="278">
        <v>2381</v>
      </c>
      <c r="M51" s="278">
        <v>6.6928700000000001</v>
      </c>
    </row>
    <row r="52" spans="1:13">
      <c r="A52" s="269">
        <v>42</v>
      </c>
      <c r="B52" s="278" t="s">
        <v>316</v>
      </c>
      <c r="C52" s="279">
        <v>145.4</v>
      </c>
      <c r="D52" s="280">
        <v>147.16666666666666</v>
      </c>
      <c r="E52" s="280">
        <v>142.33333333333331</v>
      </c>
      <c r="F52" s="280">
        <v>139.26666666666665</v>
      </c>
      <c r="G52" s="280">
        <v>134.43333333333331</v>
      </c>
      <c r="H52" s="280">
        <v>150.23333333333332</v>
      </c>
      <c r="I52" s="280">
        <v>155.06666666666663</v>
      </c>
      <c r="J52" s="280">
        <v>158.13333333333333</v>
      </c>
      <c r="K52" s="278">
        <v>152</v>
      </c>
      <c r="L52" s="278">
        <v>144.1</v>
      </c>
      <c r="M52" s="278">
        <v>6.4914699999999996</v>
      </c>
    </row>
    <row r="53" spans="1:13">
      <c r="A53" s="269">
        <v>43</v>
      </c>
      <c r="B53" s="278" t="s">
        <v>317</v>
      </c>
      <c r="C53" s="279">
        <v>335.6</v>
      </c>
      <c r="D53" s="280">
        <v>339.84999999999997</v>
      </c>
      <c r="E53" s="280">
        <v>329.69999999999993</v>
      </c>
      <c r="F53" s="280">
        <v>323.79999999999995</v>
      </c>
      <c r="G53" s="280">
        <v>313.64999999999992</v>
      </c>
      <c r="H53" s="280">
        <v>345.74999999999994</v>
      </c>
      <c r="I53" s="280">
        <v>355.89999999999992</v>
      </c>
      <c r="J53" s="280">
        <v>361.79999999999995</v>
      </c>
      <c r="K53" s="278">
        <v>350</v>
      </c>
      <c r="L53" s="278">
        <v>333.95</v>
      </c>
      <c r="M53" s="278">
        <v>0.89632999999999996</v>
      </c>
    </row>
    <row r="54" spans="1:13">
      <c r="A54" s="269">
        <v>44</v>
      </c>
      <c r="B54" s="278" t="s">
        <v>59</v>
      </c>
      <c r="C54" s="279">
        <v>4389.8</v>
      </c>
      <c r="D54" s="280">
        <v>4476.5999999999995</v>
      </c>
      <c r="E54" s="280">
        <v>4278.1999999999989</v>
      </c>
      <c r="F54" s="280">
        <v>4166.5999999999995</v>
      </c>
      <c r="G54" s="280">
        <v>3968.1999999999989</v>
      </c>
      <c r="H54" s="280">
        <v>4588.1999999999989</v>
      </c>
      <c r="I54" s="280">
        <v>4786.5999999999985</v>
      </c>
      <c r="J54" s="280">
        <v>4898.1999999999989</v>
      </c>
      <c r="K54" s="278">
        <v>4675</v>
      </c>
      <c r="L54" s="278">
        <v>4365</v>
      </c>
      <c r="M54" s="278">
        <v>10.22043</v>
      </c>
    </row>
    <row r="55" spans="1:13">
      <c r="A55" s="269">
        <v>45</v>
      </c>
      <c r="B55" s="278" t="s">
        <v>233</v>
      </c>
      <c r="C55" s="279">
        <v>1881.7</v>
      </c>
      <c r="D55" s="280">
        <v>1893.6833333333334</v>
      </c>
      <c r="E55" s="280">
        <v>1863.0666666666668</v>
      </c>
      <c r="F55" s="280">
        <v>1844.4333333333334</v>
      </c>
      <c r="G55" s="280">
        <v>1813.8166666666668</v>
      </c>
      <c r="H55" s="280">
        <v>1912.3166666666668</v>
      </c>
      <c r="I55" s="280">
        <v>1942.9333333333336</v>
      </c>
      <c r="J55" s="280">
        <v>1961.5666666666668</v>
      </c>
      <c r="K55" s="278">
        <v>1924.3</v>
      </c>
      <c r="L55" s="278">
        <v>1875.05</v>
      </c>
      <c r="M55" s="278">
        <v>0.22447</v>
      </c>
    </row>
    <row r="56" spans="1:13">
      <c r="A56" s="269">
        <v>46</v>
      </c>
      <c r="B56" s="278" t="s">
        <v>60</v>
      </c>
      <c r="C56" s="279">
        <v>1976.25</v>
      </c>
      <c r="D56" s="280">
        <v>2019.9333333333334</v>
      </c>
      <c r="E56" s="280">
        <v>1926.3666666666668</v>
      </c>
      <c r="F56" s="280">
        <v>1876.4833333333333</v>
      </c>
      <c r="G56" s="280">
        <v>1782.9166666666667</v>
      </c>
      <c r="H56" s="280">
        <v>2069.8166666666666</v>
      </c>
      <c r="I56" s="280">
        <v>2163.3833333333332</v>
      </c>
      <c r="J56" s="280">
        <v>2213.2666666666669</v>
      </c>
      <c r="K56" s="278">
        <v>2113.5</v>
      </c>
      <c r="L56" s="278">
        <v>1970.05</v>
      </c>
      <c r="M56" s="278">
        <v>104.94521</v>
      </c>
    </row>
    <row r="57" spans="1:13">
      <c r="A57" s="269">
        <v>47</v>
      </c>
      <c r="B57" s="278" t="s">
        <v>61</v>
      </c>
      <c r="C57" s="279">
        <v>867.75</v>
      </c>
      <c r="D57" s="280">
        <v>870.65</v>
      </c>
      <c r="E57" s="280">
        <v>853.8</v>
      </c>
      <c r="F57" s="280">
        <v>839.85</v>
      </c>
      <c r="G57" s="280">
        <v>823</v>
      </c>
      <c r="H57" s="280">
        <v>884.59999999999991</v>
      </c>
      <c r="I57" s="280">
        <v>901.45</v>
      </c>
      <c r="J57" s="280">
        <v>915.39999999999986</v>
      </c>
      <c r="K57" s="278">
        <v>887.5</v>
      </c>
      <c r="L57" s="278">
        <v>856.7</v>
      </c>
      <c r="M57" s="278">
        <v>4.8763899999999998</v>
      </c>
    </row>
    <row r="58" spans="1:13">
      <c r="A58" s="269">
        <v>48</v>
      </c>
      <c r="B58" s="278" t="s">
        <v>318</v>
      </c>
      <c r="C58" s="279">
        <v>101.4</v>
      </c>
      <c r="D58" s="280">
        <v>102.33333333333333</v>
      </c>
      <c r="E58" s="280">
        <v>99.766666666666652</v>
      </c>
      <c r="F58" s="280">
        <v>98.133333333333326</v>
      </c>
      <c r="G58" s="280">
        <v>95.566666666666649</v>
      </c>
      <c r="H58" s="280">
        <v>103.96666666666665</v>
      </c>
      <c r="I58" s="280">
        <v>106.53333333333335</v>
      </c>
      <c r="J58" s="280">
        <v>108.16666666666666</v>
      </c>
      <c r="K58" s="278">
        <v>104.9</v>
      </c>
      <c r="L58" s="278">
        <v>100.7</v>
      </c>
      <c r="M58" s="278">
        <v>2.2422399999999998</v>
      </c>
    </row>
    <row r="59" spans="1:13">
      <c r="A59" s="269">
        <v>49</v>
      </c>
      <c r="B59" s="278" t="s">
        <v>319</v>
      </c>
      <c r="C59" s="279">
        <v>98.35</v>
      </c>
      <c r="D59" s="280">
        <v>99.166666666666671</v>
      </c>
      <c r="E59" s="280">
        <v>97.233333333333348</v>
      </c>
      <c r="F59" s="280">
        <v>96.116666666666674</v>
      </c>
      <c r="G59" s="280">
        <v>94.183333333333351</v>
      </c>
      <c r="H59" s="280">
        <v>100.28333333333335</v>
      </c>
      <c r="I59" s="280">
        <v>102.21666666666665</v>
      </c>
      <c r="J59" s="280">
        <v>103.33333333333334</v>
      </c>
      <c r="K59" s="278">
        <v>101.1</v>
      </c>
      <c r="L59" s="278">
        <v>98.05</v>
      </c>
      <c r="M59" s="278">
        <v>2.6798299999999999</v>
      </c>
    </row>
    <row r="60" spans="1:13" ht="12" customHeight="1">
      <c r="A60" s="269">
        <v>50</v>
      </c>
      <c r="B60" s="278" t="s">
        <v>234</v>
      </c>
      <c r="C60" s="279">
        <v>198.45</v>
      </c>
      <c r="D60" s="280">
        <v>198.11666666666667</v>
      </c>
      <c r="E60" s="280">
        <v>193.33333333333334</v>
      </c>
      <c r="F60" s="280">
        <v>188.21666666666667</v>
      </c>
      <c r="G60" s="280">
        <v>183.43333333333334</v>
      </c>
      <c r="H60" s="280">
        <v>203.23333333333335</v>
      </c>
      <c r="I60" s="280">
        <v>208.01666666666665</v>
      </c>
      <c r="J60" s="280">
        <v>213.13333333333335</v>
      </c>
      <c r="K60" s="278">
        <v>202.9</v>
      </c>
      <c r="L60" s="278">
        <v>193</v>
      </c>
      <c r="M60" s="278">
        <v>93.012730000000005</v>
      </c>
    </row>
    <row r="61" spans="1:13">
      <c r="A61" s="269">
        <v>51</v>
      </c>
      <c r="B61" s="278" t="s">
        <v>62</v>
      </c>
      <c r="C61" s="279">
        <v>46.35</v>
      </c>
      <c r="D61" s="280">
        <v>46.816666666666663</v>
      </c>
      <c r="E61" s="280">
        <v>45.633333333333326</v>
      </c>
      <c r="F61" s="280">
        <v>44.916666666666664</v>
      </c>
      <c r="G61" s="280">
        <v>43.733333333333327</v>
      </c>
      <c r="H61" s="280">
        <v>47.533333333333324</v>
      </c>
      <c r="I61" s="280">
        <v>48.716666666666661</v>
      </c>
      <c r="J61" s="280">
        <v>49.433333333333323</v>
      </c>
      <c r="K61" s="278">
        <v>48</v>
      </c>
      <c r="L61" s="278">
        <v>46.1</v>
      </c>
      <c r="M61" s="278">
        <v>189.88577000000001</v>
      </c>
    </row>
    <row r="62" spans="1:13">
      <c r="A62" s="269">
        <v>52</v>
      </c>
      <c r="B62" s="278" t="s">
        <v>63</v>
      </c>
      <c r="C62" s="279">
        <v>33.6</v>
      </c>
      <c r="D62" s="280">
        <v>33.833333333333336</v>
      </c>
      <c r="E62" s="280">
        <v>33.266666666666673</v>
      </c>
      <c r="F62" s="280">
        <v>32.933333333333337</v>
      </c>
      <c r="G62" s="280">
        <v>32.366666666666674</v>
      </c>
      <c r="H62" s="280">
        <v>34.166666666666671</v>
      </c>
      <c r="I62" s="280">
        <v>34.733333333333334</v>
      </c>
      <c r="J62" s="280">
        <v>35.06666666666667</v>
      </c>
      <c r="K62" s="278">
        <v>34.4</v>
      </c>
      <c r="L62" s="278">
        <v>33.5</v>
      </c>
      <c r="M62" s="278">
        <v>36.809139999999999</v>
      </c>
    </row>
    <row r="63" spans="1:13">
      <c r="A63" s="269">
        <v>53</v>
      </c>
      <c r="B63" s="278" t="s">
        <v>313</v>
      </c>
      <c r="C63" s="279">
        <v>1042.55</v>
      </c>
      <c r="D63" s="280">
        <v>1058.45</v>
      </c>
      <c r="E63" s="280">
        <v>1019.1000000000001</v>
      </c>
      <c r="F63" s="280">
        <v>995.65000000000009</v>
      </c>
      <c r="G63" s="280">
        <v>956.30000000000018</v>
      </c>
      <c r="H63" s="280">
        <v>1081.9000000000001</v>
      </c>
      <c r="I63" s="280">
        <v>1121.25</v>
      </c>
      <c r="J63" s="280">
        <v>1144.7</v>
      </c>
      <c r="K63" s="278">
        <v>1097.8</v>
      </c>
      <c r="L63" s="278">
        <v>1035</v>
      </c>
      <c r="M63" s="278">
        <v>0.20468</v>
      </c>
    </row>
    <row r="64" spans="1:13">
      <c r="A64" s="269">
        <v>54</v>
      </c>
      <c r="B64" s="278" t="s">
        <v>64</v>
      </c>
      <c r="C64" s="279">
        <v>1239.55</v>
      </c>
      <c r="D64" s="280">
        <v>1260.8500000000001</v>
      </c>
      <c r="E64" s="280">
        <v>1208.7000000000003</v>
      </c>
      <c r="F64" s="280">
        <v>1177.8500000000001</v>
      </c>
      <c r="G64" s="280">
        <v>1125.7000000000003</v>
      </c>
      <c r="H64" s="280">
        <v>1291.7000000000003</v>
      </c>
      <c r="I64" s="280">
        <v>1343.8500000000004</v>
      </c>
      <c r="J64" s="280">
        <v>1374.7000000000003</v>
      </c>
      <c r="K64" s="278">
        <v>1313</v>
      </c>
      <c r="L64" s="278">
        <v>1230</v>
      </c>
      <c r="M64" s="278">
        <v>30.948270000000001</v>
      </c>
    </row>
    <row r="65" spans="1:13">
      <c r="A65" s="269">
        <v>55</v>
      </c>
      <c r="B65" s="278" t="s">
        <v>321</v>
      </c>
      <c r="C65" s="279">
        <v>4021.15</v>
      </c>
      <c r="D65" s="280">
        <v>4021.9833333333336</v>
      </c>
      <c r="E65" s="280">
        <v>3974.2166666666672</v>
      </c>
      <c r="F65" s="280">
        <v>3927.2833333333338</v>
      </c>
      <c r="G65" s="280">
        <v>3879.5166666666673</v>
      </c>
      <c r="H65" s="280">
        <v>4068.916666666667</v>
      </c>
      <c r="I65" s="280">
        <v>4116.6833333333334</v>
      </c>
      <c r="J65" s="280">
        <v>4163.6166666666668</v>
      </c>
      <c r="K65" s="278">
        <v>4069.75</v>
      </c>
      <c r="L65" s="278">
        <v>3975.05</v>
      </c>
      <c r="M65" s="278">
        <v>0.22772999999999999</v>
      </c>
    </row>
    <row r="66" spans="1:13">
      <c r="A66" s="269">
        <v>56</v>
      </c>
      <c r="B66" s="278" t="s">
        <v>235</v>
      </c>
      <c r="C66" s="279">
        <v>912.4</v>
      </c>
      <c r="D66" s="280">
        <v>916.83333333333337</v>
      </c>
      <c r="E66" s="280">
        <v>893.66666666666674</v>
      </c>
      <c r="F66" s="280">
        <v>874.93333333333339</v>
      </c>
      <c r="G66" s="280">
        <v>851.76666666666677</v>
      </c>
      <c r="H66" s="280">
        <v>935.56666666666672</v>
      </c>
      <c r="I66" s="280">
        <v>958.73333333333346</v>
      </c>
      <c r="J66" s="280">
        <v>977.4666666666667</v>
      </c>
      <c r="K66" s="278">
        <v>940</v>
      </c>
      <c r="L66" s="278">
        <v>898.1</v>
      </c>
      <c r="M66" s="278">
        <v>0.86706000000000005</v>
      </c>
    </row>
    <row r="67" spans="1:13">
      <c r="A67" s="269">
        <v>57</v>
      </c>
      <c r="B67" s="278" t="s">
        <v>322</v>
      </c>
      <c r="C67" s="279">
        <v>216.8</v>
      </c>
      <c r="D67" s="280">
        <v>218.63333333333333</v>
      </c>
      <c r="E67" s="280">
        <v>212.76666666666665</v>
      </c>
      <c r="F67" s="280">
        <v>208.73333333333332</v>
      </c>
      <c r="G67" s="280">
        <v>202.86666666666665</v>
      </c>
      <c r="H67" s="280">
        <v>222.66666666666666</v>
      </c>
      <c r="I67" s="280">
        <v>228.53333333333333</v>
      </c>
      <c r="J67" s="280">
        <v>232.56666666666666</v>
      </c>
      <c r="K67" s="278">
        <v>224.5</v>
      </c>
      <c r="L67" s="278">
        <v>214.6</v>
      </c>
      <c r="M67" s="278">
        <v>0.27112999999999998</v>
      </c>
    </row>
    <row r="68" spans="1:13">
      <c r="A68" s="269">
        <v>58</v>
      </c>
      <c r="B68" s="278" t="s">
        <v>66</v>
      </c>
      <c r="C68" s="279">
        <v>74.55</v>
      </c>
      <c r="D68" s="280">
        <v>75.2</v>
      </c>
      <c r="E68" s="280">
        <v>72.7</v>
      </c>
      <c r="F68" s="280">
        <v>70.849999999999994</v>
      </c>
      <c r="G68" s="280">
        <v>68.349999999999994</v>
      </c>
      <c r="H68" s="280">
        <v>77.050000000000011</v>
      </c>
      <c r="I68" s="280">
        <v>79.550000000000011</v>
      </c>
      <c r="J68" s="280">
        <v>81.40000000000002</v>
      </c>
      <c r="K68" s="278">
        <v>77.7</v>
      </c>
      <c r="L68" s="278">
        <v>73.349999999999994</v>
      </c>
      <c r="M68" s="278">
        <v>242.92850999999999</v>
      </c>
    </row>
    <row r="69" spans="1:13">
      <c r="A69" s="269">
        <v>59</v>
      </c>
      <c r="B69" s="278" t="s">
        <v>314</v>
      </c>
      <c r="C69" s="279">
        <v>579</v>
      </c>
      <c r="D69" s="280">
        <v>593.6</v>
      </c>
      <c r="E69" s="280">
        <v>562.40000000000009</v>
      </c>
      <c r="F69" s="280">
        <v>545.80000000000007</v>
      </c>
      <c r="G69" s="280">
        <v>514.60000000000014</v>
      </c>
      <c r="H69" s="280">
        <v>610.20000000000005</v>
      </c>
      <c r="I69" s="280">
        <v>641.40000000000009</v>
      </c>
      <c r="J69" s="280">
        <v>658</v>
      </c>
      <c r="K69" s="278">
        <v>624.79999999999995</v>
      </c>
      <c r="L69" s="278">
        <v>577</v>
      </c>
      <c r="M69" s="278">
        <v>11.43722</v>
      </c>
    </row>
    <row r="70" spans="1:13">
      <c r="A70" s="269">
        <v>60</v>
      </c>
      <c r="B70" s="278" t="s">
        <v>67</v>
      </c>
      <c r="C70" s="279">
        <v>519.70000000000005</v>
      </c>
      <c r="D70" s="280">
        <v>523.23333333333335</v>
      </c>
      <c r="E70" s="280">
        <v>511.4666666666667</v>
      </c>
      <c r="F70" s="280">
        <v>503.23333333333335</v>
      </c>
      <c r="G70" s="280">
        <v>491.4666666666667</v>
      </c>
      <c r="H70" s="280">
        <v>531.4666666666667</v>
      </c>
      <c r="I70" s="280">
        <v>543.23333333333335</v>
      </c>
      <c r="J70" s="280">
        <v>551.4666666666667</v>
      </c>
      <c r="K70" s="278">
        <v>535</v>
      </c>
      <c r="L70" s="278">
        <v>515</v>
      </c>
      <c r="M70" s="278">
        <v>15.02468</v>
      </c>
    </row>
    <row r="71" spans="1:13">
      <c r="A71" s="269">
        <v>61</v>
      </c>
      <c r="B71" s="278" t="s">
        <v>68</v>
      </c>
      <c r="C71" s="279">
        <v>263.25</v>
      </c>
      <c r="D71" s="280">
        <v>259.78333333333336</v>
      </c>
      <c r="E71" s="280">
        <v>254.56666666666672</v>
      </c>
      <c r="F71" s="280">
        <v>245.88333333333335</v>
      </c>
      <c r="G71" s="280">
        <v>240.66666666666671</v>
      </c>
      <c r="H71" s="280">
        <v>268.4666666666667</v>
      </c>
      <c r="I71" s="280">
        <v>273.68333333333328</v>
      </c>
      <c r="J71" s="280">
        <v>282.36666666666673</v>
      </c>
      <c r="K71" s="278">
        <v>265</v>
      </c>
      <c r="L71" s="278">
        <v>251.1</v>
      </c>
      <c r="M71" s="278">
        <v>22.413419999999999</v>
      </c>
    </row>
    <row r="72" spans="1:13">
      <c r="A72" s="269">
        <v>62</v>
      </c>
      <c r="B72" s="278" t="s">
        <v>70</v>
      </c>
      <c r="C72" s="279">
        <v>494.25</v>
      </c>
      <c r="D72" s="280">
        <v>492.56666666666666</v>
      </c>
      <c r="E72" s="280">
        <v>486.13333333333333</v>
      </c>
      <c r="F72" s="280">
        <v>478.01666666666665</v>
      </c>
      <c r="G72" s="280">
        <v>471.58333333333331</v>
      </c>
      <c r="H72" s="280">
        <v>500.68333333333334</v>
      </c>
      <c r="I72" s="280">
        <v>507.11666666666662</v>
      </c>
      <c r="J72" s="280">
        <v>515.23333333333335</v>
      </c>
      <c r="K72" s="278">
        <v>499</v>
      </c>
      <c r="L72" s="278">
        <v>484.45</v>
      </c>
      <c r="M72" s="278">
        <v>119.37738</v>
      </c>
    </row>
    <row r="73" spans="1:13">
      <c r="A73" s="269">
        <v>63</v>
      </c>
      <c r="B73" s="278" t="s">
        <v>71</v>
      </c>
      <c r="C73" s="279">
        <v>20.65</v>
      </c>
      <c r="D73" s="280">
        <v>20.883333333333333</v>
      </c>
      <c r="E73" s="280">
        <v>20.366666666666667</v>
      </c>
      <c r="F73" s="280">
        <v>20.083333333333336</v>
      </c>
      <c r="G73" s="280">
        <v>19.56666666666667</v>
      </c>
      <c r="H73" s="280">
        <v>21.166666666666664</v>
      </c>
      <c r="I73" s="280">
        <v>21.68333333333333</v>
      </c>
      <c r="J73" s="280">
        <v>21.966666666666661</v>
      </c>
      <c r="K73" s="278">
        <v>21.4</v>
      </c>
      <c r="L73" s="278">
        <v>20.6</v>
      </c>
      <c r="M73" s="278">
        <v>201.09612999999999</v>
      </c>
    </row>
    <row r="74" spans="1:13">
      <c r="A74" s="269">
        <v>64</v>
      </c>
      <c r="B74" s="278" t="s">
        <v>72</v>
      </c>
      <c r="C74" s="279">
        <v>357.4</v>
      </c>
      <c r="D74" s="280">
        <v>352.13333333333338</v>
      </c>
      <c r="E74" s="280">
        <v>344.26666666666677</v>
      </c>
      <c r="F74" s="280">
        <v>331.13333333333338</v>
      </c>
      <c r="G74" s="280">
        <v>323.26666666666677</v>
      </c>
      <c r="H74" s="280">
        <v>365.26666666666677</v>
      </c>
      <c r="I74" s="280">
        <v>373.13333333333344</v>
      </c>
      <c r="J74" s="280">
        <v>386.26666666666677</v>
      </c>
      <c r="K74" s="278">
        <v>360</v>
      </c>
      <c r="L74" s="278">
        <v>339</v>
      </c>
      <c r="M74" s="278">
        <v>117.32992</v>
      </c>
    </row>
    <row r="75" spans="1:13">
      <c r="A75" s="269">
        <v>65</v>
      </c>
      <c r="B75" s="278" t="s">
        <v>323</v>
      </c>
      <c r="C75" s="279">
        <v>411.75</v>
      </c>
      <c r="D75" s="280">
        <v>416.84999999999997</v>
      </c>
      <c r="E75" s="280">
        <v>401.89999999999992</v>
      </c>
      <c r="F75" s="280">
        <v>392.04999999999995</v>
      </c>
      <c r="G75" s="280">
        <v>377.09999999999991</v>
      </c>
      <c r="H75" s="280">
        <v>426.69999999999993</v>
      </c>
      <c r="I75" s="280">
        <v>441.65</v>
      </c>
      <c r="J75" s="280">
        <v>451.49999999999994</v>
      </c>
      <c r="K75" s="278">
        <v>431.8</v>
      </c>
      <c r="L75" s="278">
        <v>407</v>
      </c>
      <c r="M75" s="278">
        <v>3.62168</v>
      </c>
    </row>
    <row r="76" spans="1:13" s="16" customFormat="1">
      <c r="A76" s="269">
        <v>66</v>
      </c>
      <c r="B76" s="278" t="s">
        <v>325</v>
      </c>
      <c r="C76" s="279">
        <v>99</v>
      </c>
      <c r="D76" s="280">
        <v>99.149999999999991</v>
      </c>
      <c r="E76" s="280">
        <v>96.399999999999977</v>
      </c>
      <c r="F76" s="280">
        <v>93.799999999999983</v>
      </c>
      <c r="G76" s="280">
        <v>91.049999999999969</v>
      </c>
      <c r="H76" s="280">
        <v>101.74999999999999</v>
      </c>
      <c r="I76" s="280">
        <v>104.50000000000001</v>
      </c>
      <c r="J76" s="280">
        <v>107.1</v>
      </c>
      <c r="K76" s="278">
        <v>101.9</v>
      </c>
      <c r="L76" s="278">
        <v>96.55</v>
      </c>
      <c r="M76" s="278">
        <v>0.78722000000000003</v>
      </c>
    </row>
    <row r="77" spans="1:13" s="16" customFormat="1">
      <c r="A77" s="269">
        <v>67</v>
      </c>
      <c r="B77" s="278" t="s">
        <v>326</v>
      </c>
      <c r="C77" s="279">
        <v>2082</v>
      </c>
      <c r="D77" s="280">
        <v>2092.7999999999997</v>
      </c>
      <c r="E77" s="280">
        <v>2041.1999999999994</v>
      </c>
      <c r="F77" s="280">
        <v>2000.3999999999996</v>
      </c>
      <c r="G77" s="280">
        <v>1948.7999999999993</v>
      </c>
      <c r="H77" s="280">
        <v>2133.5999999999995</v>
      </c>
      <c r="I77" s="280">
        <v>2185.1999999999998</v>
      </c>
      <c r="J77" s="280">
        <v>2225.9999999999995</v>
      </c>
      <c r="K77" s="278">
        <v>2144.4</v>
      </c>
      <c r="L77" s="278">
        <v>2052</v>
      </c>
      <c r="M77" s="278">
        <v>5.3220000000000003E-2</v>
      </c>
    </row>
    <row r="78" spans="1:13" s="16" customFormat="1">
      <c r="A78" s="269">
        <v>68</v>
      </c>
      <c r="B78" s="278" t="s">
        <v>327</v>
      </c>
      <c r="C78" s="279">
        <v>560.04999999999995</v>
      </c>
      <c r="D78" s="280">
        <v>558.36666666666667</v>
      </c>
      <c r="E78" s="280">
        <v>546.73333333333335</v>
      </c>
      <c r="F78" s="280">
        <v>533.41666666666663</v>
      </c>
      <c r="G78" s="280">
        <v>521.7833333333333</v>
      </c>
      <c r="H78" s="280">
        <v>571.68333333333339</v>
      </c>
      <c r="I78" s="280">
        <v>583.31666666666683</v>
      </c>
      <c r="J78" s="280">
        <v>596.63333333333344</v>
      </c>
      <c r="K78" s="278">
        <v>570</v>
      </c>
      <c r="L78" s="278">
        <v>545.04999999999995</v>
      </c>
      <c r="M78" s="278">
        <v>0.57142000000000004</v>
      </c>
    </row>
    <row r="79" spans="1:13" s="16" customFormat="1">
      <c r="A79" s="269">
        <v>69</v>
      </c>
      <c r="B79" s="278" t="s">
        <v>328</v>
      </c>
      <c r="C79" s="279">
        <v>51.8</v>
      </c>
      <c r="D79" s="280">
        <v>52.833333333333336</v>
      </c>
      <c r="E79" s="280">
        <v>50.766666666666673</v>
      </c>
      <c r="F79" s="280">
        <v>49.733333333333334</v>
      </c>
      <c r="G79" s="280">
        <v>47.666666666666671</v>
      </c>
      <c r="H79" s="280">
        <v>53.866666666666674</v>
      </c>
      <c r="I79" s="280">
        <v>55.933333333333337</v>
      </c>
      <c r="J79" s="280">
        <v>56.966666666666676</v>
      </c>
      <c r="K79" s="278">
        <v>54.9</v>
      </c>
      <c r="L79" s="278">
        <v>51.8</v>
      </c>
      <c r="M79" s="278">
        <v>15.84765</v>
      </c>
    </row>
    <row r="80" spans="1:13" s="16" customFormat="1">
      <c r="A80" s="269">
        <v>70</v>
      </c>
      <c r="B80" s="278" t="s">
        <v>73</v>
      </c>
      <c r="C80" s="279">
        <v>10212.450000000001</v>
      </c>
      <c r="D80" s="280">
        <v>10270.816666666668</v>
      </c>
      <c r="E80" s="280">
        <v>10041.633333333335</v>
      </c>
      <c r="F80" s="280">
        <v>9870.8166666666675</v>
      </c>
      <c r="G80" s="280">
        <v>9641.633333333335</v>
      </c>
      <c r="H80" s="280">
        <v>10441.633333333335</v>
      </c>
      <c r="I80" s="280">
        <v>10670.816666666666</v>
      </c>
      <c r="J80" s="280">
        <v>10841.633333333335</v>
      </c>
      <c r="K80" s="278">
        <v>10500</v>
      </c>
      <c r="L80" s="278">
        <v>10100</v>
      </c>
      <c r="M80" s="278">
        <v>0.22577</v>
      </c>
    </row>
    <row r="81" spans="1:13" s="16" customFormat="1">
      <c r="A81" s="269">
        <v>71</v>
      </c>
      <c r="B81" s="278" t="s">
        <v>75</v>
      </c>
      <c r="C81" s="279">
        <v>350.45</v>
      </c>
      <c r="D81" s="280">
        <v>351.36666666666662</v>
      </c>
      <c r="E81" s="280">
        <v>346.08333333333326</v>
      </c>
      <c r="F81" s="280">
        <v>341.71666666666664</v>
      </c>
      <c r="G81" s="280">
        <v>336.43333333333328</v>
      </c>
      <c r="H81" s="280">
        <v>355.73333333333323</v>
      </c>
      <c r="I81" s="280">
        <v>361.01666666666665</v>
      </c>
      <c r="J81" s="280">
        <v>365.38333333333321</v>
      </c>
      <c r="K81" s="278">
        <v>356.65</v>
      </c>
      <c r="L81" s="278">
        <v>347</v>
      </c>
      <c r="M81" s="278">
        <v>34.562100000000001</v>
      </c>
    </row>
    <row r="82" spans="1:13" s="16" customFormat="1">
      <c r="A82" s="269">
        <v>72</v>
      </c>
      <c r="B82" s="278" t="s">
        <v>329</v>
      </c>
      <c r="C82" s="279">
        <v>120.05</v>
      </c>
      <c r="D82" s="280">
        <v>121.18333333333334</v>
      </c>
      <c r="E82" s="280">
        <v>118.31666666666668</v>
      </c>
      <c r="F82" s="280">
        <v>116.58333333333334</v>
      </c>
      <c r="G82" s="280">
        <v>113.71666666666668</v>
      </c>
      <c r="H82" s="280">
        <v>122.91666666666667</v>
      </c>
      <c r="I82" s="280">
        <v>125.78333333333335</v>
      </c>
      <c r="J82" s="280">
        <v>127.51666666666667</v>
      </c>
      <c r="K82" s="278">
        <v>124.05</v>
      </c>
      <c r="L82" s="278">
        <v>119.45</v>
      </c>
      <c r="M82" s="278">
        <v>0.81671000000000005</v>
      </c>
    </row>
    <row r="83" spans="1:13" s="16" customFormat="1">
      <c r="A83" s="269">
        <v>73</v>
      </c>
      <c r="B83" s="278" t="s">
        <v>76</v>
      </c>
      <c r="C83" s="279">
        <v>3062.15</v>
      </c>
      <c r="D83" s="280">
        <v>3047.0166666666664</v>
      </c>
      <c r="E83" s="280">
        <v>2971.1333333333328</v>
      </c>
      <c r="F83" s="280">
        <v>2880.1166666666663</v>
      </c>
      <c r="G83" s="280">
        <v>2804.2333333333327</v>
      </c>
      <c r="H83" s="280">
        <v>3138.0333333333328</v>
      </c>
      <c r="I83" s="280">
        <v>3213.9166666666661</v>
      </c>
      <c r="J83" s="280">
        <v>3304.9333333333329</v>
      </c>
      <c r="K83" s="278">
        <v>3122.9</v>
      </c>
      <c r="L83" s="278">
        <v>2956</v>
      </c>
      <c r="M83" s="278">
        <v>26.137969999999999</v>
      </c>
    </row>
    <row r="84" spans="1:13" s="16" customFormat="1">
      <c r="A84" s="269">
        <v>74</v>
      </c>
      <c r="B84" s="278" t="s">
        <v>315</v>
      </c>
      <c r="C84" s="279">
        <v>359.05</v>
      </c>
      <c r="D84" s="280">
        <v>361.31666666666666</v>
      </c>
      <c r="E84" s="280">
        <v>355.98333333333335</v>
      </c>
      <c r="F84" s="280">
        <v>352.91666666666669</v>
      </c>
      <c r="G84" s="280">
        <v>347.58333333333337</v>
      </c>
      <c r="H84" s="280">
        <v>364.38333333333333</v>
      </c>
      <c r="I84" s="280">
        <v>369.7166666666667</v>
      </c>
      <c r="J84" s="280">
        <v>372.7833333333333</v>
      </c>
      <c r="K84" s="278">
        <v>366.65</v>
      </c>
      <c r="L84" s="278">
        <v>358.25</v>
      </c>
      <c r="M84" s="278">
        <v>1.2514000000000001</v>
      </c>
    </row>
    <row r="85" spans="1:13" s="16" customFormat="1">
      <c r="A85" s="269">
        <v>75</v>
      </c>
      <c r="B85" s="278" t="s">
        <v>324</v>
      </c>
      <c r="C85" s="279">
        <v>71.5</v>
      </c>
      <c r="D85" s="280">
        <v>70.100000000000009</v>
      </c>
      <c r="E85" s="280">
        <v>67.700000000000017</v>
      </c>
      <c r="F85" s="280">
        <v>63.900000000000006</v>
      </c>
      <c r="G85" s="280">
        <v>61.500000000000014</v>
      </c>
      <c r="H85" s="280">
        <v>73.90000000000002</v>
      </c>
      <c r="I85" s="280">
        <v>76.300000000000026</v>
      </c>
      <c r="J85" s="280">
        <v>80.100000000000023</v>
      </c>
      <c r="K85" s="278">
        <v>72.5</v>
      </c>
      <c r="L85" s="278">
        <v>66.3</v>
      </c>
      <c r="M85" s="278">
        <v>9.0839800000000004</v>
      </c>
    </row>
    <row r="86" spans="1:13" s="16" customFormat="1">
      <c r="A86" s="269">
        <v>76</v>
      </c>
      <c r="B86" s="278" t="s">
        <v>77</v>
      </c>
      <c r="C86" s="279">
        <v>336.95</v>
      </c>
      <c r="D86" s="280">
        <v>337.28333333333336</v>
      </c>
      <c r="E86" s="280">
        <v>330.56666666666672</v>
      </c>
      <c r="F86" s="280">
        <v>324.18333333333334</v>
      </c>
      <c r="G86" s="280">
        <v>317.4666666666667</v>
      </c>
      <c r="H86" s="280">
        <v>343.66666666666674</v>
      </c>
      <c r="I86" s="280">
        <v>350.38333333333333</v>
      </c>
      <c r="J86" s="280">
        <v>356.76666666666677</v>
      </c>
      <c r="K86" s="278">
        <v>344</v>
      </c>
      <c r="L86" s="278">
        <v>330.9</v>
      </c>
      <c r="M86" s="278">
        <v>86.158379999999994</v>
      </c>
    </row>
    <row r="87" spans="1:13" s="16" customFormat="1">
      <c r="A87" s="269">
        <v>77</v>
      </c>
      <c r="B87" s="278" t="s">
        <v>78</v>
      </c>
      <c r="C87" s="279">
        <v>81.349999999999994</v>
      </c>
      <c r="D87" s="280">
        <v>82.366666666666674</v>
      </c>
      <c r="E87" s="280">
        <v>80.033333333333346</v>
      </c>
      <c r="F87" s="280">
        <v>78.716666666666669</v>
      </c>
      <c r="G87" s="280">
        <v>76.38333333333334</v>
      </c>
      <c r="H87" s="280">
        <v>83.683333333333351</v>
      </c>
      <c r="I87" s="280">
        <v>86.016666666666666</v>
      </c>
      <c r="J87" s="280">
        <v>87.333333333333357</v>
      </c>
      <c r="K87" s="278">
        <v>84.7</v>
      </c>
      <c r="L87" s="278">
        <v>81.05</v>
      </c>
      <c r="M87" s="278">
        <v>76.626260000000002</v>
      </c>
    </row>
    <row r="88" spans="1:13" s="16" customFormat="1">
      <c r="A88" s="269">
        <v>78</v>
      </c>
      <c r="B88" s="278" t="s">
        <v>333</v>
      </c>
      <c r="C88" s="279">
        <v>292.2</v>
      </c>
      <c r="D88" s="280">
        <v>295.7</v>
      </c>
      <c r="E88" s="280">
        <v>286.5</v>
      </c>
      <c r="F88" s="280">
        <v>280.8</v>
      </c>
      <c r="G88" s="280">
        <v>271.60000000000002</v>
      </c>
      <c r="H88" s="280">
        <v>301.39999999999998</v>
      </c>
      <c r="I88" s="280">
        <v>310.59999999999991</v>
      </c>
      <c r="J88" s="280">
        <v>316.29999999999995</v>
      </c>
      <c r="K88" s="278">
        <v>304.89999999999998</v>
      </c>
      <c r="L88" s="278">
        <v>290</v>
      </c>
      <c r="M88" s="278">
        <v>3.1937600000000002</v>
      </c>
    </row>
    <row r="89" spans="1:13" s="16" customFormat="1">
      <c r="A89" s="269">
        <v>79</v>
      </c>
      <c r="B89" s="278" t="s">
        <v>334</v>
      </c>
      <c r="C89" s="279">
        <v>342.85</v>
      </c>
      <c r="D89" s="280">
        <v>344.25</v>
      </c>
      <c r="E89" s="280">
        <v>323.85000000000002</v>
      </c>
      <c r="F89" s="280">
        <v>304.85000000000002</v>
      </c>
      <c r="G89" s="280">
        <v>284.45000000000005</v>
      </c>
      <c r="H89" s="280">
        <v>363.25</v>
      </c>
      <c r="I89" s="280">
        <v>383.65</v>
      </c>
      <c r="J89" s="280">
        <v>402.65</v>
      </c>
      <c r="K89" s="278">
        <v>364.65</v>
      </c>
      <c r="L89" s="278">
        <v>325.25</v>
      </c>
      <c r="M89" s="278">
        <v>4.1036999999999999</v>
      </c>
    </row>
    <row r="90" spans="1:13" s="16" customFormat="1">
      <c r="A90" s="269">
        <v>80</v>
      </c>
      <c r="B90" s="278" t="s">
        <v>336</v>
      </c>
      <c r="C90" s="279">
        <v>215.95</v>
      </c>
      <c r="D90" s="280">
        <v>218.65</v>
      </c>
      <c r="E90" s="280">
        <v>211.3</v>
      </c>
      <c r="F90" s="280">
        <v>206.65</v>
      </c>
      <c r="G90" s="280">
        <v>199.3</v>
      </c>
      <c r="H90" s="280">
        <v>223.3</v>
      </c>
      <c r="I90" s="280">
        <v>230.64999999999998</v>
      </c>
      <c r="J90" s="280">
        <v>235.3</v>
      </c>
      <c r="K90" s="278">
        <v>226</v>
      </c>
      <c r="L90" s="278">
        <v>214</v>
      </c>
      <c r="M90" s="278">
        <v>0.34966000000000003</v>
      </c>
    </row>
    <row r="91" spans="1:13" s="16" customFormat="1">
      <c r="A91" s="269">
        <v>81</v>
      </c>
      <c r="B91" s="278" t="s">
        <v>330</v>
      </c>
      <c r="C91" s="279">
        <v>393</v>
      </c>
      <c r="D91" s="280">
        <v>398.33333333333331</v>
      </c>
      <c r="E91" s="280">
        <v>384.71666666666664</v>
      </c>
      <c r="F91" s="280">
        <v>376.43333333333334</v>
      </c>
      <c r="G91" s="280">
        <v>362.81666666666666</v>
      </c>
      <c r="H91" s="280">
        <v>406.61666666666662</v>
      </c>
      <c r="I91" s="280">
        <v>420.23333333333329</v>
      </c>
      <c r="J91" s="280">
        <v>428.51666666666659</v>
      </c>
      <c r="K91" s="278">
        <v>411.95</v>
      </c>
      <c r="L91" s="278">
        <v>390.05</v>
      </c>
      <c r="M91" s="278">
        <v>0.80562</v>
      </c>
    </row>
    <row r="92" spans="1:13" s="16" customFormat="1">
      <c r="A92" s="269">
        <v>82</v>
      </c>
      <c r="B92" s="278" t="s">
        <v>79</v>
      </c>
      <c r="C92" s="279">
        <v>120.7</v>
      </c>
      <c r="D92" s="280">
        <v>122.33333333333333</v>
      </c>
      <c r="E92" s="280">
        <v>117.66666666666666</v>
      </c>
      <c r="F92" s="280">
        <v>114.63333333333333</v>
      </c>
      <c r="G92" s="280">
        <v>109.96666666666665</v>
      </c>
      <c r="H92" s="280">
        <v>125.36666666666666</v>
      </c>
      <c r="I92" s="280">
        <v>130.0333333333333</v>
      </c>
      <c r="J92" s="280">
        <v>133.06666666666666</v>
      </c>
      <c r="K92" s="278">
        <v>127</v>
      </c>
      <c r="L92" s="278">
        <v>119.3</v>
      </c>
      <c r="M92" s="278">
        <v>9.8194400000000002</v>
      </c>
    </row>
    <row r="93" spans="1:13" s="16" customFormat="1">
      <c r="A93" s="269">
        <v>83</v>
      </c>
      <c r="B93" s="278" t="s">
        <v>331</v>
      </c>
      <c r="C93" s="279">
        <v>190.5</v>
      </c>
      <c r="D93" s="280">
        <v>191.21666666666667</v>
      </c>
      <c r="E93" s="280">
        <v>186.53333333333333</v>
      </c>
      <c r="F93" s="280">
        <v>182.56666666666666</v>
      </c>
      <c r="G93" s="280">
        <v>177.88333333333333</v>
      </c>
      <c r="H93" s="280">
        <v>195.18333333333334</v>
      </c>
      <c r="I93" s="280">
        <v>199.86666666666667</v>
      </c>
      <c r="J93" s="280">
        <v>203.83333333333334</v>
      </c>
      <c r="K93" s="278">
        <v>195.9</v>
      </c>
      <c r="L93" s="278">
        <v>187.25</v>
      </c>
      <c r="M93" s="278">
        <v>9.24648</v>
      </c>
    </row>
    <row r="94" spans="1:13" s="16" customFormat="1">
      <c r="A94" s="269">
        <v>84</v>
      </c>
      <c r="B94" s="278" t="s">
        <v>339</v>
      </c>
      <c r="C94" s="279">
        <v>217.7</v>
      </c>
      <c r="D94" s="280">
        <v>217.70000000000002</v>
      </c>
      <c r="E94" s="280">
        <v>215.10000000000002</v>
      </c>
      <c r="F94" s="280">
        <v>212.5</v>
      </c>
      <c r="G94" s="280">
        <v>209.9</v>
      </c>
      <c r="H94" s="280">
        <v>220.30000000000004</v>
      </c>
      <c r="I94" s="280">
        <v>222.9</v>
      </c>
      <c r="J94" s="280">
        <v>225.50000000000006</v>
      </c>
      <c r="K94" s="278">
        <v>220.3</v>
      </c>
      <c r="L94" s="278">
        <v>215.1</v>
      </c>
      <c r="M94" s="278">
        <v>2.1044399999999999</v>
      </c>
    </row>
    <row r="95" spans="1:13" s="16" customFormat="1">
      <c r="A95" s="269">
        <v>85</v>
      </c>
      <c r="B95" s="278" t="s">
        <v>337</v>
      </c>
      <c r="C95" s="279">
        <v>791.9</v>
      </c>
      <c r="D95" s="280">
        <v>803.30000000000007</v>
      </c>
      <c r="E95" s="280">
        <v>768.60000000000014</v>
      </c>
      <c r="F95" s="280">
        <v>745.30000000000007</v>
      </c>
      <c r="G95" s="280">
        <v>710.60000000000014</v>
      </c>
      <c r="H95" s="280">
        <v>826.60000000000014</v>
      </c>
      <c r="I95" s="280">
        <v>861.30000000000018</v>
      </c>
      <c r="J95" s="280">
        <v>884.60000000000014</v>
      </c>
      <c r="K95" s="278">
        <v>838</v>
      </c>
      <c r="L95" s="278">
        <v>780</v>
      </c>
      <c r="M95" s="278">
        <v>2.4398499999999999</v>
      </c>
    </row>
    <row r="96" spans="1:13" s="16" customFormat="1">
      <c r="A96" s="269">
        <v>86</v>
      </c>
      <c r="B96" s="278" t="s">
        <v>338</v>
      </c>
      <c r="C96" s="279">
        <v>15.25</v>
      </c>
      <c r="D96" s="280">
        <v>15.466666666666667</v>
      </c>
      <c r="E96" s="280">
        <v>14.933333333333334</v>
      </c>
      <c r="F96" s="280">
        <v>14.616666666666667</v>
      </c>
      <c r="G96" s="280">
        <v>14.083333333333334</v>
      </c>
      <c r="H96" s="280">
        <v>15.783333333333333</v>
      </c>
      <c r="I96" s="280">
        <v>16.31666666666667</v>
      </c>
      <c r="J96" s="280">
        <v>16.633333333333333</v>
      </c>
      <c r="K96" s="278">
        <v>16</v>
      </c>
      <c r="L96" s="278">
        <v>15.15</v>
      </c>
      <c r="M96" s="278">
        <v>8.6314499999999992</v>
      </c>
    </row>
    <row r="97" spans="1:13" s="16" customFormat="1">
      <c r="A97" s="269">
        <v>87</v>
      </c>
      <c r="B97" s="278" t="s">
        <v>340</v>
      </c>
      <c r="C97" s="279">
        <v>120.65</v>
      </c>
      <c r="D97" s="280">
        <v>122.8</v>
      </c>
      <c r="E97" s="280">
        <v>113.94999999999999</v>
      </c>
      <c r="F97" s="280">
        <v>107.24999999999999</v>
      </c>
      <c r="G97" s="280">
        <v>98.399999999999977</v>
      </c>
      <c r="H97" s="280">
        <v>129.5</v>
      </c>
      <c r="I97" s="280">
        <v>138.35</v>
      </c>
      <c r="J97" s="280">
        <v>145.05000000000001</v>
      </c>
      <c r="K97" s="278">
        <v>131.65</v>
      </c>
      <c r="L97" s="278">
        <v>116.1</v>
      </c>
      <c r="M97" s="278">
        <v>10.79336</v>
      </c>
    </row>
    <row r="98" spans="1:13" s="16" customFormat="1">
      <c r="A98" s="269">
        <v>88</v>
      </c>
      <c r="B98" s="278" t="s">
        <v>341</v>
      </c>
      <c r="C98" s="279">
        <v>2091.9499999999998</v>
      </c>
      <c r="D98" s="280">
        <v>2112.65</v>
      </c>
      <c r="E98" s="280">
        <v>2061.3000000000002</v>
      </c>
      <c r="F98" s="280">
        <v>2030.65</v>
      </c>
      <c r="G98" s="280">
        <v>1979.3000000000002</v>
      </c>
      <c r="H98" s="280">
        <v>2143.3000000000002</v>
      </c>
      <c r="I98" s="280">
        <v>2194.6499999999996</v>
      </c>
      <c r="J98" s="280">
        <v>2225.3000000000002</v>
      </c>
      <c r="K98" s="278">
        <v>2164</v>
      </c>
      <c r="L98" s="278">
        <v>2082</v>
      </c>
      <c r="M98" s="278">
        <v>3.006E-2</v>
      </c>
    </row>
    <row r="99" spans="1:13" s="16" customFormat="1">
      <c r="A99" s="269">
        <v>89</v>
      </c>
      <c r="B99" s="278" t="s">
        <v>82</v>
      </c>
      <c r="C99" s="279">
        <v>596.75</v>
      </c>
      <c r="D99" s="280">
        <v>599.06666666666672</v>
      </c>
      <c r="E99" s="280">
        <v>588.63333333333344</v>
      </c>
      <c r="F99" s="280">
        <v>580.51666666666677</v>
      </c>
      <c r="G99" s="280">
        <v>570.08333333333348</v>
      </c>
      <c r="H99" s="280">
        <v>607.18333333333339</v>
      </c>
      <c r="I99" s="280">
        <v>617.61666666666656</v>
      </c>
      <c r="J99" s="280">
        <v>625.73333333333335</v>
      </c>
      <c r="K99" s="278">
        <v>609.5</v>
      </c>
      <c r="L99" s="278">
        <v>590.95000000000005</v>
      </c>
      <c r="M99" s="278">
        <v>5.1532499999999999</v>
      </c>
    </row>
    <row r="100" spans="1:13" s="16" customFormat="1">
      <c r="A100" s="269">
        <v>90</v>
      </c>
      <c r="B100" s="278" t="s">
        <v>335</v>
      </c>
      <c r="C100" s="279">
        <v>118.6</v>
      </c>
      <c r="D100" s="280">
        <v>120.39999999999999</v>
      </c>
      <c r="E100" s="280">
        <v>116.19999999999999</v>
      </c>
      <c r="F100" s="280">
        <v>113.8</v>
      </c>
      <c r="G100" s="280">
        <v>109.6</v>
      </c>
      <c r="H100" s="280">
        <v>122.79999999999998</v>
      </c>
      <c r="I100" s="280">
        <v>127</v>
      </c>
      <c r="J100" s="280">
        <v>129.39999999999998</v>
      </c>
      <c r="K100" s="278">
        <v>124.6</v>
      </c>
      <c r="L100" s="278">
        <v>118</v>
      </c>
      <c r="M100" s="278">
        <v>1.6787099999999999</v>
      </c>
    </row>
    <row r="101" spans="1:13">
      <c r="A101" s="269">
        <v>91</v>
      </c>
      <c r="B101" s="278" t="s">
        <v>342</v>
      </c>
      <c r="C101" s="279">
        <v>159.69999999999999</v>
      </c>
      <c r="D101" s="280">
        <v>160.13333333333335</v>
      </c>
      <c r="E101" s="280">
        <v>152.3666666666667</v>
      </c>
      <c r="F101" s="280">
        <v>145.03333333333336</v>
      </c>
      <c r="G101" s="280">
        <v>137.26666666666671</v>
      </c>
      <c r="H101" s="280">
        <v>167.4666666666667</v>
      </c>
      <c r="I101" s="280">
        <v>175.23333333333335</v>
      </c>
      <c r="J101" s="280">
        <v>182.56666666666669</v>
      </c>
      <c r="K101" s="278">
        <v>167.9</v>
      </c>
      <c r="L101" s="278">
        <v>152.80000000000001</v>
      </c>
      <c r="M101" s="278">
        <v>0.51822000000000001</v>
      </c>
    </row>
    <row r="102" spans="1:13">
      <c r="A102" s="269">
        <v>92</v>
      </c>
      <c r="B102" s="278" t="s">
        <v>343</v>
      </c>
      <c r="C102" s="279">
        <v>128.6</v>
      </c>
      <c r="D102" s="280">
        <v>128.56666666666666</v>
      </c>
      <c r="E102" s="280">
        <v>125.53333333333333</v>
      </c>
      <c r="F102" s="280">
        <v>122.46666666666667</v>
      </c>
      <c r="G102" s="280">
        <v>119.43333333333334</v>
      </c>
      <c r="H102" s="280">
        <v>131.63333333333333</v>
      </c>
      <c r="I102" s="280">
        <v>134.66666666666663</v>
      </c>
      <c r="J102" s="280">
        <v>137.73333333333332</v>
      </c>
      <c r="K102" s="278">
        <v>131.6</v>
      </c>
      <c r="L102" s="278">
        <v>125.5</v>
      </c>
      <c r="M102" s="278">
        <v>9.3246500000000001</v>
      </c>
    </row>
    <row r="103" spans="1:13">
      <c r="A103" s="269">
        <v>93</v>
      </c>
      <c r="B103" s="278" t="s">
        <v>344</v>
      </c>
      <c r="C103" s="279">
        <v>62.7</v>
      </c>
      <c r="D103" s="280">
        <v>63.4</v>
      </c>
      <c r="E103" s="280">
        <v>61.8</v>
      </c>
      <c r="F103" s="280">
        <v>60.9</v>
      </c>
      <c r="G103" s="280">
        <v>59.3</v>
      </c>
      <c r="H103" s="280">
        <v>64.3</v>
      </c>
      <c r="I103" s="280">
        <v>65.900000000000006</v>
      </c>
      <c r="J103" s="280">
        <v>66.8</v>
      </c>
      <c r="K103" s="278">
        <v>65</v>
      </c>
      <c r="L103" s="278">
        <v>62.5</v>
      </c>
      <c r="M103" s="278">
        <v>3.1947199999999998</v>
      </c>
    </row>
    <row r="104" spans="1:13">
      <c r="A104" s="269">
        <v>94</v>
      </c>
      <c r="B104" s="278" t="s">
        <v>83</v>
      </c>
      <c r="C104" s="279">
        <v>132.9</v>
      </c>
      <c r="D104" s="280">
        <v>136.91666666666669</v>
      </c>
      <c r="E104" s="280">
        <v>128.03333333333336</v>
      </c>
      <c r="F104" s="280">
        <v>123.16666666666669</v>
      </c>
      <c r="G104" s="280">
        <v>114.28333333333336</v>
      </c>
      <c r="H104" s="280">
        <v>141.78333333333336</v>
      </c>
      <c r="I104" s="280">
        <v>150.66666666666669</v>
      </c>
      <c r="J104" s="280">
        <v>155.53333333333336</v>
      </c>
      <c r="K104" s="278">
        <v>145.80000000000001</v>
      </c>
      <c r="L104" s="278">
        <v>132.05000000000001</v>
      </c>
      <c r="M104" s="278">
        <v>167.34282999999999</v>
      </c>
    </row>
    <row r="105" spans="1:13">
      <c r="A105" s="269">
        <v>95</v>
      </c>
      <c r="B105" s="278" t="s">
        <v>345</v>
      </c>
      <c r="C105" s="279">
        <v>281.14999999999998</v>
      </c>
      <c r="D105" s="280">
        <v>285.76666666666665</v>
      </c>
      <c r="E105" s="280">
        <v>275.38333333333333</v>
      </c>
      <c r="F105" s="280">
        <v>269.61666666666667</v>
      </c>
      <c r="G105" s="280">
        <v>259.23333333333335</v>
      </c>
      <c r="H105" s="280">
        <v>291.5333333333333</v>
      </c>
      <c r="I105" s="280">
        <v>301.91666666666663</v>
      </c>
      <c r="J105" s="280">
        <v>307.68333333333328</v>
      </c>
      <c r="K105" s="278">
        <v>296.14999999999998</v>
      </c>
      <c r="L105" s="278">
        <v>280</v>
      </c>
      <c r="M105" s="278">
        <v>1.53257</v>
      </c>
    </row>
    <row r="106" spans="1:13">
      <c r="A106" s="269">
        <v>96</v>
      </c>
      <c r="B106" s="278" t="s">
        <v>84</v>
      </c>
      <c r="C106" s="279">
        <v>599.29999999999995</v>
      </c>
      <c r="D106" s="280">
        <v>596.30000000000007</v>
      </c>
      <c r="E106" s="280">
        <v>586.60000000000014</v>
      </c>
      <c r="F106" s="280">
        <v>573.90000000000009</v>
      </c>
      <c r="G106" s="280">
        <v>564.20000000000016</v>
      </c>
      <c r="H106" s="280">
        <v>609.00000000000011</v>
      </c>
      <c r="I106" s="280">
        <v>618.70000000000016</v>
      </c>
      <c r="J106" s="280">
        <v>631.40000000000009</v>
      </c>
      <c r="K106" s="278">
        <v>606</v>
      </c>
      <c r="L106" s="278">
        <v>583.6</v>
      </c>
      <c r="M106" s="278">
        <v>111.27892</v>
      </c>
    </row>
    <row r="107" spans="1:13">
      <c r="A107" s="269">
        <v>97</v>
      </c>
      <c r="B107" s="278" t="s">
        <v>85</v>
      </c>
      <c r="C107" s="279">
        <v>137</v>
      </c>
      <c r="D107" s="280">
        <v>138.86666666666667</v>
      </c>
      <c r="E107" s="280">
        <v>133.93333333333334</v>
      </c>
      <c r="F107" s="280">
        <v>130.86666666666667</v>
      </c>
      <c r="G107" s="280">
        <v>125.93333333333334</v>
      </c>
      <c r="H107" s="280">
        <v>141.93333333333334</v>
      </c>
      <c r="I107" s="280">
        <v>146.86666666666667</v>
      </c>
      <c r="J107" s="280">
        <v>149.93333333333334</v>
      </c>
      <c r="K107" s="278">
        <v>143.80000000000001</v>
      </c>
      <c r="L107" s="278">
        <v>135.80000000000001</v>
      </c>
      <c r="M107" s="278">
        <v>117.01224999999999</v>
      </c>
    </row>
    <row r="108" spans="1:13">
      <c r="A108" s="269">
        <v>98</v>
      </c>
      <c r="B108" s="286" t="s">
        <v>346</v>
      </c>
      <c r="C108" s="279">
        <v>247</v>
      </c>
      <c r="D108" s="280">
        <v>249.43333333333331</v>
      </c>
      <c r="E108" s="280">
        <v>243.56666666666661</v>
      </c>
      <c r="F108" s="280">
        <v>240.1333333333333</v>
      </c>
      <c r="G108" s="280">
        <v>234.26666666666659</v>
      </c>
      <c r="H108" s="280">
        <v>252.86666666666662</v>
      </c>
      <c r="I108" s="280">
        <v>258.73333333333335</v>
      </c>
      <c r="J108" s="280">
        <v>262.16666666666663</v>
      </c>
      <c r="K108" s="278">
        <v>255.3</v>
      </c>
      <c r="L108" s="278">
        <v>246</v>
      </c>
      <c r="M108" s="278">
        <v>1.29315</v>
      </c>
    </row>
    <row r="109" spans="1:13">
      <c r="A109" s="269">
        <v>99</v>
      </c>
      <c r="B109" s="278" t="s">
        <v>86</v>
      </c>
      <c r="C109" s="279">
        <v>1483.65</v>
      </c>
      <c r="D109" s="280">
        <v>1481.7333333333336</v>
      </c>
      <c r="E109" s="280">
        <v>1465.5166666666671</v>
      </c>
      <c r="F109" s="280">
        <v>1447.3833333333334</v>
      </c>
      <c r="G109" s="280">
        <v>1431.166666666667</v>
      </c>
      <c r="H109" s="280">
        <v>1499.8666666666672</v>
      </c>
      <c r="I109" s="280">
        <v>1516.0833333333335</v>
      </c>
      <c r="J109" s="280">
        <v>1534.2166666666674</v>
      </c>
      <c r="K109" s="278">
        <v>1497.95</v>
      </c>
      <c r="L109" s="278">
        <v>1463.6</v>
      </c>
      <c r="M109" s="278">
        <v>12.60764</v>
      </c>
    </row>
    <row r="110" spans="1:13">
      <c r="A110" s="269">
        <v>100</v>
      </c>
      <c r="B110" s="278" t="s">
        <v>87</v>
      </c>
      <c r="C110" s="279">
        <v>361.1</v>
      </c>
      <c r="D110" s="280">
        <v>365.73333333333335</v>
      </c>
      <c r="E110" s="280">
        <v>354.86666666666667</v>
      </c>
      <c r="F110" s="280">
        <v>348.63333333333333</v>
      </c>
      <c r="G110" s="280">
        <v>337.76666666666665</v>
      </c>
      <c r="H110" s="280">
        <v>371.9666666666667</v>
      </c>
      <c r="I110" s="280">
        <v>382.83333333333337</v>
      </c>
      <c r="J110" s="280">
        <v>389.06666666666672</v>
      </c>
      <c r="K110" s="278">
        <v>376.6</v>
      </c>
      <c r="L110" s="278">
        <v>359.5</v>
      </c>
      <c r="M110" s="278">
        <v>9.3414900000000003</v>
      </c>
    </row>
    <row r="111" spans="1:13">
      <c r="A111" s="269">
        <v>101</v>
      </c>
      <c r="B111" s="278" t="s">
        <v>237</v>
      </c>
      <c r="C111" s="279">
        <v>554.9</v>
      </c>
      <c r="D111" s="280">
        <v>547.13333333333333</v>
      </c>
      <c r="E111" s="280">
        <v>535.36666666666667</v>
      </c>
      <c r="F111" s="280">
        <v>515.83333333333337</v>
      </c>
      <c r="G111" s="280">
        <v>504.06666666666672</v>
      </c>
      <c r="H111" s="280">
        <v>566.66666666666663</v>
      </c>
      <c r="I111" s="280">
        <v>578.43333333333328</v>
      </c>
      <c r="J111" s="280">
        <v>597.96666666666658</v>
      </c>
      <c r="K111" s="278">
        <v>558.9</v>
      </c>
      <c r="L111" s="278">
        <v>527.6</v>
      </c>
      <c r="M111" s="278">
        <v>1.20153</v>
      </c>
    </row>
    <row r="112" spans="1:13">
      <c r="A112" s="269">
        <v>102</v>
      </c>
      <c r="B112" s="278" t="s">
        <v>347</v>
      </c>
      <c r="C112" s="279">
        <v>422</v>
      </c>
      <c r="D112" s="280">
        <v>436.8</v>
      </c>
      <c r="E112" s="280">
        <v>407.20000000000005</v>
      </c>
      <c r="F112" s="280">
        <v>392.40000000000003</v>
      </c>
      <c r="G112" s="280">
        <v>362.80000000000007</v>
      </c>
      <c r="H112" s="280">
        <v>451.6</v>
      </c>
      <c r="I112" s="280">
        <v>481.20000000000005</v>
      </c>
      <c r="J112" s="280">
        <v>496</v>
      </c>
      <c r="K112" s="278">
        <v>466.4</v>
      </c>
      <c r="L112" s="278">
        <v>422</v>
      </c>
      <c r="M112" s="278">
        <v>3.4486400000000001</v>
      </c>
    </row>
    <row r="113" spans="1:13">
      <c r="A113" s="269">
        <v>103</v>
      </c>
      <c r="B113" s="278" t="s">
        <v>332</v>
      </c>
      <c r="C113" s="279">
        <v>1411.5</v>
      </c>
      <c r="D113" s="280">
        <v>1434.5666666666666</v>
      </c>
      <c r="E113" s="280">
        <v>1384.9333333333332</v>
      </c>
      <c r="F113" s="280">
        <v>1358.3666666666666</v>
      </c>
      <c r="G113" s="280">
        <v>1308.7333333333331</v>
      </c>
      <c r="H113" s="280">
        <v>1461.1333333333332</v>
      </c>
      <c r="I113" s="280">
        <v>1510.7666666666664</v>
      </c>
      <c r="J113" s="280">
        <v>1537.3333333333333</v>
      </c>
      <c r="K113" s="278">
        <v>1484.2</v>
      </c>
      <c r="L113" s="278">
        <v>1408</v>
      </c>
      <c r="M113" s="278">
        <v>0.15347</v>
      </c>
    </row>
    <row r="114" spans="1:13">
      <c r="A114" s="269">
        <v>104</v>
      </c>
      <c r="B114" s="278" t="s">
        <v>238</v>
      </c>
      <c r="C114" s="279">
        <v>219.6</v>
      </c>
      <c r="D114" s="280">
        <v>220.26666666666665</v>
      </c>
      <c r="E114" s="280">
        <v>215.83333333333331</v>
      </c>
      <c r="F114" s="280">
        <v>212.06666666666666</v>
      </c>
      <c r="G114" s="280">
        <v>207.63333333333333</v>
      </c>
      <c r="H114" s="280">
        <v>224.0333333333333</v>
      </c>
      <c r="I114" s="280">
        <v>228.46666666666664</v>
      </c>
      <c r="J114" s="280">
        <v>232.23333333333329</v>
      </c>
      <c r="K114" s="278">
        <v>224.7</v>
      </c>
      <c r="L114" s="278">
        <v>216.5</v>
      </c>
      <c r="M114" s="278">
        <v>3.4630100000000001</v>
      </c>
    </row>
    <row r="115" spans="1:13">
      <c r="A115" s="269">
        <v>105</v>
      </c>
      <c r="B115" s="278" t="s">
        <v>236</v>
      </c>
      <c r="C115" s="279">
        <v>121.8</v>
      </c>
      <c r="D115" s="280">
        <v>122.26666666666667</v>
      </c>
      <c r="E115" s="280">
        <v>118.73333333333333</v>
      </c>
      <c r="F115" s="280">
        <v>115.66666666666667</v>
      </c>
      <c r="G115" s="280">
        <v>112.13333333333334</v>
      </c>
      <c r="H115" s="280">
        <v>125.33333333333333</v>
      </c>
      <c r="I115" s="280">
        <v>128.86666666666667</v>
      </c>
      <c r="J115" s="280">
        <v>131.93333333333334</v>
      </c>
      <c r="K115" s="278">
        <v>125.8</v>
      </c>
      <c r="L115" s="278">
        <v>119.2</v>
      </c>
      <c r="M115" s="278">
        <v>22.59291</v>
      </c>
    </row>
    <row r="116" spans="1:13">
      <c r="A116" s="269">
        <v>106</v>
      </c>
      <c r="B116" s="278" t="s">
        <v>88</v>
      </c>
      <c r="C116" s="279">
        <v>384.95</v>
      </c>
      <c r="D116" s="280">
        <v>396.25</v>
      </c>
      <c r="E116" s="280">
        <v>365.95</v>
      </c>
      <c r="F116" s="280">
        <v>346.95</v>
      </c>
      <c r="G116" s="280">
        <v>316.64999999999998</v>
      </c>
      <c r="H116" s="280">
        <v>415.25</v>
      </c>
      <c r="I116" s="280">
        <v>445.54999999999995</v>
      </c>
      <c r="J116" s="280">
        <v>464.55</v>
      </c>
      <c r="K116" s="278">
        <v>426.55</v>
      </c>
      <c r="L116" s="278">
        <v>377.25</v>
      </c>
      <c r="M116" s="278">
        <v>12.763310000000001</v>
      </c>
    </row>
    <row r="117" spans="1:13">
      <c r="A117" s="269">
        <v>107</v>
      </c>
      <c r="B117" s="278" t="s">
        <v>348</v>
      </c>
      <c r="C117" s="279">
        <v>212.75</v>
      </c>
      <c r="D117" s="280">
        <v>215.03333333333333</v>
      </c>
      <c r="E117" s="280">
        <v>209.71666666666667</v>
      </c>
      <c r="F117" s="280">
        <v>206.68333333333334</v>
      </c>
      <c r="G117" s="280">
        <v>201.36666666666667</v>
      </c>
      <c r="H117" s="280">
        <v>218.06666666666666</v>
      </c>
      <c r="I117" s="280">
        <v>223.38333333333333</v>
      </c>
      <c r="J117" s="280">
        <v>226.41666666666666</v>
      </c>
      <c r="K117" s="278">
        <v>220.35</v>
      </c>
      <c r="L117" s="278">
        <v>212</v>
      </c>
      <c r="M117" s="278">
        <v>4.7138900000000001</v>
      </c>
    </row>
    <row r="118" spans="1:13">
      <c r="A118" s="269">
        <v>108</v>
      </c>
      <c r="B118" s="278" t="s">
        <v>89</v>
      </c>
      <c r="C118" s="279">
        <v>499.05</v>
      </c>
      <c r="D118" s="280">
        <v>499.09999999999997</v>
      </c>
      <c r="E118" s="280">
        <v>494.44999999999993</v>
      </c>
      <c r="F118" s="280">
        <v>489.84999999999997</v>
      </c>
      <c r="G118" s="280">
        <v>485.19999999999993</v>
      </c>
      <c r="H118" s="280">
        <v>503.69999999999993</v>
      </c>
      <c r="I118" s="280">
        <v>508.34999999999991</v>
      </c>
      <c r="J118" s="280">
        <v>512.94999999999993</v>
      </c>
      <c r="K118" s="278">
        <v>503.75</v>
      </c>
      <c r="L118" s="278">
        <v>494.5</v>
      </c>
      <c r="M118" s="278">
        <v>23.768280000000001</v>
      </c>
    </row>
    <row r="119" spans="1:13">
      <c r="A119" s="269">
        <v>109</v>
      </c>
      <c r="B119" s="278" t="s">
        <v>239</v>
      </c>
      <c r="C119" s="279">
        <v>521.4</v>
      </c>
      <c r="D119" s="280">
        <v>525.35</v>
      </c>
      <c r="E119" s="280">
        <v>517.05000000000007</v>
      </c>
      <c r="F119" s="280">
        <v>512.70000000000005</v>
      </c>
      <c r="G119" s="280">
        <v>504.40000000000009</v>
      </c>
      <c r="H119" s="280">
        <v>529.70000000000005</v>
      </c>
      <c r="I119" s="280">
        <v>538</v>
      </c>
      <c r="J119" s="280">
        <v>542.35</v>
      </c>
      <c r="K119" s="278">
        <v>533.65</v>
      </c>
      <c r="L119" s="278">
        <v>521</v>
      </c>
      <c r="M119" s="278">
        <v>0.76773000000000002</v>
      </c>
    </row>
    <row r="120" spans="1:13">
      <c r="A120" s="269">
        <v>110</v>
      </c>
      <c r="B120" s="278" t="s">
        <v>349</v>
      </c>
      <c r="C120" s="279">
        <v>74.75</v>
      </c>
      <c r="D120" s="280">
        <v>75.183333333333323</v>
      </c>
      <c r="E120" s="280">
        <v>74.166666666666643</v>
      </c>
      <c r="F120" s="280">
        <v>73.583333333333314</v>
      </c>
      <c r="G120" s="280">
        <v>72.566666666666634</v>
      </c>
      <c r="H120" s="280">
        <v>75.766666666666652</v>
      </c>
      <c r="I120" s="280">
        <v>76.783333333333331</v>
      </c>
      <c r="J120" s="280">
        <v>77.36666666666666</v>
      </c>
      <c r="K120" s="278">
        <v>76.2</v>
      </c>
      <c r="L120" s="278">
        <v>74.599999999999994</v>
      </c>
      <c r="M120" s="278">
        <v>0.79862</v>
      </c>
    </row>
    <row r="121" spans="1:13">
      <c r="A121" s="269">
        <v>111</v>
      </c>
      <c r="B121" s="278" t="s">
        <v>356</v>
      </c>
      <c r="C121" s="279">
        <v>241.7</v>
      </c>
      <c r="D121" s="280">
        <v>244.23333333333335</v>
      </c>
      <c r="E121" s="280">
        <v>237.4666666666667</v>
      </c>
      <c r="F121" s="280">
        <v>233.23333333333335</v>
      </c>
      <c r="G121" s="280">
        <v>226.4666666666667</v>
      </c>
      <c r="H121" s="280">
        <v>248.4666666666667</v>
      </c>
      <c r="I121" s="280">
        <v>255.23333333333335</v>
      </c>
      <c r="J121" s="280">
        <v>259.4666666666667</v>
      </c>
      <c r="K121" s="278">
        <v>251</v>
      </c>
      <c r="L121" s="278">
        <v>240</v>
      </c>
      <c r="M121" s="278">
        <v>1.597</v>
      </c>
    </row>
    <row r="122" spans="1:13">
      <c r="A122" s="269">
        <v>112</v>
      </c>
      <c r="B122" s="278" t="s">
        <v>357</v>
      </c>
      <c r="C122" s="279">
        <v>86.45</v>
      </c>
      <c r="D122" s="280">
        <v>87.133333333333326</v>
      </c>
      <c r="E122" s="280">
        <v>84.066666666666649</v>
      </c>
      <c r="F122" s="280">
        <v>81.683333333333323</v>
      </c>
      <c r="G122" s="280">
        <v>78.616666666666646</v>
      </c>
      <c r="H122" s="280">
        <v>89.516666666666652</v>
      </c>
      <c r="I122" s="280">
        <v>92.583333333333314</v>
      </c>
      <c r="J122" s="280">
        <v>94.966666666666654</v>
      </c>
      <c r="K122" s="278">
        <v>90.2</v>
      </c>
      <c r="L122" s="278">
        <v>84.75</v>
      </c>
      <c r="M122" s="278">
        <v>2.99194</v>
      </c>
    </row>
    <row r="123" spans="1:13">
      <c r="A123" s="269">
        <v>113</v>
      </c>
      <c r="B123" s="278" t="s">
        <v>350</v>
      </c>
      <c r="C123" s="279">
        <v>82.9</v>
      </c>
      <c r="D123" s="280">
        <v>83.816666666666663</v>
      </c>
      <c r="E123" s="280">
        <v>81.133333333333326</v>
      </c>
      <c r="F123" s="280">
        <v>79.36666666666666</v>
      </c>
      <c r="G123" s="280">
        <v>76.683333333333323</v>
      </c>
      <c r="H123" s="280">
        <v>85.583333333333329</v>
      </c>
      <c r="I123" s="280">
        <v>88.266666666666666</v>
      </c>
      <c r="J123" s="280">
        <v>90.033333333333331</v>
      </c>
      <c r="K123" s="278">
        <v>86.5</v>
      </c>
      <c r="L123" s="278">
        <v>82.05</v>
      </c>
      <c r="M123" s="278">
        <v>8.2554099999999995</v>
      </c>
    </row>
    <row r="124" spans="1:13">
      <c r="A124" s="269">
        <v>114</v>
      </c>
      <c r="B124" s="278" t="s">
        <v>351</v>
      </c>
      <c r="C124" s="279">
        <v>264.14999999999998</v>
      </c>
      <c r="D124" s="280">
        <v>266.2</v>
      </c>
      <c r="E124" s="280">
        <v>260.39999999999998</v>
      </c>
      <c r="F124" s="280">
        <v>256.64999999999998</v>
      </c>
      <c r="G124" s="280">
        <v>250.84999999999997</v>
      </c>
      <c r="H124" s="280">
        <v>269.95</v>
      </c>
      <c r="I124" s="280">
        <v>275.75000000000006</v>
      </c>
      <c r="J124" s="280">
        <v>279.5</v>
      </c>
      <c r="K124" s="278">
        <v>272</v>
      </c>
      <c r="L124" s="278">
        <v>262.45</v>
      </c>
      <c r="M124" s="278">
        <v>0.48897000000000002</v>
      </c>
    </row>
    <row r="125" spans="1:13">
      <c r="A125" s="269">
        <v>115</v>
      </c>
      <c r="B125" s="278" t="s">
        <v>352</v>
      </c>
      <c r="C125" s="279">
        <v>461.25</v>
      </c>
      <c r="D125" s="280">
        <v>468.31666666666666</v>
      </c>
      <c r="E125" s="280">
        <v>444.93333333333334</v>
      </c>
      <c r="F125" s="280">
        <v>428.61666666666667</v>
      </c>
      <c r="G125" s="280">
        <v>405.23333333333335</v>
      </c>
      <c r="H125" s="280">
        <v>484.63333333333333</v>
      </c>
      <c r="I125" s="280">
        <v>508.01666666666665</v>
      </c>
      <c r="J125" s="280">
        <v>524.33333333333326</v>
      </c>
      <c r="K125" s="278">
        <v>491.7</v>
      </c>
      <c r="L125" s="278">
        <v>452</v>
      </c>
      <c r="M125" s="278">
        <v>15.20457</v>
      </c>
    </row>
    <row r="126" spans="1:13">
      <c r="A126" s="269">
        <v>116</v>
      </c>
      <c r="B126" s="278" t="s">
        <v>353</v>
      </c>
      <c r="C126" s="279">
        <v>67.599999999999994</v>
      </c>
      <c r="D126" s="280">
        <v>68.216666666666654</v>
      </c>
      <c r="E126" s="280">
        <v>66.433333333333309</v>
      </c>
      <c r="F126" s="280">
        <v>65.266666666666652</v>
      </c>
      <c r="G126" s="280">
        <v>63.483333333333306</v>
      </c>
      <c r="H126" s="280">
        <v>69.383333333333312</v>
      </c>
      <c r="I126" s="280">
        <v>71.166666666666643</v>
      </c>
      <c r="J126" s="280">
        <v>72.333333333333314</v>
      </c>
      <c r="K126" s="278">
        <v>70</v>
      </c>
      <c r="L126" s="278">
        <v>67.05</v>
      </c>
      <c r="M126" s="278">
        <v>8.9500700000000002</v>
      </c>
    </row>
    <row r="127" spans="1:13">
      <c r="A127" s="269">
        <v>117</v>
      </c>
      <c r="B127" s="278" t="s">
        <v>355</v>
      </c>
      <c r="C127" s="279">
        <v>14.3</v>
      </c>
      <c r="D127" s="280">
        <v>14.800000000000002</v>
      </c>
      <c r="E127" s="280">
        <v>13.800000000000004</v>
      </c>
      <c r="F127" s="280">
        <v>13.300000000000002</v>
      </c>
      <c r="G127" s="280">
        <v>12.300000000000004</v>
      </c>
      <c r="H127" s="280">
        <v>15.300000000000004</v>
      </c>
      <c r="I127" s="280">
        <v>16.3</v>
      </c>
      <c r="J127" s="280">
        <v>16.800000000000004</v>
      </c>
      <c r="K127" s="278">
        <v>15.8</v>
      </c>
      <c r="L127" s="278">
        <v>14.3</v>
      </c>
      <c r="M127" s="278">
        <v>56.197749999999999</v>
      </c>
    </row>
    <row r="128" spans="1:13">
      <c r="A128" s="269">
        <v>118</v>
      </c>
      <c r="B128" s="278" t="s">
        <v>91</v>
      </c>
      <c r="C128" s="279">
        <v>4.75</v>
      </c>
      <c r="D128" s="280">
        <v>4.8833333333333337</v>
      </c>
      <c r="E128" s="280">
        <v>4.6166666666666671</v>
      </c>
      <c r="F128" s="280">
        <v>4.4833333333333334</v>
      </c>
      <c r="G128" s="280">
        <v>4.2166666666666668</v>
      </c>
      <c r="H128" s="280">
        <v>5.0166666666666675</v>
      </c>
      <c r="I128" s="280">
        <v>5.283333333333335</v>
      </c>
      <c r="J128" s="280">
        <v>5.4166666666666679</v>
      </c>
      <c r="K128" s="278">
        <v>5.15</v>
      </c>
      <c r="L128" s="278">
        <v>4.75</v>
      </c>
      <c r="M128" s="278">
        <v>114.75264</v>
      </c>
    </row>
    <row r="129" spans="1:13">
      <c r="A129" s="269">
        <v>119</v>
      </c>
      <c r="B129" s="278" t="s">
        <v>92</v>
      </c>
      <c r="C129" s="279">
        <v>2425.4</v>
      </c>
      <c r="D129" s="280">
        <v>2425.3333333333335</v>
      </c>
      <c r="E129" s="280">
        <v>2390.666666666667</v>
      </c>
      <c r="F129" s="280">
        <v>2355.9333333333334</v>
      </c>
      <c r="G129" s="280">
        <v>2321.2666666666669</v>
      </c>
      <c r="H129" s="280">
        <v>2460.0666666666671</v>
      </c>
      <c r="I129" s="280">
        <v>2494.733333333334</v>
      </c>
      <c r="J129" s="280">
        <v>2529.4666666666672</v>
      </c>
      <c r="K129" s="278">
        <v>2460</v>
      </c>
      <c r="L129" s="278">
        <v>2390.6</v>
      </c>
      <c r="M129" s="278">
        <v>8.9421400000000002</v>
      </c>
    </row>
    <row r="130" spans="1:13">
      <c r="A130" s="269">
        <v>120</v>
      </c>
      <c r="B130" s="278" t="s">
        <v>358</v>
      </c>
      <c r="C130" s="279">
        <v>4202.3999999999996</v>
      </c>
      <c r="D130" s="280">
        <v>4171.2</v>
      </c>
      <c r="E130" s="280">
        <v>4107.3999999999996</v>
      </c>
      <c r="F130" s="280">
        <v>4012.3999999999996</v>
      </c>
      <c r="G130" s="280">
        <v>3948.5999999999995</v>
      </c>
      <c r="H130" s="280">
        <v>4266.2</v>
      </c>
      <c r="I130" s="280">
        <v>4330.0000000000009</v>
      </c>
      <c r="J130" s="280">
        <v>4425</v>
      </c>
      <c r="K130" s="278">
        <v>4235</v>
      </c>
      <c r="L130" s="278">
        <v>4076.2</v>
      </c>
      <c r="M130" s="278">
        <v>0.47571999999999998</v>
      </c>
    </row>
    <row r="131" spans="1:13">
      <c r="A131" s="269">
        <v>121</v>
      </c>
      <c r="B131" s="278" t="s">
        <v>94</v>
      </c>
      <c r="C131" s="279">
        <v>128.19999999999999</v>
      </c>
      <c r="D131" s="280">
        <v>130.26666666666665</v>
      </c>
      <c r="E131" s="280">
        <v>125.5333333333333</v>
      </c>
      <c r="F131" s="280">
        <v>122.86666666666665</v>
      </c>
      <c r="G131" s="280">
        <v>118.1333333333333</v>
      </c>
      <c r="H131" s="280">
        <v>132.93333333333331</v>
      </c>
      <c r="I131" s="280">
        <v>137.66666666666666</v>
      </c>
      <c r="J131" s="280">
        <v>140.33333333333331</v>
      </c>
      <c r="K131" s="278">
        <v>135</v>
      </c>
      <c r="L131" s="278">
        <v>127.6</v>
      </c>
      <c r="M131" s="278">
        <v>122.95346000000001</v>
      </c>
    </row>
    <row r="132" spans="1:13">
      <c r="A132" s="269">
        <v>122</v>
      </c>
      <c r="B132" s="278" t="s">
        <v>232</v>
      </c>
      <c r="C132" s="279">
        <v>2310.5</v>
      </c>
      <c r="D132" s="280">
        <v>2308.8166666666666</v>
      </c>
      <c r="E132" s="280">
        <v>2271.1333333333332</v>
      </c>
      <c r="F132" s="280">
        <v>2231.7666666666664</v>
      </c>
      <c r="G132" s="280">
        <v>2194.083333333333</v>
      </c>
      <c r="H132" s="280">
        <v>2348.1833333333334</v>
      </c>
      <c r="I132" s="280">
        <v>2385.8666666666668</v>
      </c>
      <c r="J132" s="280">
        <v>2425.2333333333336</v>
      </c>
      <c r="K132" s="278">
        <v>2346.5</v>
      </c>
      <c r="L132" s="278">
        <v>2269.4499999999998</v>
      </c>
      <c r="M132" s="278">
        <v>5.8641699999999997</v>
      </c>
    </row>
    <row r="133" spans="1:13">
      <c r="A133" s="269">
        <v>123</v>
      </c>
      <c r="B133" s="278" t="s">
        <v>95</v>
      </c>
      <c r="C133" s="279">
        <v>4002.8</v>
      </c>
      <c r="D133" s="280">
        <v>4007.5</v>
      </c>
      <c r="E133" s="280">
        <v>3965.4</v>
      </c>
      <c r="F133" s="280">
        <v>3928</v>
      </c>
      <c r="G133" s="280">
        <v>3885.9</v>
      </c>
      <c r="H133" s="280">
        <v>4044.9</v>
      </c>
      <c r="I133" s="280">
        <v>4087.0000000000005</v>
      </c>
      <c r="J133" s="280">
        <v>4124.3999999999996</v>
      </c>
      <c r="K133" s="278">
        <v>4049.6</v>
      </c>
      <c r="L133" s="278">
        <v>3970.1</v>
      </c>
      <c r="M133" s="278">
        <v>12.662839999999999</v>
      </c>
    </row>
    <row r="134" spans="1:13">
      <c r="A134" s="269">
        <v>124</v>
      </c>
      <c r="B134" s="278" t="s">
        <v>1265</v>
      </c>
      <c r="C134" s="279">
        <v>441.2</v>
      </c>
      <c r="D134" s="280">
        <v>440.95</v>
      </c>
      <c r="E134" s="280">
        <v>422.9</v>
      </c>
      <c r="F134" s="280">
        <v>404.59999999999997</v>
      </c>
      <c r="G134" s="280">
        <v>386.54999999999995</v>
      </c>
      <c r="H134" s="280">
        <v>459.25</v>
      </c>
      <c r="I134" s="280">
        <v>477.30000000000007</v>
      </c>
      <c r="J134" s="280">
        <v>495.6</v>
      </c>
      <c r="K134" s="278">
        <v>459</v>
      </c>
      <c r="L134" s="278">
        <v>422.65</v>
      </c>
      <c r="M134" s="278">
        <v>0.25577</v>
      </c>
    </row>
    <row r="135" spans="1:13">
      <c r="A135" s="269">
        <v>125</v>
      </c>
      <c r="B135" s="278" t="s">
        <v>240</v>
      </c>
      <c r="C135" s="279">
        <v>36.5</v>
      </c>
      <c r="D135" s="280">
        <v>36.916666666666664</v>
      </c>
      <c r="E135" s="280">
        <v>36.083333333333329</v>
      </c>
      <c r="F135" s="280">
        <v>35.666666666666664</v>
      </c>
      <c r="G135" s="280">
        <v>34.833333333333329</v>
      </c>
      <c r="H135" s="280">
        <v>37.333333333333329</v>
      </c>
      <c r="I135" s="280">
        <v>38.166666666666657</v>
      </c>
      <c r="J135" s="280">
        <v>38.583333333333329</v>
      </c>
      <c r="K135" s="278">
        <v>37.75</v>
      </c>
      <c r="L135" s="278">
        <v>36.5</v>
      </c>
      <c r="M135" s="278">
        <v>10.65255</v>
      </c>
    </row>
    <row r="136" spans="1:13">
      <c r="A136" s="269">
        <v>126</v>
      </c>
      <c r="B136" s="278" t="s">
        <v>96</v>
      </c>
      <c r="C136" s="279">
        <v>13589.2</v>
      </c>
      <c r="D136" s="280">
        <v>13728.433333333334</v>
      </c>
      <c r="E136" s="280">
        <v>13365.866666666669</v>
      </c>
      <c r="F136" s="280">
        <v>13142.533333333335</v>
      </c>
      <c r="G136" s="280">
        <v>12779.966666666669</v>
      </c>
      <c r="H136" s="280">
        <v>13951.766666666668</v>
      </c>
      <c r="I136" s="280">
        <v>14314.333333333334</v>
      </c>
      <c r="J136" s="280">
        <v>14537.666666666668</v>
      </c>
      <c r="K136" s="278">
        <v>14091</v>
      </c>
      <c r="L136" s="278">
        <v>13505.1</v>
      </c>
      <c r="M136" s="278">
        <v>1.7994399999999999</v>
      </c>
    </row>
    <row r="137" spans="1:13">
      <c r="A137" s="269">
        <v>127</v>
      </c>
      <c r="B137" s="278" t="s">
        <v>360</v>
      </c>
      <c r="C137" s="279">
        <v>141.55000000000001</v>
      </c>
      <c r="D137" s="280">
        <v>143.35</v>
      </c>
      <c r="E137" s="280">
        <v>139.19999999999999</v>
      </c>
      <c r="F137" s="280">
        <v>136.85</v>
      </c>
      <c r="G137" s="280">
        <v>132.69999999999999</v>
      </c>
      <c r="H137" s="280">
        <v>145.69999999999999</v>
      </c>
      <c r="I137" s="280">
        <v>149.85000000000002</v>
      </c>
      <c r="J137" s="280">
        <v>152.19999999999999</v>
      </c>
      <c r="K137" s="278">
        <v>147.5</v>
      </c>
      <c r="L137" s="278">
        <v>141</v>
      </c>
      <c r="M137" s="278">
        <v>1.0742700000000001</v>
      </c>
    </row>
    <row r="138" spans="1:13">
      <c r="A138" s="269">
        <v>128</v>
      </c>
      <c r="B138" s="278" t="s">
        <v>361</v>
      </c>
      <c r="C138" s="279">
        <v>75.45</v>
      </c>
      <c r="D138" s="280">
        <v>76.233333333333334</v>
      </c>
      <c r="E138" s="280">
        <v>74.616666666666674</v>
      </c>
      <c r="F138" s="280">
        <v>73.783333333333346</v>
      </c>
      <c r="G138" s="280">
        <v>72.166666666666686</v>
      </c>
      <c r="H138" s="280">
        <v>77.066666666666663</v>
      </c>
      <c r="I138" s="280">
        <v>78.683333333333309</v>
      </c>
      <c r="J138" s="280">
        <v>79.516666666666652</v>
      </c>
      <c r="K138" s="278">
        <v>77.849999999999994</v>
      </c>
      <c r="L138" s="278">
        <v>75.400000000000006</v>
      </c>
      <c r="M138" s="278">
        <v>0.73448999999999998</v>
      </c>
    </row>
    <row r="139" spans="1:13">
      <c r="A139" s="269">
        <v>129</v>
      </c>
      <c r="B139" s="278" t="s">
        <v>362</v>
      </c>
      <c r="C139" s="279">
        <v>127.05</v>
      </c>
      <c r="D139" s="280">
        <v>127.33333333333333</v>
      </c>
      <c r="E139" s="280">
        <v>125.71666666666667</v>
      </c>
      <c r="F139" s="280">
        <v>124.38333333333334</v>
      </c>
      <c r="G139" s="280">
        <v>122.76666666666668</v>
      </c>
      <c r="H139" s="280">
        <v>128.66666666666666</v>
      </c>
      <c r="I139" s="280">
        <v>130.2833333333333</v>
      </c>
      <c r="J139" s="280">
        <v>131.61666666666665</v>
      </c>
      <c r="K139" s="278">
        <v>128.94999999999999</v>
      </c>
      <c r="L139" s="278">
        <v>126</v>
      </c>
      <c r="M139" s="278">
        <v>0.38283</v>
      </c>
    </row>
    <row r="140" spans="1:13">
      <c r="A140" s="269">
        <v>130</v>
      </c>
      <c r="B140" s="278" t="s">
        <v>241</v>
      </c>
      <c r="C140" s="279">
        <v>198.6</v>
      </c>
      <c r="D140" s="280">
        <v>200.61666666666667</v>
      </c>
      <c r="E140" s="280">
        <v>194.98333333333335</v>
      </c>
      <c r="F140" s="280">
        <v>191.36666666666667</v>
      </c>
      <c r="G140" s="280">
        <v>185.73333333333335</v>
      </c>
      <c r="H140" s="280">
        <v>204.23333333333335</v>
      </c>
      <c r="I140" s="280">
        <v>209.86666666666667</v>
      </c>
      <c r="J140" s="280">
        <v>213.48333333333335</v>
      </c>
      <c r="K140" s="278">
        <v>206.25</v>
      </c>
      <c r="L140" s="278">
        <v>197</v>
      </c>
      <c r="M140" s="278">
        <v>6.1483299999999996</v>
      </c>
    </row>
    <row r="141" spans="1:13">
      <c r="A141" s="269">
        <v>131</v>
      </c>
      <c r="B141" s="278" t="s">
        <v>242</v>
      </c>
      <c r="C141" s="279">
        <v>584.70000000000005</v>
      </c>
      <c r="D141" s="280">
        <v>582.85</v>
      </c>
      <c r="E141" s="280">
        <v>573.80000000000007</v>
      </c>
      <c r="F141" s="280">
        <v>562.90000000000009</v>
      </c>
      <c r="G141" s="280">
        <v>553.85000000000014</v>
      </c>
      <c r="H141" s="280">
        <v>593.75</v>
      </c>
      <c r="I141" s="280">
        <v>602.79999999999995</v>
      </c>
      <c r="J141" s="280">
        <v>613.69999999999993</v>
      </c>
      <c r="K141" s="278">
        <v>591.9</v>
      </c>
      <c r="L141" s="278">
        <v>571.95000000000005</v>
      </c>
      <c r="M141" s="278">
        <v>6.9579800000000001</v>
      </c>
    </row>
    <row r="142" spans="1:13">
      <c r="A142" s="269">
        <v>132</v>
      </c>
      <c r="B142" s="278" t="s">
        <v>243</v>
      </c>
      <c r="C142" s="279">
        <v>68.75</v>
      </c>
      <c r="D142" s="280">
        <v>69.516666666666666</v>
      </c>
      <c r="E142" s="280">
        <v>66.233333333333334</v>
      </c>
      <c r="F142" s="280">
        <v>63.716666666666669</v>
      </c>
      <c r="G142" s="280">
        <v>60.433333333333337</v>
      </c>
      <c r="H142" s="280">
        <v>72.033333333333331</v>
      </c>
      <c r="I142" s="280">
        <v>75.316666666666663</v>
      </c>
      <c r="J142" s="280">
        <v>77.833333333333329</v>
      </c>
      <c r="K142" s="278">
        <v>72.8</v>
      </c>
      <c r="L142" s="278">
        <v>67</v>
      </c>
      <c r="M142" s="278">
        <v>26.854019999999998</v>
      </c>
    </row>
    <row r="143" spans="1:13">
      <c r="A143" s="269">
        <v>133</v>
      </c>
      <c r="B143" s="278" t="s">
        <v>97</v>
      </c>
      <c r="C143" s="279">
        <v>51.05</v>
      </c>
      <c r="D143" s="280">
        <v>52.699999999999996</v>
      </c>
      <c r="E143" s="280">
        <v>48.999999999999993</v>
      </c>
      <c r="F143" s="280">
        <v>46.949999999999996</v>
      </c>
      <c r="G143" s="280">
        <v>43.249999999999993</v>
      </c>
      <c r="H143" s="280">
        <v>54.749999999999993</v>
      </c>
      <c r="I143" s="280">
        <v>58.449999999999996</v>
      </c>
      <c r="J143" s="280">
        <v>60.499999999999993</v>
      </c>
      <c r="K143" s="278">
        <v>56.4</v>
      </c>
      <c r="L143" s="278">
        <v>50.65</v>
      </c>
      <c r="M143" s="278">
        <v>383.01828</v>
      </c>
    </row>
    <row r="144" spans="1:13">
      <c r="A144" s="269">
        <v>134</v>
      </c>
      <c r="B144" s="278" t="s">
        <v>363</v>
      </c>
      <c r="C144" s="279">
        <v>484.25</v>
      </c>
      <c r="D144" s="280">
        <v>487.41666666666669</v>
      </c>
      <c r="E144" s="280">
        <v>456.83333333333337</v>
      </c>
      <c r="F144" s="280">
        <v>429.41666666666669</v>
      </c>
      <c r="G144" s="280">
        <v>398.83333333333337</v>
      </c>
      <c r="H144" s="280">
        <v>514.83333333333337</v>
      </c>
      <c r="I144" s="280">
        <v>545.41666666666674</v>
      </c>
      <c r="J144" s="280">
        <v>572.83333333333337</v>
      </c>
      <c r="K144" s="278">
        <v>518</v>
      </c>
      <c r="L144" s="278">
        <v>460</v>
      </c>
      <c r="M144" s="278">
        <v>3.6642100000000002</v>
      </c>
    </row>
    <row r="145" spans="1:13">
      <c r="A145" s="269">
        <v>135</v>
      </c>
      <c r="B145" s="278" t="s">
        <v>98</v>
      </c>
      <c r="C145" s="279">
        <v>717</v>
      </c>
      <c r="D145" s="280">
        <v>729.30000000000007</v>
      </c>
      <c r="E145" s="280">
        <v>699.90000000000009</v>
      </c>
      <c r="F145" s="280">
        <v>682.80000000000007</v>
      </c>
      <c r="G145" s="280">
        <v>653.40000000000009</v>
      </c>
      <c r="H145" s="280">
        <v>746.40000000000009</v>
      </c>
      <c r="I145" s="280">
        <v>775.8</v>
      </c>
      <c r="J145" s="280">
        <v>792.90000000000009</v>
      </c>
      <c r="K145" s="278">
        <v>758.7</v>
      </c>
      <c r="L145" s="278">
        <v>712.2</v>
      </c>
      <c r="M145" s="278">
        <v>21.462779999999999</v>
      </c>
    </row>
    <row r="146" spans="1:13">
      <c r="A146" s="269">
        <v>136</v>
      </c>
      <c r="B146" s="278" t="s">
        <v>364</v>
      </c>
      <c r="C146" s="279">
        <v>173.45</v>
      </c>
      <c r="D146" s="280">
        <v>174.08333333333334</v>
      </c>
      <c r="E146" s="280">
        <v>171.16666666666669</v>
      </c>
      <c r="F146" s="280">
        <v>168.88333333333335</v>
      </c>
      <c r="G146" s="280">
        <v>165.9666666666667</v>
      </c>
      <c r="H146" s="280">
        <v>176.36666666666667</v>
      </c>
      <c r="I146" s="280">
        <v>179.28333333333336</v>
      </c>
      <c r="J146" s="280">
        <v>181.56666666666666</v>
      </c>
      <c r="K146" s="278">
        <v>177</v>
      </c>
      <c r="L146" s="278">
        <v>171.8</v>
      </c>
      <c r="M146" s="278">
        <v>0.44663000000000003</v>
      </c>
    </row>
    <row r="147" spans="1:13">
      <c r="A147" s="269">
        <v>137</v>
      </c>
      <c r="B147" s="278" t="s">
        <v>99</v>
      </c>
      <c r="C147" s="279">
        <v>148.44999999999999</v>
      </c>
      <c r="D147" s="280">
        <v>148.46666666666667</v>
      </c>
      <c r="E147" s="280">
        <v>145.13333333333333</v>
      </c>
      <c r="F147" s="280">
        <v>141.81666666666666</v>
      </c>
      <c r="G147" s="280">
        <v>138.48333333333332</v>
      </c>
      <c r="H147" s="280">
        <v>151.78333333333333</v>
      </c>
      <c r="I147" s="280">
        <v>155.11666666666665</v>
      </c>
      <c r="J147" s="280">
        <v>158.43333333333334</v>
      </c>
      <c r="K147" s="278">
        <v>151.80000000000001</v>
      </c>
      <c r="L147" s="278">
        <v>145.15</v>
      </c>
      <c r="M147" s="278">
        <v>29.020959999999999</v>
      </c>
    </row>
    <row r="148" spans="1:13">
      <c r="A148" s="269">
        <v>138</v>
      </c>
      <c r="B148" s="278" t="s">
        <v>244</v>
      </c>
      <c r="C148" s="279">
        <v>9.3000000000000007</v>
      </c>
      <c r="D148" s="280">
        <v>9.3000000000000007</v>
      </c>
      <c r="E148" s="280">
        <v>9.3000000000000007</v>
      </c>
      <c r="F148" s="280">
        <v>9.3000000000000007</v>
      </c>
      <c r="G148" s="280">
        <v>9.3000000000000007</v>
      </c>
      <c r="H148" s="280">
        <v>9.3000000000000007</v>
      </c>
      <c r="I148" s="280">
        <v>9.3000000000000007</v>
      </c>
      <c r="J148" s="280">
        <v>9.3000000000000007</v>
      </c>
      <c r="K148" s="278">
        <v>9.3000000000000007</v>
      </c>
      <c r="L148" s="278">
        <v>9.3000000000000007</v>
      </c>
      <c r="M148" s="278">
        <v>7.6960199999999999</v>
      </c>
    </row>
    <row r="149" spans="1:13">
      <c r="A149" s="269">
        <v>139</v>
      </c>
      <c r="B149" s="278" t="s">
        <v>365</v>
      </c>
      <c r="C149" s="279">
        <v>260.45</v>
      </c>
      <c r="D149" s="280">
        <v>259.48333333333335</v>
      </c>
      <c r="E149" s="280">
        <v>251.9666666666667</v>
      </c>
      <c r="F149" s="280">
        <v>243.48333333333335</v>
      </c>
      <c r="G149" s="280">
        <v>235.9666666666667</v>
      </c>
      <c r="H149" s="280">
        <v>267.9666666666667</v>
      </c>
      <c r="I149" s="280">
        <v>275.48333333333335</v>
      </c>
      <c r="J149" s="280">
        <v>283.9666666666667</v>
      </c>
      <c r="K149" s="278">
        <v>267</v>
      </c>
      <c r="L149" s="278">
        <v>251</v>
      </c>
      <c r="M149" s="278">
        <v>9.9385999999999992</v>
      </c>
    </row>
    <row r="150" spans="1:13">
      <c r="A150" s="269">
        <v>140</v>
      </c>
      <c r="B150" s="278" t="s">
        <v>100</v>
      </c>
      <c r="C150" s="279">
        <v>43.1</v>
      </c>
      <c r="D150" s="280">
        <v>43.400000000000006</v>
      </c>
      <c r="E150" s="280">
        <v>42.600000000000009</v>
      </c>
      <c r="F150" s="280">
        <v>42.1</v>
      </c>
      <c r="G150" s="280">
        <v>41.300000000000004</v>
      </c>
      <c r="H150" s="280">
        <v>43.900000000000013</v>
      </c>
      <c r="I150" s="280">
        <v>44.70000000000001</v>
      </c>
      <c r="J150" s="280">
        <v>45.200000000000017</v>
      </c>
      <c r="K150" s="278">
        <v>44.2</v>
      </c>
      <c r="L150" s="278">
        <v>42.9</v>
      </c>
      <c r="M150" s="278">
        <v>141.98625000000001</v>
      </c>
    </row>
    <row r="151" spans="1:13">
      <c r="A151" s="269">
        <v>141</v>
      </c>
      <c r="B151" s="278" t="s">
        <v>368</v>
      </c>
      <c r="C151" s="279">
        <v>229.35</v>
      </c>
      <c r="D151" s="280">
        <v>230.66666666666666</v>
      </c>
      <c r="E151" s="280">
        <v>226.33333333333331</v>
      </c>
      <c r="F151" s="280">
        <v>223.31666666666666</v>
      </c>
      <c r="G151" s="280">
        <v>218.98333333333332</v>
      </c>
      <c r="H151" s="280">
        <v>233.68333333333331</v>
      </c>
      <c r="I151" s="280">
        <v>238.01666666666662</v>
      </c>
      <c r="J151" s="280">
        <v>241.0333333333333</v>
      </c>
      <c r="K151" s="278">
        <v>235</v>
      </c>
      <c r="L151" s="278">
        <v>227.65</v>
      </c>
      <c r="M151" s="278">
        <v>0.25657999999999997</v>
      </c>
    </row>
    <row r="152" spans="1:13">
      <c r="A152" s="269">
        <v>142</v>
      </c>
      <c r="B152" s="278" t="s">
        <v>367</v>
      </c>
      <c r="C152" s="279">
        <v>1973.65</v>
      </c>
      <c r="D152" s="280">
        <v>2001.7333333333333</v>
      </c>
      <c r="E152" s="280">
        <v>1927.4666666666667</v>
      </c>
      <c r="F152" s="280">
        <v>1881.2833333333333</v>
      </c>
      <c r="G152" s="280">
        <v>1807.0166666666667</v>
      </c>
      <c r="H152" s="280">
        <v>2047.9166666666667</v>
      </c>
      <c r="I152" s="280">
        <v>2122.1833333333334</v>
      </c>
      <c r="J152" s="280">
        <v>2168.3666666666668</v>
      </c>
      <c r="K152" s="278">
        <v>2076</v>
      </c>
      <c r="L152" s="278">
        <v>1955.55</v>
      </c>
      <c r="M152" s="278">
        <v>0.11673</v>
      </c>
    </row>
    <row r="153" spans="1:13">
      <c r="A153" s="269">
        <v>143</v>
      </c>
      <c r="B153" s="278" t="s">
        <v>369</v>
      </c>
      <c r="C153" s="279">
        <v>383</v>
      </c>
      <c r="D153" s="280">
        <v>389.66666666666669</v>
      </c>
      <c r="E153" s="280">
        <v>375.33333333333337</v>
      </c>
      <c r="F153" s="280">
        <v>367.66666666666669</v>
      </c>
      <c r="G153" s="280">
        <v>353.33333333333337</v>
      </c>
      <c r="H153" s="280">
        <v>397.33333333333337</v>
      </c>
      <c r="I153" s="280">
        <v>411.66666666666674</v>
      </c>
      <c r="J153" s="280">
        <v>419.33333333333337</v>
      </c>
      <c r="K153" s="278">
        <v>404</v>
      </c>
      <c r="L153" s="278">
        <v>382</v>
      </c>
      <c r="M153" s="278">
        <v>0.44403999999999999</v>
      </c>
    </row>
    <row r="154" spans="1:13">
      <c r="A154" s="269">
        <v>144</v>
      </c>
      <c r="B154" s="278" t="s">
        <v>372</v>
      </c>
      <c r="C154" s="279">
        <v>156</v>
      </c>
      <c r="D154" s="280">
        <v>156</v>
      </c>
      <c r="E154" s="280">
        <v>156</v>
      </c>
      <c r="F154" s="280">
        <v>156</v>
      </c>
      <c r="G154" s="280">
        <v>156</v>
      </c>
      <c r="H154" s="280">
        <v>156</v>
      </c>
      <c r="I154" s="280">
        <v>156</v>
      </c>
      <c r="J154" s="280">
        <v>156</v>
      </c>
      <c r="K154" s="278">
        <v>156</v>
      </c>
      <c r="L154" s="278">
        <v>156</v>
      </c>
      <c r="M154" s="278">
        <v>8.2400000000000001E-2</v>
      </c>
    </row>
    <row r="155" spans="1:13">
      <c r="A155" s="269">
        <v>145</v>
      </c>
      <c r="B155" s="278" t="s">
        <v>366</v>
      </c>
      <c r="C155" s="279">
        <v>336.2</v>
      </c>
      <c r="D155" s="280">
        <v>343.76666666666665</v>
      </c>
      <c r="E155" s="280">
        <v>322.58333333333331</v>
      </c>
      <c r="F155" s="280">
        <v>308.96666666666664</v>
      </c>
      <c r="G155" s="280">
        <v>287.7833333333333</v>
      </c>
      <c r="H155" s="280">
        <v>357.38333333333333</v>
      </c>
      <c r="I155" s="280">
        <v>378.56666666666672</v>
      </c>
      <c r="J155" s="280">
        <v>392.18333333333334</v>
      </c>
      <c r="K155" s="278">
        <v>364.95</v>
      </c>
      <c r="L155" s="278">
        <v>330.15</v>
      </c>
      <c r="M155" s="278">
        <v>2.3349999999999999E-2</v>
      </c>
    </row>
    <row r="156" spans="1:13">
      <c r="A156" s="269">
        <v>146</v>
      </c>
      <c r="B156" s="278" t="s">
        <v>371</v>
      </c>
      <c r="C156" s="279">
        <v>121.45</v>
      </c>
      <c r="D156" s="280">
        <v>122.18333333333332</v>
      </c>
      <c r="E156" s="280">
        <v>120.36666666666665</v>
      </c>
      <c r="F156" s="280">
        <v>119.28333333333332</v>
      </c>
      <c r="G156" s="280">
        <v>117.46666666666664</v>
      </c>
      <c r="H156" s="280">
        <v>123.26666666666665</v>
      </c>
      <c r="I156" s="280">
        <v>125.08333333333334</v>
      </c>
      <c r="J156" s="280">
        <v>126.16666666666666</v>
      </c>
      <c r="K156" s="278">
        <v>124</v>
      </c>
      <c r="L156" s="278">
        <v>121.1</v>
      </c>
      <c r="M156" s="278">
        <v>5.8779700000000004</v>
      </c>
    </row>
    <row r="157" spans="1:13">
      <c r="A157" s="269">
        <v>147</v>
      </c>
      <c r="B157" s="278" t="s">
        <v>245</v>
      </c>
      <c r="C157" s="279">
        <v>102.2</v>
      </c>
      <c r="D157" s="280">
        <v>101.25</v>
      </c>
      <c r="E157" s="280">
        <v>99.95</v>
      </c>
      <c r="F157" s="280">
        <v>97.7</v>
      </c>
      <c r="G157" s="280">
        <v>96.4</v>
      </c>
      <c r="H157" s="280">
        <v>103.5</v>
      </c>
      <c r="I157" s="280">
        <v>104.80000000000001</v>
      </c>
      <c r="J157" s="280">
        <v>107.05</v>
      </c>
      <c r="K157" s="278">
        <v>102.55</v>
      </c>
      <c r="L157" s="278">
        <v>99</v>
      </c>
      <c r="M157" s="278">
        <v>50.025379999999998</v>
      </c>
    </row>
    <row r="158" spans="1:13">
      <c r="A158" s="269">
        <v>148</v>
      </c>
      <c r="B158" s="278" t="s">
        <v>370</v>
      </c>
      <c r="C158" s="279">
        <v>33.700000000000003</v>
      </c>
      <c r="D158" s="280">
        <v>34.233333333333334</v>
      </c>
      <c r="E158" s="280">
        <v>33.016666666666666</v>
      </c>
      <c r="F158" s="280">
        <v>32.333333333333329</v>
      </c>
      <c r="G158" s="280">
        <v>31.11666666666666</v>
      </c>
      <c r="H158" s="280">
        <v>34.916666666666671</v>
      </c>
      <c r="I158" s="280">
        <v>36.13333333333334</v>
      </c>
      <c r="J158" s="280">
        <v>36.816666666666677</v>
      </c>
      <c r="K158" s="278">
        <v>35.450000000000003</v>
      </c>
      <c r="L158" s="278">
        <v>33.549999999999997</v>
      </c>
      <c r="M158" s="278">
        <v>4.9993600000000002</v>
      </c>
    </row>
    <row r="159" spans="1:13">
      <c r="A159" s="269">
        <v>149</v>
      </c>
      <c r="B159" s="278" t="s">
        <v>101</v>
      </c>
      <c r="C159" s="279">
        <v>81.5</v>
      </c>
      <c r="D159" s="280">
        <v>81.583333333333329</v>
      </c>
      <c r="E159" s="280">
        <v>78.916666666666657</v>
      </c>
      <c r="F159" s="280">
        <v>76.333333333333329</v>
      </c>
      <c r="G159" s="280">
        <v>73.666666666666657</v>
      </c>
      <c r="H159" s="280">
        <v>84.166666666666657</v>
      </c>
      <c r="I159" s="280">
        <v>86.833333333333314</v>
      </c>
      <c r="J159" s="280">
        <v>89.416666666666657</v>
      </c>
      <c r="K159" s="278">
        <v>84.25</v>
      </c>
      <c r="L159" s="278">
        <v>79</v>
      </c>
      <c r="M159" s="278">
        <v>232.98991000000001</v>
      </c>
    </row>
    <row r="160" spans="1:13">
      <c r="A160" s="269">
        <v>150</v>
      </c>
      <c r="B160" s="278" t="s">
        <v>376</v>
      </c>
      <c r="C160" s="279">
        <v>1373.65</v>
      </c>
      <c r="D160" s="280">
        <v>1380.2166666666665</v>
      </c>
      <c r="E160" s="280">
        <v>1340.4333333333329</v>
      </c>
      <c r="F160" s="280">
        <v>1307.2166666666665</v>
      </c>
      <c r="G160" s="280">
        <v>1267.4333333333329</v>
      </c>
      <c r="H160" s="280">
        <v>1413.4333333333329</v>
      </c>
      <c r="I160" s="280">
        <v>1453.2166666666662</v>
      </c>
      <c r="J160" s="280">
        <v>1486.4333333333329</v>
      </c>
      <c r="K160" s="278">
        <v>1420</v>
      </c>
      <c r="L160" s="278">
        <v>1347</v>
      </c>
      <c r="M160" s="278">
        <v>0.11075</v>
      </c>
    </row>
    <row r="161" spans="1:13">
      <c r="A161" s="269">
        <v>151</v>
      </c>
      <c r="B161" s="278" t="s">
        <v>377</v>
      </c>
      <c r="C161" s="279">
        <v>1222.95</v>
      </c>
      <c r="D161" s="280">
        <v>1227.6499999999999</v>
      </c>
      <c r="E161" s="280">
        <v>1195.3499999999997</v>
      </c>
      <c r="F161" s="280">
        <v>1167.7499999999998</v>
      </c>
      <c r="G161" s="280">
        <v>1135.4499999999996</v>
      </c>
      <c r="H161" s="280">
        <v>1255.2499999999998</v>
      </c>
      <c r="I161" s="280">
        <v>1287.55</v>
      </c>
      <c r="J161" s="280">
        <v>1315.1499999999999</v>
      </c>
      <c r="K161" s="278">
        <v>1259.95</v>
      </c>
      <c r="L161" s="278">
        <v>1200.05</v>
      </c>
      <c r="M161" s="278">
        <v>4.641E-2</v>
      </c>
    </row>
    <row r="162" spans="1:13">
      <c r="A162" s="269">
        <v>152</v>
      </c>
      <c r="B162" s="278" t="s">
        <v>378</v>
      </c>
      <c r="C162" s="279">
        <v>11.7</v>
      </c>
      <c r="D162" s="280">
        <v>11.4</v>
      </c>
      <c r="E162" s="280">
        <v>11.100000000000001</v>
      </c>
      <c r="F162" s="280">
        <v>10.500000000000002</v>
      </c>
      <c r="G162" s="280">
        <v>10.200000000000003</v>
      </c>
      <c r="H162" s="280">
        <v>12</v>
      </c>
      <c r="I162" s="280">
        <v>12.3</v>
      </c>
      <c r="J162" s="280">
        <v>12.899999999999999</v>
      </c>
      <c r="K162" s="278">
        <v>11.7</v>
      </c>
      <c r="L162" s="278">
        <v>10.8</v>
      </c>
      <c r="M162" s="278">
        <v>9.2636400000000005</v>
      </c>
    </row>
    <row r="163" spans="1:13">
      <c r="A163" s="269">
        <v>153</v>
      </c>
      <c r="B163" s="278" t="s">
        <v>373</v>
      </c>
      <c r="C163" s="279">
        <v>430.6</v>
      </c>
      <c r="D163" s="280">
        <v>432.2</v>
      </c>
      <c r="E163" s="280">
        <v>427.4</v>
      </c>
      <c r="F163" s="280">
        <v>424.2</v>
      </c>
      <c r="G163" s="280">
        <v>419.4</v>
      </c>
      <c r="H163" s="280">
        <v>435.4</v>
      </c>
      <c r="I163" s="280">
        <v>440.20000000000005</v>
      </c>
      <c r="J163" s="280">
        <v>443.4</v>
      </c>
      <c r="K163" s="278">
        <v>437</v>
      </c>
      <c r="L163" s="278">
        <v>429</v>
      </c>
      <c r="M163" s="278">
        <v>1.72767</v>
      </c>
    </row>
    <row r="164" spans="1:13">
      <c r="A164" s="269">
        <v>154</v>
      </c>
      <c r="B164" s="278" t="s">
        <v>383</v>
      </c>
      <c r="C164" s="279">
        <v>216.75</v>
      </c>
      <c r="D164" s="280">
        <v>216.66666666666666</v>
      </c>
      <c r="E164" s="280">
        <v>207.08333333333331</v>
      </c>
      <c r="F164" s="280">
        <v>197.41666666666666</v>
      </c>
      <c r="G164" s="280">
        <v>187.83333333333331</v>
      </c>
      <c r="H164" s="280">
        <v>226.33333333333331</v>
      </c>
      <c r="I164" s="280">
        <v>235.91666666666663</v>
      </c>
      <c r="J164" s="280">
        <v>245.58333333333331</v>
      </c>
      <c r="K164" s="278">
        <v>226.25</v>
      </c>
      <c r="L164" s="278">
        <v>207</v>
      </c>
      <c r="M164" s="278">
        <v>1.25871</v>
      </c>
    </row>
    <row r="165" spans="1:13">
      <c r="A165" s="269">
        <v>155</v>
      </c>
      <c r="B165" s="278" t="s">
        <v>374</v>
      </c>
      <c r="C165" s="279">
        <v>87.1</v>
      </c>
      <c r="D165" s="280">
        <v>87.866666666666674</v>
      </c>
      <c r="E165" s="280">
        <v>86.033333333333346</v>
      </c>
      <c r="F165" s="280">
        <v>84.966666666666669</v>
      </c>
      <c r="G165" s="280">
        <v>83.13333333333334</v>
      </c>
      <c r="H165" s="280">
        <v>88.933333333333351</v>
      </c>
      <c r="I165" s="280">
        <v>90.766666666666666</v>
      </c>
      <c r="J165" s="280">
        <v>91.833333333333357</v>
      </c>
      <c r="K165" s="278">
        <v>89.7</v>
      </c>
      <c r="L165" s="278">
        <v>86.8</v>
      </c>
      <c r="M165" s="278">
        <v>0.10251</v>
      </c>
    </row>
    <row r="166" spans="1:13">
      <c r="A166" s="269">
        <v>156</v>
      </c>
      <c r="B166" s="278" t="s">
        <v>375</v>
      </c>
      <c r="C166" s="279">
        <v>102.4</v>
      </c>
      <c r="D166" s="280">
        <v>102.80000000000001</v>
      </c>
      <c r="E166" s="280">
        <v>100.65000000000002</v>
      </c>
      <c r="F166" s="280">
        <v>98.9</v>
      </c>
      <c r="G166" s="280">
        <v>96.750000000000014</v>
      </c>
      <c r="H166" s="280">
        <v>104.55000000000003</v>
      </c>
      <c r="I166" s="280">
        <v>106.7</v>
      </c>
      <c r="J166" s="280">
        <v>108.45000000000003</v>
      </c>
      <c r="K166" s="278">
        <v>104.95</v>
      </c>
      <c r="L166" s="278">
        <v>101.05</v>
      </c>
      <c r="M166" s="278">
        <v>1.4540599999999999</v>
      </c>
    </row>
    <row r="167" spans="1:13">
      <c r="A167" s="269">
        <v>157</v>
      </c>
      <c r="B167" s="278" t="s">
        <v>246</v>
      </c>
      <c r="C167" s="279">
        <v>135</v>
      </c>
      <c r="D167" s="280">
        <v>137.33333333333334</v>
      </c>
      <c r="E167" s="280">
        <v>132.66666666666669</v>
      </c>
      <c r="F167" s="280">
        <v>130.33333333333334</v>
      </c>
      <c r="G167" s="280">
        <v>125.66666666666669</v>
      </c>
      <c r="H167" s="280">
        <v>139.66666666666669</v>
      </c>
      <c r="I167" s="280">
        <v>144.33333333333337</v>
      </c>
      <c r="J167" s="280">
        <v>146.66666666666669</v>
      </c>
      <c r="K167" s="278">
        <v>142</v>
      </c>
      <c r="L167" s="278">
        <v>135</v>
      </c>
      <c r="M167" s="278">
        <v>1.4569300000000001</v>
      </c>
    </row>
    <row r="168" spans="1:13">
      <c r="A168" s="269">
        <v>158</v>
      </c>
      <c r="B168" s="278" t="s">
        <v>379</v>
      </c>
      <c r="C168" s="279">
        <v>5257.6</v>
      </c>
      <c r="D168" s="280">
        <v>5294.2</v>
      </c>
      <c r="E168" s="280">
        <v>5213.3999999999996</v>
      </c>
      <c r="F168" s="280">
        <v>5169.2</v>
      </c>
      <c r="G168" s="280">
        <v>5088.3999999999996</v>
      </c>
      <c r="H168" s="280">
        <v>5338.4</v>
      </c>
      <c r="I168" s="280">
        <v>5419.2000000000007</v>
      </c>
      <c r="J168" s="280">
        <v>5463.4</v>
      </c>
      <c r="K168" s="278">
        <v>5375</v>
      </c>
      <c r="L168" s="278">
        <v>5250</v>
      </c>
      <c r="M168" s="278">
        <v>4.1950000000000001E-2</v>
      </c>
    </row>
    <row r="169" spans="1:13">
      <c r="A169" s="269">
        <v>159</v>
      </c>
      <c r="B169" s="278" t="s">
        <v>380</v>
      </c>
      <c r="C169" s="279">
        <v>1455.05</v>
      </c>
      <c r="D169" s="280">
        <v>1455.7166666666665</v>
      </c>
      <c r="E169" s="280">
        <v>1439.4333333333329</v>
      </c>
      <c r="F169" s="280">
        <v>1423.8166666666664</v>
      </c>
      <c r="G169" s="280">
        <v>1407.5333333333328</v>
      </c>
      <c r="H169" s="280">
        <v>1471.333333333333</v>
      </c>
      <c r="I169" s="280">
        <v>1487.6166666666663</v>
      </c>
      <c r="J169" s="280">
        <v>1503.2333333333331</v>
      </c>
      <c r="K169" s="278">
        <v>1472</v>
      </c>
      <c r="L169" s="278">
        <v>1440.1</v>
      </c>
      <c r="M169" s="278">
        <v>0.33465</v>
      </c>
    </row>
    <row r="170" spans="1:13">
      <c r="A170" s="269">
        <v>160</v>
      </c>
      <c r="B170" s="278" t="s">
        <v>102</v>
      </c>
      <c r="C170" s="279">
        <v>344.85</v>
      </c>
      <c r="D170" s="280">
        <v>349.26666666666665</v>
      </c>
      <c r="E170" s="280">
        <v>337.58333333333331</v>
      </c>
      <c r="F170" s="280">
        <v>330.31666666666666</v>
      </c>
      <c r="G170" s="280">
        <v>318.63333333333333</v>
      </c>
      <c r="H170" s="280">
        <v>356.5333333333333</v>
      </c>
      <c r="I170" s="280">
        <v>368.2166666666667</v>
      </c>
      <c r="J170" s="280">
        <v>375.48333333333329</v>
      </c>
      <c r="K170" s="278">
        <v>360.95</v>
      </c>
      <c r="L170" s="278">
        <v>342</v>
      </c>
      <c r="M170" s="278">
        <v>177.02680000000001</v>
      </c>
    </row>
    <row r="171" spans="1:13">
      <c r="A171" s="269">
        <v>161</v>
      </c>
      <c r="B171" s="278" t="s">
        <v>388</v>
      </c>
      <c r="C171" s="279">
        <v>39.85</v>
      </c>
      <c r="D171" s="280">
        <v>40.4</v>
      </c>
      <c r="E171" s="280">
        <v>38.449999999999996</v>
      </c>
      <c r="F171" s="280">
        <v>37.049999999999997</v>
      </c>
      <c r="G171" s="280">
        <v>35.099999999999994</v>
      </c>
      <c r="H171" s="280">
        <v>41.8</v>
      </c>
      <c r="I171" s="280">
        <v>43.75</v>
      </c>
      <c r="J171" s="280">
        <v>45.15</v>
      </c>
      <c r="K171" s="278">
        <v>42.35</v>
      </c>
      <c r="L171" s="278">
        <v>39</v>
      </c>
      <c r="M171" s="278">
        <v>12.90441</v>
      </c>
    </row>
    <row r="172" spans="1:13">
      <c r="A172" s="269">
        <v>162</v>
      </c>
      <c r="B172" s="278" t="s">
        <v>104</v>
      </c>
      <c r="C172" s="279">
        <v>17.149999999999999</v>
      </c>
      <c r="D172" s="280">
        <v>17.216666666666665</v>
      </c>
      <c r="E172" s="280">
        <v>16.93333333333333</v>
      </c>
      <c r="F172" s="280">
        <v>16.716666666666665</v>
      </c>
      <c r="G172" s="280">
        <v>16.43333333333333</v>
      </c>
      <c r="H172" s="280">
        <v>17.43333333333333</v>
      </c>
      <c r="I172" s="280">
        <v>17.716666666666669</v>
      </c>
      <c r="J172" s="280">
        <v>17.93333333333333</v>
      </c>
      <c r="K172" s="278">
        <v>17.5</v>
      </c>
      <c r="L172" s="278">
        <v>17</v>
      </c>
      <c r="M172" s="278">
        <v>39.616390000000003</v>
      </c>
    </row>
    <row r="173" spans="1:13">
      <c r="A173" s="269">
        <v>163</v>
      </c>
      <c r="B173" s="278" t="s">
        <v>389</v>
      </c>
      <c r="C173" s="279">
        <v>142.35</v>
      </c>
      <c r="D173" s="280">
        <v>140.38333333333335</v>
      </c>
      <c r="E173" s="280">
        <v>137.01666666666671</v>
      </c>
      <c r="F173" s="280">
        <v>131.68333333333337</v>
      </c>
      <c r="G173" s="280">
        <v>128.31666666666672</v>
      </c>
      <c r="H173" s="280">
        <v>145.7166666666667</v>
      </c>
      <c r="I173" s="280">
        <v>149.08333333333331</v>
      </c>
      <c r="J173" s="280">
        <v>154.41666666666669</v>
      </c>
      <c r="K173" s="278">
        <v>143.75</v>
      </c>
      <c r="L173" s="278">
        <v>135.05000000000001</v>
      </c>
      <c r="M173" s="278">
        <v>16.327059999999999</v>
      </c>
    </row>
    <row r="174" spans="1:13">
      <c r="A174" s="269">
        <v>164</v>
      </c>
      <c r="B174" s="278" t="s">
        <v>381</v>
      </c>
      <c r="C174" s="279">
        <v>1033.8499999999999</v>
      </c>
      <c r="D174" s="280">
        <v>1045.1166666666666</v>
      </c>
      <c r="E174" s="280">
        <v>1017.7333333333331</v>
      </c>
      <c r="F174" s="280">
        <v>1001.6166666666666</v>
      </c>
      <c r="G174" s="280">
        <v>974.23333333333312</v>
      </c>
      <c r="H174" s="280">
        <v>1061.2333333333331</v>
      </c>
      <c r="I174" s="280">
        <v>1088.6166666666668</v>
      </c>
      <c r="J174" s="280">
        <v>1104.7333333333331</v>
      </c>
      <c r="K174" s="278">
        <v>1072.5</v>
      </c>
      <c r="L174" s="278">
        <v>1029</v>
      </c>
      <c r="M174" s="278">
        <v>1.5366899999999999</v>
      </c>
    </row>
    <row r="175" spans="1:13">
      <c r="A175" s="269">
        <v>165</v>
      </c>
      <c r="B175" s="278" t="s">
        <v>247</v>
      </c>
      <c r="C175" s="279">
        <v>383.1</v>
      </c>
      <c r="D175" s="280">
        <v>385.0333333333333</v>
      </c>
      <c r="E175" s="280">
        <v>379.06666666666661</v>
      </c>
      <c r="F175" s="280">
        <v>375.0333333333333</v>
      </c>
      <c r="G175" s="280">
        <v>369.06666666666661</v>
      </c>
      <c r="H175" s="280">
        <v>389.06666666666661</v>
      </c>
      <c r="I175" s="280">
        <v>395.0333333333333</v>
      </c>
      <c r="J175" s="280">
        <v>399.06666666666661</v>
      </c>
      <c r="K175" s="278">
        <v>391</v>
      </c>
      <c r="L175" s="278">
        <v>381</v>
      </c>
      <c r="M175" s="278">
        <v>0.46401999999999999</v>
      </c>
    </row>
    <row r="176" spans="1:13">
      <c r="A176" s="269">
        <v>166</v>
      </c>
      <c r="B176" s="278" t="s">
        <v>105</v>
      </c>
      <c r="C176" s="279">
        <v>534.4</v>
      </c>
      <c r="D176" s="280">
        <v>537.18333333333328</v>
      </c>
      <c r="E176" s="280">
        <v>527.26666666666654</v>
      </c>
      <c r="F176" s="280">
        <v>520.13333333333321</v>
      </c>
      <c r="G176" s="280">
        <v>510.21666666666647</v>
      </c>
      <c r="H176" s="280">
        <v>544.31666666666661</v>
      </c>
      <c r="I176" s="280">
        <v>554.23333333333335</v>
      </c>
      <c r="J176" s="280">
        <v>561.36666666666667</v>
      </c>
      <c r="K176" s="278">
        <v>547.1</v>
      </c>
      <c r="L176" s="278">
        <v>530.04999999999995</v>
      </c>
      <c r="M176" s="278">
        <v>14.04965</v>
      </c>
    </row>
    <row r="177" spans="1:13">
      <c r="A177" s="269">
        <v>167</v>
      </c>
      <c r="B177" s="278" t="s">
        <v>248</v>
      </c>
      <c r="C177" s="279">
        <v>263.5</v>
      </c>
      <c r="D177" s="280">
        <v>265.98333333333335</v>
      </c>
      <c r="E177" s="280">
        <v>259.51666666666671</v>
      </c>
      <c r="F177" s="280">
        <v>255.53333333333336</v>
      </c>
      <c r="G177" s="280">
        <v>249.06666666666672</v>
      </c>
      <c r="H177" s="280">
        <v>269.9666666666667</v>
      </c>
      <c r="I177" s="280">
        <v>276.43333333333339</v>
      </c>
      <c r="J177" s="280">
        <v>280.41666666666669</v>
      </c>
      <c r="K177" s="278">
        <v>272.45</v>
      </c>
      <c r="L177" s="278">
        <v>262</v>
      </c>
      <c r="M177" s="278">
        <v>2.9466000000000001</v>
      </c>
    </row>
    <row r="178" spans="1:13">
      <c r="A178" s="269">
        <v>168</v>
      </c>
      <c r="B178" s="278" t="s">
        <v>249</v>
      </c>
      <c r="C178" s="279">
        <v>667.3</v>
      </c>
      <c r="D178" s="280">
        <v>662.08333333333337</v>
      </c>
      <c r="E178" s="280">
        <v>651.2166666666667</v>
      </c>
      <c r="F178" s="280">
        <v>635.13333333333333</v>
      </c>
      <c r="G178" s="280">
        <v>624.26666666666665</v>
      </c>
      <c r="H178" s="280">
        <v>678.16666666666674</v>
      </c>
      <c r="I178" s="280">
        <v>689.0333333333333</v>
      </c>
      <c r="J178" s="280">
        <v>705.11666666666679</v>
      </c>
      <c r="K178" s="278">
        <v>672.95</v>
      </c>
      <c r="L178" s="278">
        <v>646</v>
      </c>
      <c r="M178" s="278">
        <v>2.68058</v>
      </c>
    </row>
    <row r="179" spans="1:13">
      <c r="A179" s="269">
        <v>169</v>
      </c>
      <c r="B179" s="278" t="s">
        <v>390</v>
      </c>
      <c r="C179" s="279">
        <v>56.2</v>
      </c>
      <c r="D179" s="280">
        <v>55.949999999999996</v>
      </c>
      <c r="E179" s="280">
        <v>54.899999999999991</v>
      </c>
      <c r="F179" s="280">
        <v>53.599999999999994</v>
      </c>
      <c r="G179" s="280">
        <v>52.54999999999999</v>
      </c>
      <c r="H179" s="280">
        <v>57.249999999999993</v>
      </c>
      <c r="I179" s="280">
        <v>58.29999999999999</v>
      </c>
      <c r="J179" s="280">
        <v>59.599999999999994</v>
      </c>
      <c r="K179" s="278">
        <v>57</v>
      </c>
      <c r="L179" s="278">
        <v>54.65</v>
      </c>
      <c r="M179" s="278">
        <v>6.1283200000000004</v>
      </c>
    </row>
    <row r="180" spans="1:13">
      <c r="A180" s="269">
        <v>170</v>
      </c>
      <c r="B180" s="278" t="s">
        <v>382</v>
      </c>
      <c r="C180" s="279">
        <v>167.35</v>
      </c>
      <c r="D180" s="280">
        <v>165.48333333333332</v>
      </c>
      <c r="E180" s="280">
        <v>161.06666666666663</v>
      </c>
      <c r="F180" s="280">
        <v>154.7833333333333</v>
      </c>
      <c r="G180" s="280">
        <v>150.36666666666662</v>
      </c>
      <c r="H180" s="280">
        <v>171.76666666666665</v>
      </c>
      <c r="I180" s="280">
        <v>176.18333333333334</v>
      </c>
      <c r="J180" s="280">
        <v>182.46666666666667</v>
      </c>
      <c r="K180" s="278">
        <v>169.9</v>
      </c>
      <c r="L180" s="278">
        <v>159.19999999999999</v>
      </c>
      <c r="M180" s="278">
        <v>54.531590000000001</v>
      </c>
    </row>
    <row r="181" spans="1:13">
      <c r="A181" s="269">
        <v>171</v>
      </c>
      <c r="B181" s="278" t="s">
        <v>250</v>
      </c>
      <c r="C181" s="279">
        <v>227.65</v>
      </c>
      <c r="D181" s="280">
        <v>235.61666666666667</v>
      </c>
      <c r="E181" s="280">
        <v>219.68333333333334</v>
      </c>
      <c r="F181" s="280">
        <v>211.71666666666667</v>
      </c>
      <c r="G181" s="280">
        <v>195.78333333333333</v>
      </c>
      <c r="H181" s="280">
        <v>243.58333333333334</v>
      </c>
      <c r="I181" s="280">
        <v>259.51666666666665</v>
      </c>
      <c r="J181" s="280">
        <v>267.48333333333335</v>
      </c>
      <c r="K181" s="278">
        <v>251.55</v>
      </c>
      <c r="L181" s="278">
        <v>227.65</v>
      </c>
      <c r="M181" s="278">
        <v>8.4561899999999994</v>
      </c>
    </row>
    <row r="182" spans="1:13">
      <c r="A182" s="269">
        <v>172</v>
      </c>
      <c r="B182" s="278" t="s">
        <v>106</v>
      </c>
      <c r="C182" s="279">
        <v>499.05</v>
      </c>
      <c r="D182" s="280">
        <v>495.23333333333335</v>
      </c>
      <c r="E182" s="280">
        <v>488.56666666666672</v>
      </c>
      <c r="F182" s="280">
        <v>478.08333333333337</v>
      </c>
      <c r="G182" s="280">
        <v>471.41666666666674</v>
      </c>
      <c r="H182" s="280">
        <v>505.7166666666667</v>
      </c>
      <c r="I182" s="280">
        <v>512.38333333333333</v>
      </c>
      <c r="J182" s="280">
        <v>522.86666666666667</v>
      </c>
      <c r="K182" s="278">
        <v>501.9</v>
      </c>
      <c r="L182" s="278">
        <v>484.75</v>
      </c>
      <c r="M182" s="278">
        <v>25.501069999999999</v>
      </c>
    </row>
    <row r="183" spans="1:13">
      <c r="A183" s="269">
        <v>173</v>
      </c>
      <c r="B183" s="278" t="s">
        <v>384</v>
      </c>
      <c r="C183" s="279">
        <v>79.25</v>
      </c>
      <c r="D183" s="280">
        <v>80.816666666666663</v>
      </c>
      <c r="E183" s="280">
        <v>77.433333333333323</v>
      </c>
      <c r="F183" s="280">
        <v>75.61666666666666</v>
      </c>
      <c r="G183" s="280">
        <v>72.23333333333332</v>
      </c>
      <c r="H183" s="280">
        <v>82.633333333333326</v>
      </c>
      <c r="I183" s="280">
        <v>86.016666666666652</v>
      </c>
      <c r="J183" s="280">
        <v>87.833333333333329</v>
      </c>
      <c r="K183" s="278">
        <v>84.2</v>
      </c>
      <c r="L183" s="278">
        <v>79</v>
      </c>
      <c r="M183" s="278">
        <v>1.04088</v>
      </c>
    </row>
    <row r="184" spans="1:13">
      <c r="A184" s="269">
        <v>174</v>
      </c>
      <c r="B184" s="278" t="s">
        <v>385</v>
      </c>
      <c r="C184" s="279">
        <v>500.1</v>
      </c>
      <c r="D184" s="280">
        <v>499.98333333333335</v>
      </c>
      <c r="E184" s="280">
        <v>485.9666666666667</v>
      </c>
      <c r="F184" s="280">
        <v>471.83333333333337</v>
      </c>
      <c r="G184" s="280">
        <v>457.81666666666672</v>
      </c>
      <c r="H184" s="280">
        <v>514.11666666666667</v>
      </c>
      <c r="I184" s="280">
        <v>528.13333333333333</v>
      </c>
      <c r="J184" s="280">
        <v>542.26666666666665</v>
      </c>
      <c r="K184" s="278">
        <v>514</v>
      </c>
      <c r="L184" s="278">
        <v>485.85</v>
      </c>
      <c r="M184" s="278">
        <v>0.21007000000000001</v>
      </c>
    </row>
    <row r="185" spans="1:13">
      <c r="A185" s="269">
        <v>175</v>
      </c>
      <c r="B185" s="278" t="s">
        <v>391</v>
      </c>
      <c r="C185" s="279">
        <v>44.85</v>
      </c>
      <c r="D185" s="280">
        <v>43.81666666666667</v>
      </c>
      <c r="E185" s="280">
        <v>42.433333333333337</v>
      </c>
      <c r="F185" s="280">
        <v>40.016666666666666</v>
      </c>
      <c r="G185" s="280">
        <v>38.633333333333333</v>
      </c>
      <c r="H185" s="280">
        <v>46.233333333333341</v>
      </c>
      <c r="I185" s="280">
        <v>47.616666666666681</v>
      </c>
      <c r="J185" s="280">
        <v>50.033333333333346</v>
      </c>
      <c r="K185" s="278">
        <v>45.2</v>
      </c>
      <c r="L185" s="278">
        <v>41.4</v>
      </c>
      <c r="M185" s="278">
        <v>19.541810000000002</v>
      </c>
    </row>
    <row r="186" spans="1:13">
      <c r="A186" s="269">
        <v>176</v>
      </c>
      <c r="B186" s="278" t="s">
        <v>251</v>
      </c>
      <c r="C186" s="279">
        <v>189.35</v>
      </c>
      <c r="D186" s="280">
        <v>188.81666666666669</v>
      </c>
      <c r="E186" s="280">
        <v>183.73333333333338</v>
      </c>
      <c r="F186" s="280">
        <v>178.11666666666667</v>
      </c>
      <c r="G186" s="280">
        <v>173.03333333333336</v>
      </c>
      <c r="H186" s="280">
        <v>194.43333333333339</v>
      </c>
      <c r="I186" s="280">
        <v>199.51666666666671</v>
      </c>
      <c r="J186" s="280">
        <v>205.13333333333341</v>
      </c>
      <c r="K186" s="278">
        <v>193.9</v>
      </c>
      <c r="L186" s="278">
        <v>183.2</v>
      </c>
      <c r="M186" s="278">
        <v>3.4780099999999998</v>
      </c>
    </row>
    <row r="187" spans="1:13">
      <c r="A187" s="269">
        <v>177</v>
      </c>
      <c r="B187" s="278" t="s">
        <v>386</v>
      </c>
      <c r="C187" s="279">
        <v>338.9</v>
      </c>
      <c r="D187" s="280">
        <v>339</v>
      </c>
      <c r="E187" s="280">
        <v>332</v>
      </c>
      <c r="F187" s="280">
        <v>325.10000000000002</v>
      </c>
      <c r="G187" s="280">
        <v>318.10000000000002</v>
      </c>
      <c r="H187" s="280">
        <v>345.9</v>
      </c>
      <c r="I187" s="280">
        <v>352.9</v>
      </c>
      <c r="J187" s="280">
        <v>359.79999999999995</v>
      </c>
      <c r="K187" s="278">
        <v>346</v>
      </c>
      <c r="L187" s="278">
        <v>332.1</v>
      </c>
      <c r="M187" s="278">
        <v>0.81379999999999997</v>
      </c>
    </row>
    <row r="188" spans="1:13">
      <c r="A188" s="269">
        <v>178</v>
      </c>
      <c r="B188" s="278" t="s">
        <v>387</v>
      </c>
      <c r="C188" s="279">
        <v>258.25</v>
      </c>
      <c r="D188" s="280">
        <v>258.21666666666664</v>
      </c>
      <c r="E188" s="280">
        <v>252.18333333333328</v>
      </c>
      <c r="F188" s="280">
        <v>246.11666666666665</v>
      </c>
      <c r="G188" s="280">
        <v>240.08333333333329</v>
      </c>
      <c r="H188" s="280">
        <v>264.2833333333333</v>
      </c>
      <c r="I188" s="280">
        <v>270.31666666666672</v>
      </c>
      <c r="J188" s="280">
        <v>276.38333333333327</v>
      </c>
      <c r="K188" s="278">
        <v>264.25</v>
      </c>
      <c r="L188" s="278">
        <v>252.15</v>
      </c>
      <c r="M188" s="278">
        <v>4.3693200000000001</v>
      </c>
    </row>
    <row r="189" spans="1:13">
      <c r="A189" s="269">
        <v>179</v>
      </c>
      <c r="B189" s="278" t="s">
        <v>392</v>
      </c>
      <c r="C189" s="279">
        <v>575.15</v>
      </c>
      <c r="D189" s="280">
        <v>570.63333333333333</v>
      </c>
      <c r="E189" s="280">
        <v>563.26666666666665</v>
      </c>
      <c r="F189" s="280">
        <v>551.38333333333333</v>
      </c>
      <c r="G189" s="280">
        <v>544.01666666666665</v>
      </c>
      <c r="H189" s="280">
        <v>582.51666666666665</v>
      </c>
      <c r="I189" s="280">
        <v>589.88333333333321</v>
      </c>
      <c r="J189" s="280">
        <v>601.76666666666665</v>
      </c>
      <c r="K189" s="278">
        <v>578</v>
      </c>
      <c r="L189" s="278">
        <v>558.75</v>
      </c>
      <c r="M189" s="278">
        <v>5.9459999999999999E-2</v>
      </c>
    </row>
    <row r="190" spans="1:13">
      <c r="A190" s="269">
        <v>180</v>
      </c>
      <c r="B190" s="278" t="s">
        <v>400</v>
      </c>
      <c r="C190" s="279">
        <v>533</v>
      </c>
      <c r="D190" s="280">
        <v>538.33333333333337</v>
      </c>
      <c r="E190" s="280">
        <v>524.66666666666674</v>
      </c>
      <c r="F190" s="280">
        <v>516.33333333333337</v>
      </c>
      <c r="G190" s="280">
        <v>502.66666666666674</v>
      </c>
      <c r="H190" s="280">
        <v>546.66666666666674</v>
      </c>
      <c r="I190" s="280">
        <v>560.33333333333348</v>
      </c>
      <c r="J190" s="280">
        <v>568.66666666666674</v>
      </c>
      <c r="K190" s="278">
        <v>552</v>
      </c>
      <c r="L190" s="278">
        <v>530</v>
      </c>
      <c r="M190" s="278">
        <v>0.21954000000000001</v>
      </c>
    </row>
    <row r="191" spans="1:13">
      <c r="A191" s="269">
        <v>181</v>
      </c>
      <c r="B191" s="278" t="s">
        <v>394</v>
      </c>
      <c r="C191" s="279">
        <v>503</v>
      </c>
      <c r="D191" s="280">
        <v>506.16666666666669</v>
      </c>
      <c r="E191" s="280">
        <v>493.33333333333337</v>
      </c>
      <c r="F191" s="280">
        <v>483.66666666666669</v>
      </c>
      <c r="G191" s="280">
        <v>470.83333333333337</v>
      </c>
      <c r="H191" s="280">
        <v>515.83333333333337</v>
      </c>
      <c r="I191" s="280">
        <v>528.66666666666674</v>
      </c>
      <c r="J191" s="280">
        <v>538.33333333333337</v>
      </c>
      <c r="K191" s="278">
        <v>519</v>
      </c>
      <c r="L191" s="278">
        <v>496.5</v>
      </c>
      <c r="M191" s="278">
        <v>0.33668999999999999</v>
      </c>
    </row>
    <row r="192" spans="1:13">
      <c r="A192" s="269">
        <v>182</v>
      </c>
      <c r="B192" s="278" t="s">
        <v>107</v>
      </c>
      <c r="C192" s="279">
        <v>525.6</v>
      </c>
      <c r="D192" s="280">
        <v>526.56666666666661</v>
      </c>
      <c r="E192" s="280">
        <v>516.13333333333321</v>
      </c>
      <c r="F192" s="280">
        <v>506.66666666666663</v>
      </c>
      <c r="G192" s="280">
        <v>496.23333333333323</v>
      </c>
      <c r="H192" s="280">
        <v>536.03333333333319</v>
      </c>
      <c r="I192" s="280">
        <v>546.46666666666658</v>
      </c>
      <c r="J192" s="280">
        <v>555.93333333333317</v>
      </c>
      <c r="K192" s="278">
        <v>537</v>
      </c>
      <c r="L192" s="278">
        <v>517.1</v>
      </c>
      <c r="M192" s="278">
        <v>17.07752</v>
      </c>
    </row>
    <row r="193" spans="1:13">
      <c r="A193" s="269">
        <v>183</v>
      </c>
      <c r="B193" s="278" t="s">
        <v>109</v>
      </c>
      <c r="C193" s="279">
        <v>468.1</v>
      </c>
      <c r="D193" s="280">
        <v>476.7166666666667</v>
      </c>
      <c r="E193" s="280">
        <v>456.53333333333342</v>
      </c>
      <c r="F193" s="280">
        <v>444.9666666666667</v>
      </c>
      <c r="G193" s="280">
        <v>424.78333333333342</v>
      </c>
      <c r="H193" s="280">
        <v>488.28333333333342</v>
      </c>
      <c r="I193" s="280">
        <v>508.4666666666667</v>
      </c>
      <c r="J193" s="280">
        <v>520.03333333333342</v>
      </c>
      <c r="K193" s="278">
        <v>496.9</v>
      </c>
      <c r="L193" s="278">
        <v>465.15</v>
      </c>
      <c r="M193" s="278">
        <v>67.384410000000003</v>
      </c>
    </row>
    <row r="194" spans="1:13">
      <c r="A194" s="269">
        <v>184</v>
      </c>
      <c r="B194" s="278" t="s">
        <v>110</v>
      </c>
      <c r="C194" s="279">
        <v>1580.3</v>
      </c>
      <c r="D194" s="280">
        <v>1591.45</v>
      </c>
      <c r="E194" s="280">
        <v>1557.95</v>
      </c>
      <c r="F194" s="280">
        <v>1535.6</v>
      </c>
      <c r="G194" s="280">
        <v>1502.1</v>
      </c>
      <c r="H194" s="280">
        <v>1613.8000000000002</v>
      </c>
      <c r="I194" s="280">
        <v>1647.3000000000002</v>
      </c>
      <c r="J194" s="280">
        <v>1669.6500000000003</v>
      </c>
      <c r="K194" s="278">
        <v>1624.95</v>
      </c>
      <c r="L194" s="278">
        <v>1569.1</v>
      </c>
      <c r="M194" s="278">
        <v>71.664400000000001</v>
      </c>
    </row>
    <row r="195" spans="1:13">
      <c r="A195" s="269">
        <v>185</v>
      </c>
      <c r="B195" s="278" t="s">
        <v>253</v>
      </c>
      <c r="C195" s="279">
        <v>2427.75</v>
      </c>
      <c r="D195" s="280">
        <v>2436.4333333333334</v>
      </c>
      <c r="E195" s="280">
        <v>2353.8666666666668</v>
      </c>
      <c r="F195" s="280">
        <v>2279.9833333333336</v>
      </c>
      <c r="G195" s="280">
        <v>2197.416666666667</v>
      </c>
      <c r="H195" s="280">
        <v>2510.3166666666666</v>
      </c>
      <c r="I195" s="280">
        <v>2592.8833333333332</v>
      </c>
      <c r="J195" s="280">
        <v>2666.7666666666664</v>
      </c>
      <c r="K195" s="278">
        <v>2519</v>
      </c>
      <c r="L195" s="278">
        <v>2362.5500000000002</v>
      </c>
      <c r="M195" s="278">
        <v>6.2278200000000004</v>
      </c>
    </row>
    <row r="196" spans="1:13">
      <c r="A196" s="269">
        <v>186</v>
      </c>
      <c r="B196" s="278" t="s">
        <v>111</v>
      </c>
      <c r="C196" s="279">
        <v>938.05</v>
      </c>
      <c r="D196" s="280">
        <v>940.81666666666661</v>
      </c>
      <c r="E196" s="280">
        <v>923.23333333333323</v>
      </c>
      <c r="F196" s="280">
        <v>908.41666666666663</v>
      </c>
      <c r="G196" s="280">
        <v>890.83333333333326</v>
      </c>
      <c r="H196" s="280">
        <v>955.63333333333321</v>
      </c>
      <c r="I196" s="280">
        <v>973.2166666666667</v>
      </c>
      <c r="J196" s="280">
        <v>988.03333333333319</v>
      </c>
      <c r="K196" s="278">
        <v>958.4</v>
      </c>
      <c r="L196" s="278">
        <v>926</v>
      </c>
      <c r="M196" s="278">
        <v>166.42831000000001</v>
      </c>
    </row>
    <row r="197" spans="1:13">
      <c r="A197" s="269">
        <v>187</v>
      </c>
      <c r="B197" s="278" t="s">
        <v>254</v>
      </c>
      <c r="C197" s="279">
        <v>453.35</v>
      </c>
      <c r="D197" s="280">
        <v>461.08333333333331</v>
      </c>
      <c r="E197" s="280">
        <v>443.41666666666663</v>
      </c>
      <c r="F197" s="280">
        <v>433.48333333333329</v>
      </c>
      <c r="G197" s="280">
        <v>415.81666666666661</v>
      </c>
      <c r="H197" s="280">
        <v>471.01666666666665</v>
      </c>
      <c r="I197" s="280">
        <v>488.68333333333328</v>
      </c>
      <c r="J197" s="280">
        <v>498.61666666666667</v>
      </c>
      <c r="K197" s="278">
        <v>478.75</v>
      </c>
      <c r="L197" s="278">
        <v>451.15</v>
      </c>
      <c r="M197" s="278">
        <v>44.022979999999997</v>
      </c>
    </row>
    <row r="198" spans="1:13">
      <c r="A198" s="269">
        <v>188</v>
      </c>
      <c r="B198" s="278" t="s">
        <v>252</v>
      </c>
      <c r="C198" s="279">
        <v>876.85</v>
      </c>
      <c r="D198" s="280">
        <v>902.9</v>
      </c>
      <c r="E198" s="280">
        <v>850.8</v>
      </c>
      <c r="F198" s="280">
        <v>824.75</v>
      </c>
      <c r="G198" s="280">
        <v>772.65</v>
      </c>
      <c r="H198" s="280">
        <v>928.94999999999993</v>
      </c>
      <c r="I198" s="280">
        <v>981.05000000000007</v>
      </c>
      <c r="J198" s="280">
        <v>1007.0999999999999</v>
      </c>
      <c r="K198" s="278">
        <v>955</v>
      </c>
      <c r="L198" s="278">
        <v>876.85</v>
      </c>
      <c r="M198" s="278">
        <v>3.0350799999999998</v>
      </c>
    </row>
    <row r="199" spans="1:13">
      <c r="A199" s="269">
        <v>189</v>
      </c>
      <c r="B199" s="278" t="s">
        <v>395</v>
      </c>
      <c r="C199" s="279">
        <v>157.94999999999999</v>
      </c>
      <c r="D199" s="280">
        <v>160.38333333333335</v>
      </c>
      <c r="E199" s="280">
        <v>154.6166666666667</v>
      </c>
      <c r="F199" s="280">
        <v>151.28333333333336</v>
      </c>
      <c r="G199" s="280">
        <v>145.51666666666671</v>
      </c>
      <c r="H199" s="280">
        <v>163.7166666666667</v>
      </c>
      <c r="I199" s="280">
        <v>169.48333333333335</v>
      </c>
      <c r="J199" s="280">
        <v>172.81666666666669</v>
      </c>
      <c r="K199" s="278">
        <v>166.15</v>
      </c>
      <c r="L199" s="278">
        <v>157.05000000000001</v>
      </c>
      <c r="M199" s="278">
        <v>4.3676599999999999</v>
      </c>
    </row>
    <row r="200" spans="1:13">
      <c r="A200" s="269">
        <v>190</v>
      </c>
      <c r="B200" s="278" t="s">
        <v>396</v>
      </c>
      <c r="C200" s="279">
        <v>262.89999999999998</v>
      </c>
      <c r="D200" s="280">
        <v>267.3</v>
      </c>
      <c r="E200" s="280">
        <v>258.5</v>
      </c>
      <c r="F200" s="280">
        <v>254.09999999999997</v>
      </c>
      <c r="G200" s="280">
        <v>245.29999999999995</v>
      </c>
      <c r="H200" s="280">
        <v>271.70000000000005</v>
      </c>
      <c r="I200" s="280">
        <v>280.50000000000011</v>
      </c>
      <c r="J200" s="280">
        <v>284.90000000000009</v>
      </c>
      <c r="K200" s="278">
        <v>276.10000000000002</v>
      </c>
      <c r="L200" s="278">
        <v>262.89999999999998</v>
      </c>
      <c r="M200" s="278">
        <v>0.17083999999999999</v>
      </c>
    </row>
    <row r="201" spans="1:13">
      <c r="A201" s="269">
        <v>191</v>
      </c>
      <c r="B201" s="278" t="s">
        <v>112</v>
      </c>
      <c r="C201" s="279">
        <v>1894.8</v>
      </c>
      <c r="D201" s="280">
        <v>1891.3999999999999</v>
      </c>
      <c r="E201" s="280">
        <v>1843.3999999999996</v>
      </c>
      <c r="F201" s="280">
        <v>1791.9999999999998</v>
      </c>
      <c r="G201" s="280">
        <v>1743.9999999999995</v>
      </c>
      <c r="H201" s="280">
        <v>1942.7999999999997</v>
      </c>
      <c r="I201" s="280">
        <v>1990.8000000000002</v>
      </c>
      <c r="J201" s="280">
        <v>2042.1999999999998</v>
      </c>
      <c r="K201" s="278">
        <v>1939.4</v>
      </c>
      <c r="L201" s="278">
        <v>1840</v>
      </c>
      <c r="M201" s="278">
        <v>17.117249999999999</v>
      </c>
    </row>
    <row r="202" spans="1:13">
      <c r="A202" s="269">
        <v>192</v>
      </c>
      <c r="B202" s="278" t="s">
        <v>113</v>
      </c>
      <c r="C202" s="279">
        <v>279.89999999999998</v>
      </c>
      <c r="D202" s="280">
        <v>274.8</v>
      </c>
      <c r="E202" s="280">
        <v>267.10000000000002</v>
      </c>
      <c r="F202" s="280">
        <v>254.3</v>
      </c>
      <c r="G202" s="280">
        <v>246.60000000000002</v>
      </c>
      <c r="H202" s="280">
        <v>287.60000000000002</v>
      </c>
      <c r="I202" s="280">
        <v>295.29999999999995</v>
      </c>
      <c r="J202" s="280">
        <v>308.10000000000002</v>
      </c>
      <c r="K202" s="278">
        <v>282.5</v>
      </c>
      <c r="L202" s="278">
        <v>262</v>
      </c>
      <c r="M202" s="278">
        <v>1.3343499999999999</v>
      </c>
    </row>
    <row r="203" spans="1:13">
      <c r="A203" s="269">
        <v>193</v>
      </c>
      <c r="B203" s="278" t="s">
        <v>397</v>
      </c>
      <c r="C203" s="279">
        <v>11.7</v>
      </c>
      <c r="D203" s="280">
        <v>11.983333333333334</v>
      </c>
      <c r="E203" s="280">
        <v>11.216666666666669</v>
      </c>
      <c r="F203" s="280">
        <v>10.733333333333334</v>
      </c>
      <c r="G203" s="280">
        <v>9.9666666666666686</v>
      </c>
      <c r="H203" s="280">
        <v>12.466666666666669</v>
      </c>
      <c r="I203" s="280">
        <v>13.233333333333334</v>
      </c>
      <c r="J203" s="280">
        <v>13.716666666666669</v>
      </c>
      <c r="K203" s="278">
        <v>12.75</v>
      </c>
      <c r="L203" s="278">
        <v>11.5</v>
      </c>
      <c r="M203" s="278">
        <v>25.79918</v>
      </c>
    </row>
    <row r="204" spans="1:13">
      <c r="A204" s="269">
        <v>194</v>
      </c>
      <c r="B204" s="278" t="s">
        <v>399</v>
      </c>
      <c r="C204" s="279">
        <v>55.65</v>
      </c>
      <c r="D204" s="280">
        <v>56.483333333333327</v>
      </c>
      <c r="E204" s="280">
        <v>54.166666666666657</v>
      </c>
      <c r="F204" s="280">
        <v>52.68333333333333</v>
      </c>
      <c r="G204" s="280">
        <v>50.36666666666666</v>
      </c>
      <c r="H204" s="280">
        <v>57.966666666666654</v>
      </c>
      <c r="I204" s="280">
        <v>60.283333333333331</v>
      </c>
      <c r="J204" s="280">
        <v>61.766666666666652</v>
      </c>
      <c r="K204" s="278">
        <v>58.8</v>
      </c>
      <c r="L204" s="278">
        <v>55</v>
      </c>
      <c r="M204" s="278">
        <v>0.39183000000000001</v>
      </c>
    </row>
    <row r="205" spans="1:13">
      <c r="A205" s="269">
        <v>195</v>
      </c>
      <c r="B205" s="278" t="s">
        <v>115</v>
      </c>
      <c r="C205" s="279">
        <v>103.65</v>
      </c>
      <c r="D205" s="280">
        <v>105.48333333333335</v>
      </c>
      <c r="E205" s="280">
        <v>101.01666666666669</v>
      </c>
      <c r="F205" s="280">
        <v>98.38333333333334</v>
      </c>
      <c r="G205" s="280">
        <v>93.916666666666686</v>
      </c>
      <c r="H205" s="280">
        <v>108.1166666666667</v>
      </c>
      <c r="I205" s="280">
        <v>112.58333333333334</v>
      </c>
      <c r="J205" s="280">
        <v>115.21666666666671</v>
      </c>
      <c r="K205" s="278">
        <v>109.95</v>
      </c>
      <c r="L205" s="278">
        <v>102.85</v>
      </c>
      <c r="M205" s="278">
        <v>169.01936000000001</v>
      </c>
    </row>
    <row r="206" spans="1:13">
      <c r="A206" s="269">
        <v>196</v>
      </c>
      <c r="B206" s="278" t="s">
        <v>401</v>
      </c>
      <c r="C206" s="279">
        <v>25.7</v>
      </c>
      <c r="D206" s="280">
        <v>26.033333333333331</v>
      </c>
      <c r="E206" s="280">
        <v>25.166666666666664</v>
      </c>
      <c r="F206" s="280">
        <v>24.633333333333333</v>
      </c>
      <c r="G206" s="280">
        <v>23.766666666666666</v>
      </c>
      <c r="H206" s="280">
        <v>26.566666666666663</v>
      </c>
      <c r="I206" s="280">
        <v>27.43333333333333</v>
      </c>
      <c r="J206" s="280">
        <v>27.966666666666661</v>
      </c>
      <c r="K206" s="278">
        <v>26.9</v>
      </c>
      <c r="L206" s="278">
        <v>25.5</v>
      </c>
      <c r="M206" s="278">
        <v>7.2522099999999998</v>
      </c>
    </row>
    <row r="207" spans="1:13">
      <c r="A207" s="269">
        <v>197</v>
      </c>
      <c r="B207" s="278" t="s">
        <v>116</v>
      </c>
      <c r="C207" s="279">
        <v>201.4</v>
      </c>
      <c r="D207" s="280">
        <v>203.38333333333333</v>
      </c>
      <c r="E207" s="280">
        <v>198.01666666666665</v>
      </c>
      <c r="F207" s="280">
        <v>194.63333333333333</v>
      </c>
      <c r="G207" s="280">
        <v>189.26666666666665</v>
      </c>
      <c r="H207" s="280">
        <v>206.76666666666665</v>
      </c>
      <c r="I207" s="280">
        <v>212.13333333333333</v>
      </c>
      <c r="J207" s="280">
        <v>215.51666666666665</v>
      </c>
      <c r="K207" s="278">
        <v>208.75</v>
      </c>
      <c r="L207" s="278">
        <v>200</v>
      </c>
      <c r="M207" s="278">
        <v>36.190460000000002</v>
      </c>
    </row>
    <row r="208" spans="1:13">
      <c r="A208" s="269">
        <v>198</v>
      </c>
      <c r="B208" s="278" t="s">
        <v>117</v>
      </c>
      <c r="C208" s="279">
        <v>2283.1</v>
      </c>
      <c r="D208" s="280">
        <v>2300.3666666666668</v>
      </c>
      <c r="E208" s="280">
        <v>2262.7333333333336</v>
      </c>
      <c r="F208" s="280">
        <v>2242.3666666666668</v>
      </c>
      <c r="G208" s="280">
        <v>2204.7333333333336</v>
      </c>
      <c r="H208" s="280">
        <v>2320.7333333333336</v>
      </c>
      <c r="I208" s="280">
        <v>2358.3666666666668</v>
      </c>
      <c r="J208" s="280">
        <v>2378.7333333333336</v>
      </c>
      <c r="K208" s="278">
        <v>2338</v>
      </c>
      <c r="L208" s="278">
        <v>2280</v>
      </c>
      <c r="M208" s="278">
        <v>21.69013</v>
      </c>
    </row>
    <row r="209" spans="1:13">
      <c r="A209" s="269">
        <v>199</v>
      </c>
      <c r="B209" s="278" t="s">
        <v>255</v>
      </c>
      <c r="C209" s="279">
        <v>171.2</v>
      </c>
      <c r="D209" s="280">
        <v>174.41666666666666</v>
      </c>
      <c r="E209" s="280">
        <v>167.23333333333332</v>
      </c>
      <c r="F209" s="280">
        <v>163.26666666666665</v>
      </c>
      <c r="G209" s="280">
        <v>156.08333333333331</v>
      </c>
      <c r="H209" s="280">
        <v>178.38333333333333</v>
      </c>
      <c r="I209" s="280">
        <v>185.56666666666666</v>
      </c>
      <c r="J209" s="280">
        <v>189.53333333333333</v>
      </c>
      <c r="K209" s="278">
        <v>181.6</v>
      </c>
      <c r="L209" s="278">
        <v>170.45</v>
      </c>
      <c r="M209" s="278">
        <v>6.1107800000000001</v>
      </c>
    </row>
    <row r="210" spans="1:13">
      <c r="A210" s="269">
        <v>200</v>
      </c>
      <c r="B210" s="278" t="s">
        <v>402</v>
      </c>
      <c r="C210" s="279">
        <v>27747.5</v>
      </c>
      <c r="D210" s="280">
        <v>27640.333333333332</v>
      </c>
      <c r="E210" s="280">
        <v>27171.766666666663</v>
      </c>
      <c r="F210" s="280">
        <v>26596.033333333329</v>
      </c>
      <c r="G210" s="280">
        <v>26127.46666666666</v>
      </c>
      <c r="H210" s="280">
        <v>28216.066666666666</v>
      </c>
      <c r="I210" s="280">
        <v>28684.633333333339</v>
      </c>
      <c r="J210" s="280">
        <v>29260.366666666669</v>
      </c>
      <c r="K210" s="278">
        <v>28108.9</v>
      </c>
      <c r="L210" s="278">
        <v>27064.6</v>
      </c>
      <c r="M210" s="278">
        <v>5.0529999999999999E-2</v>
      </c>
    </row>
    <row r="211" spans="1:13">
      <c r="A211" s="269">
        <v>201</v>
      </c>
      <c r="B211" s="278" t="s">
        <v>398</v>
      </c>
      <c r="C211" s="279">
        <v>46.9</v>
      </c>
      <c r="D211" s="280">
        <v>47.283333333333331</v>
      </c>
      <c r="E211" s="280">
        <v>46.166666666666664</v>
      </c>
      <c r="F211" s="280">
        <v>45.43333333333333</v>
      </c>
      <c r="G211" s="280">
        <v>44.316666666666663</v>
      </c>
      <c r="H211" s="280">
        <v>48.016666666666666</v>
      </c>
      <c r="I211" s="280">
        <v>49.13333333333334</v>
      </c>
      <c r="J211" s="280">
        <v>49.866666666666667</v>
      </c>
      <c r="K211" s="278">
        <v>48.4</v>
      </c>
      <c r="L211" s="278">
        <v>46.55</v>
      </c>
      <c r="M211" s="278">
        <v>3.6566999999999998</v>
      </c>
    </row>
    <row r="212" spans="1:13">
      <c r="A212" s="269">
        <v>202</v>
      </c>
      <c r="B212" s="278" t="s">
        <v>256</v>
      </c>
      <c r="C212" s="279">
        <v>21.45</v>
      </c>
      <c r="D212" s="280">
        <v>21.650000000000002</v>
      </c>
      <c r="E212" s="280">
        <v>21.100000000000005</v>
      </c>
      <c r="F212" s="280">
        <v>20.750000000000004</v>
      </c>
      <c r="G212" s="280">
        <v>20.200000000000006</v>
      </c>
      <c r="H212" s="280">
        <v>22.000000000000004</v>
      </c>
      <c r="I212" s="280">
        <v>22.55</v>
      </c>
      <c r="J212" s="280">
        <v>22.900000000000002</v>
      </c>
      <c r="K212" s="278">
        <v>22.2</v>
      </c>
      <c r="L212" s="278">
        <v>21.3</v>
      </c>
      <c r="M212" s="278">
        <v>9.9983699999999995</v>
      </c>
    </row>
    <row r="213" spans="1:13">
      <c r="A213" s="269">
        <v>203</v>
      </c>
      <c r="B213" s="278" t="s">
        <v>416</v>
      </c>
      <c r="C213" s="279">
        <v>62.55</v>
      </c>
      <c r="D213" s="280">
        <v>61.85</v>
      </c>
      <c r="E213" s="280">
        <v>60.7</v>
      </c>
      <c r="F213" s="280">
        <v>58.85</v>
      </c>
      <c r="G213" s="280">
        <v>57.7</v>
      </c>
      <c r="H213" s="280">
        <v>63.7</v>
      </c>
      <c r="I213" s="280">
        <v>64.849999999999994</v>
      </c>
      <c r="J213" s="280">
        <v>66.7</v>
      </c>
      <c r="K213" s="278">
        <v>63</v>
      </c>
      <c r="L213" s="278">
        <v>60</v>
      </c>
      <c r="M213" s="278">
        <v>29.924530000000001</v>
      </c>
    </row>
    <row r="214" spans="1:13">
      <c r="A214" s="269">
        <v>204</v>
      </c>
      <c r="B214" s="278" t="s">
        <v>118</v>
      </c>
      <c r="C214" s="279">
        <v>112.95</v>
      </c>
      <c r="D214" s="280">
        <v>114.11666666666667</v>
      </c>
      <c r="E214" s="280">
        <v>109.83333333333334</v>
      </c>
      <c r="F214" s="280">
        <v>106.71666666666667</v>
      </c>
      <c r="G214" s="280">
        <v>102.43333333333334</v>
      </c>
      <c r="H214" s="280">
        <v>117.23333333333335</v>
      </c>
      <c r="I214" s="280">
        <v>121.51666666666668</v>
      </c>
      <c r="J214" s="280">
        <v>124.63333333333335</v>
      </c>
      <c r="K214" s="278">
        <v>118.4</v>
      </c>
      <c r="L214" s="278">
        <v>111</v>
      </c>
      <c r="M214" s="278">
        <v>196.07984999999999</v>
      </c>
    </row>
    <row r="215" spans="1:13">
      <c r="A215" s="269">
        <v>205</v>
      </c>
      <c r="B215" s="278" t="s">
        <v>415</v>
      </c>
      <c r="C215" s="279">
        <v>47.15</v>
      </c>
      <c r="D215" s="280">
        <v>47.833333333333336</v>
      </c>
      <c r="E215" s="280">
        <v>46.466666666666669</v>
      </c>
      <c r="F215" s="280">
        <v>45.783333333333331</v>
      </c>
      <c r="G215" s="280">
        <v>44.416666666666664</v>
      </c>
      <c r="H215" s="280">
        <v>48.516666666666673</v>
      </c>
      <c r="I215" s="280">
        <v>49.883333333333333</v>
      </c>
      <c r="J215" s="280">
        <v>50.566666666666677</v>
      </c>
      <c r="K215" s="278">
        <v>49.2</v>
      </c>
      <c r="L215" s="278">
        <v>47.15</v>
      </c>
      <c r="M215" s="278">
        <v>0.87202999999999997</v>
      </c>
    </row>
    <row r="216" spans="1:13">
      <c r="A216" s="269">
        <v>206</v>
      </c>
      <c r="B216" s="278" t="s">
        <v>259</v>
      </c>
      <c r="C216" s="279">
        <v>99.35</v>
      </c>
      <c r="D216" s="280">
        <v>100.98333333333333</v>
      </c>
      <c r="E216" s="280">
        <v>97.566666666666663</v>
      </c>
      <c r="F216" s="280">
        <v>95.783333333333331</v>
      </c>
      <c r="G216" s="280">
        <v>92.36666666666666</v>
      </c>
      <c r="H216" s="280">
        <v>102.76666666666667</v>
      </c>
      <c r="I216" s="280">
        <v>106.18333333333332</v>
      </c>
      <c r="J216" s="280">
        <v>107.96666666666667</v>
      </c>
      <c r="K216" s="278">
        <v>104.4</v>
      </c>
      <c r="L216" s="278">
        <v>99.2</v>
      </c>
      <c r="M216" s="278">
        <v>2.5071300000000001</v>
      </c>
    </row>
    <row r="217" spans="1:13">
      <c r="A217" s="269">
        <v>207</v>
      </c>
      <c r="B217" s="278" t="s">
        <v>119</v>
      </c>
      <c r="C217" s="279">
        <v>334.85</v>
      </c>
      <c r="D217" s="280">
        <v>336.53333333333336</v>
      </c>
      <c r="E217" s="280">
        <v>329.81666666666672</v>
      </c>
      <c r="F217" s="280">
        <v>324.78333333333336</v>
      </c>
      <c r="G217" s="280">
        <v>318.06666666666672</v>
      </c>
      <c r="H217" s="280">
        <v>341.56666666666672</v>
      </c>
      <c r="I217" s="280">
        <v>348.2833333333333</v>
      </c>
      <c r="J217" s="280">
        <v>353.31666666666672</v>
      </c>
      <c r="K217" s="278">
        <v>343.25</v>
      </c>
      <c r="L217" s="278">
        <v>331.5</v>
      </c>
      <c r="M217" s="278">
        <v>385.13310999999999</v>
      </c>
    </row>
    <row r="218" spans="1:13">
      <c r="A218" s="269">
        <v>208</v>
      </c>
      <c r="B218" s="278" t="s">
        <v>257</v>
      </c>
      <c r="C218" s="279">
        <v>1136.5</v>
      </c>
      <c r="D218" s="280">
        <v>1154.5</v>
      </c>
      <c r="E218" s="280">
        <v>1108</v>
      </c>
      <c r="F218" s="280">
        <v>1079.5</v>
      </c>
      <c r="G218" s="280">
        <v>1033</v>
      </c>
      <c r="H218" s="280">
        <v>1183</v>
      </c>
      <c r="I218" s="280">
        <v>1229.5</v>
      </c>
      <c r="J218" s="280">
        <v>1258</v>
      </c>
      <c r="K218" s="278">
        <v>1201</v>
      </c>
      <c r="L218" s="278">
        <v>1126</v>
      </c>
      <c r="M218" s="278">
        <v>6.8232699999999999</v>
      </c>
    </row>
    <row r="219" spans="1:13">
      <c r="A219" s="269">
        <v>209</v>
      </c>
      <c r="B219" s="278" t="s">
        <v>120</v>
      </c>
      <c r="C219" s="279">
        <v>336.55</v>
      </c>
      <c r="D219" s="280">
        <v>340.91666666666669</v>
      </c>
      <c r="E219" s="280">
        <v>325.03333333333336</v>
      </c>
      <c r="F219" s="280">
        <v>313.51666666666665</v>
      </c>
      <c r="G219" s="280">
        <v>297.63333333333333</v>
      </c>
      <c r="H219" s="280">
        <v>352.43333333333339</v>
      </c>
      <c r="I219" s="280">
        <v>368.31666666666672</v>
      </c>
      <c r="J219" s="280">
        <v>379.83333333333343</v>
      </c>
      <c r="K219" s="278">
        <v>356.8</v>
      </c>
      <c r="L219" s="278">
        <v>329.4</v>
      </c>
      <c r="M219" s="278">
        <v>63.241619999999998</v>
      </c>
    </row>
    <row r="220" spans="1:13">
      <c r="A220" s="269">
        <v>210</v>
      </c>
      <c r="B220" s="278" t="s">
        <v>404</v>
      </c>
      <c r="C220" s="279">
        <v>2154.15</v>
      </c>
      <c r="D220" s="280">
        <v>2183.0499999999997</v>
      </c>
      <c r="E220" s="280">
        <v>2116.0999999999995</v>
      </c>
      <c r="F220" s="280">
        <v>2078.0499999999997</v>
      </c>
      <c r="G220" s="280">
        <v>2011.0999999999995</v>
      </c>
      <c r="H220" s="280">
        <v>2221.0999999999995</v>
      </c>
      <c r="I220" s="280">
        <v>2288.0499999999993</v>
      </c>
      <c r="J220" s="280">
        <v>2326.0999999999995</v>
      </c>
      <c r="K220" s="278">
        <v>2250</v>
      </c>
      <c r="L220" s="278">
        <v>2145</v>
      </c>
      <c r="M220" s="278">
        <v>1.0749999999999999E-2</v>
      </c>
    </row>
    <row r="221" spans="1:13">
      <c r="A221" s="269">
        <v>211</v>
      </c>
      <c r="B221" s="278" t="s">
        <v>258</v>
      </c>
      <c r="C221" s="279">
        <v>21.05</v>
      </c>
      <c r="D221" s="280">
        <v>21.200000000000003</v>
      </c>
      <c r="E221" s="280">
        <v>20.800000000000004</v>
      </c>
      <c r="F221" s="280">
        <v>20.55</v>
      </c>
      <c r="G221" s="280">
        <v>20.150000000000002</v>
      </c>
      <c r="H221" s="280">
        <v>21.450000000000006</v>
      </c>
      <c r="I221" s="280">
        <v>21.850000000000005</v>
      </c>
      <c r="J221" s="280">
        <v>22.100000000000009</v>
      </c>
      <c r="K221" s="278">
        <v>21.6</v>
      </c>
      <c r="L221" s="278">
        <v>20.95</v>
      </c>
      <c r="M221" s="278">
        <v>10.17573</v>
      </c>
    </row>
    <row r="222" spans="1:13">
      <c r="A222" s="269">
        <v>212</v>
      </c>
      <c r="B222" s="278" t="s">
        <v>121</v>
      </c>
      <c r="C222" s="279">
        <v>4</v>
      </c>
      <c r="D222" s="280">
        <v>4.0666666666666664</v>
      </c>
      <c r="E222" s="280">
        <v>3.8833333333333329</v>
      </c>
      <c r="F222" s="280">
        <v>3.7666666666666666</v>
      </c>
      <c r="G222" s="280">
        <v>3.583333333333333</v>
      </c>
      <c r="H222" s="280">
        <v>4.1833333333333327</v>
      </c>
      <c r="I222" s="280">
        <v>4.3666666666666663</v>
      </c>
      <c r="J222" s="280">
        <v>4.4833333333333325</v>
      </c>
      <c r="K222" s="278">
        <v>4.25</v>
      </c>
      <c r="L222" s="278">
        <v>3.95</v>
      </c>
      <c r="M222" s="278">
        <v>3216.3849799999998</v>
      </c>
    </row>
    <row r="223" spans="1:13">
      <c r="A223" s="269">
        <v>213</v>
      </c>
      <c r="B223" s="278" t="s">
        <v>405</v>
      </c>
      <c r="C223" s="279">
        <v>14.85</v>
      </c>
      <c r="D223" s="280">
        <v>15.15</v>
      </c>
      <c r="E223" s="280">
        <v>14.55</v>
      </c>
      <c r="F223" s="280">
        <v>14.25</v>
      </c>
      <c r="G223" s="280">
        <v>13.65</v>
      </c>
      <c r="H223" s="280">
        <v>15.450000000000001</v>
      </c>
      <c r="I223" s="280">
        <v>16.049999999999997</v>
      </c>
      <c r="J223" s="280">
        <v>16.350000000000001</v>
      </c>
      <c r="K223" s="278">
        <v>15.75</v>
      </c>
      <c r="L223" s="278">
        <v>14.85</v>
      </c>
      <c r="M223" s="278">
        <v>41.562260000000002</v>
      </c>
    </row>
    <row r="224" spans="1:13">
      <c r="A224" s="269">
        <v>214</v>
      </c>
      <c r="B224" s="278" t="s">
        <v>122</v>
      </c>
      <c r="C224" s="279">
        <v>22.2</v>
      </c>
      <c r="D224" s="280">
        <v>22.566666666666663</v>
      </c>
      <c r="E224" s="280">
        <v>21.733333333333327</v>
      </c>
      <c r="F224" s="280">
        <v>21.266666666666666</v>
      </c>
      <c r="G224" s="280">
        <v>20.43333333333333</v>
      </c>
      <c r="H224" s="280">
        <v>23.033333333333324</v>
      </c>
      <c r="I224" s="280">
        <v>23.86666666666666</v>
      </c>
      <c r="J224" s="280">
        <v>24.333333333333321</v>
      </c>
      <c r="K224" s="278">
        <v>23.4</v>
      </c>
      <c r="L224" s="278">
        <v>22.1</v>
      </c>
      <c r="M224" s="278">
        <v>218.77628000000001</v>
      </c>
    </row>
    <row r="225" spans="1:13">
      <c r="A225" s="269">
        <v>215</v>
      </c>
      <c r="B225" s="278" t="s">
        <v>417</v>
      </c>
      <c r="C225" s="279">
        <v>156.30000000000001</v>
      </c>
      <c r="D225" s="280">
        <v>157.08333333333334</v>
      </c>
      <c r="E225" s="280">
        <v>151.76666666666668</v>
      </c>
      <c r="F225" s="280">
        <v>147.23333333333335</v>
      </c>
      <c r="G225" s="280">
        <v>141.91666666666669</v>
      </c>
      <c r="H225" s="280">
        <v>161.61666666666667</v>
      </c>
      <c r="I225" s="280">
        <v>166.93333333333334</v>
      </c>
      <c r="J225" s="280">
        <v>171.46666666666667</v>
      </c>
      <c r="K225" s="278">
        <v>162.4</v>
      </c>
      <c r="L225" s="278">
        <v>152.55000000000001</v>
      </c>
      <c r="M225" s="278">
        <v>4.9472399999999999</v>
      </c>
    </row>
    <row r="226" spans="1:13">
      <c r="A226" s="269">
        <v>216</v>
      </c>
      <c r="B226" s="278" t="s">
        <v>406</v>
      </c>
      <c r="C226" s="279">
        <v>411.55</v>
      </c>
      <c r="D226" s="280">
        <v>418.81666666666666</v>
      </c>
      <c r="E226" s="280">
        <v>402.73333333333335</v>
      </c>
      <c r="F226" s="280">
        <v>393.91666666666669</v>
      </c>
      <c r="G226" s="280">
        <v>377.83333333333337</v>
      </c>
      <c r="H226" s="280">
        <v>427.63333333333333</v>
      </c>
      <c r="I226" s="280">
        <v>443.7166666666667</v>
      </c>
      <c r="J226" s="280">
        <v>452.5333333333333</v>
      </c>
      <c r="K226" s="278">
        <v>434.9</v>
      </c>
      <c r="L226" s="278">
        <v>410</v>
      </c>
      <c r="M226" s="278">
        <v>0.41726999999999997</v>
      </c>
    </row>
    <row r="227" spans="1:13">
      <c r="A227" s="269">
        <v>217</v>
      </c>
      <c r="B227" s="278" t="s">
        <v>407</v>
      </c>
      <c r="C227" s="279">
        <v>4.05</v>
      </c>
      <c r="D227" s="280">
        <v>4.0666666666666664</v>
      </c>
      <c r="E227" s="280">
        <v>3.9833333333333325</v>
      </c>
      <c r="F227" s="280">
        <v>3.9166666666666661</v>
      </c>
      <c r="G227" s="280">
        <v>3.8333333333333321</v>
      </c>
      <c r="H227" s="280">
        <v>4.1333333333333329</v>
      </c>
      <c r="I227" s="280">
        <v>4.2166666666666668</v>
      </c>
      <c r="J227" s="280">
        <v>4.2833333333333332</v>
      </c>
      <c r="K227" s="278">
        <v>4.1500000000000004</v>
      </c>
      <c r="L227" s="278">
        <v>4</v>
      </c>
      <c r="M227" s="278">
        <v>25.024480000000001</v>
      </c>
    </row>
    <row r="228" spans="1:13">
      <c r="A228" s="269">
        <v>218</v>
      </c>
      <c r="B228" s="278" t="s">
        <v>123</v>
      </c>
      <c r="C228" s="279">
        <v>437.25</v>
      </c>
      <c r="D228" s="280">
        <v>440.98333333333335</v>
      </c>
      <c r="E228" s="280">
        <v>426.26666666666671</v>
      </c>
      <c r="F228" s="280">
        <v>415.28333333333336</v>
      </c>
      <c r="G228" s="280">
        <v>400.56666666666672</v>
      </c>
      <c r="H228" s="280">
        <v>451.9666666666667</v>
      </c>
      <c r="I228" s="280">
        <v>466.68333333333339</v>
      </c>
      <c r="J228" s="280">
        <v>477.66666666666669</v>
      </c>
      <c r="K228" s="278">
        <v>455.7</v>
      </c>
      <c r="L228" s="278">
        <v>430</v>
      </c>
      <c r="M228" s="278">
        <v>40.834060000000001</v>
      </c>
    </row>
    <row r="229" spans="1:13">
      <c r="A229" s="269">
        <v>219</v>
      </c>
      <c r="B229" s="278" t="s">
        <v>408</v>
      </c>
      <c r="C229" s="279">
        <v>74.849999999999994</v>
      </c>
      <c r="D229" s="280">
        <v>75.966666666666669</v>
      </c>
      <c r="E229" s="280">
        <v>72.983333333333334</v>
      </c>
      <c r="F229" s="280">
        <v>71.11666666666666</v>
      </c>
      <c r="G229" s="280">
        <v>68.133333333333326</v>
      </c>
      <c r="H229" s="280">
        <v>77.833333333333343</v>
      </c>
      <c r="I229" s="280">
        <v>80.816666666666691</v>
      </c>
      <c r="J229" s="280">
        <v>82.683333333333351</v>
      </c>
      <c r="K229" s="278">
        <v>78.95</v>
      </c>
      <c r="L229" s="278">
        <v>74.099999999999994</v>
      </c>
      <c r="M229" s="278">
        <v>1.1334599999999999</v>
      </c>
    </row>
    <row r="230" spans="1:13">
      <c r="A230" s="269">
        <v>220</v>
      </c>
      <c r="B230" s="278" t="s">
        <v>261</v>
      </c>
      <c r="C230" s="279">
        <v>76</v>
      </c>
      <c r="D230" s="280">
        <v>77.349999999999994</v>
      </c>
      <c r="E230" s="280">
        <v>73.999999999999986</v>
      </c>
      <c r="F230" s="280">
        <v>71.999999999999986</v>
      </c>
      <c r="G230" s="280">
        <v>68.649999999999977</v>
      </c>
      <c r="H230" s="280">
        <v>79.349999999999994</v>
      </c>
      <c r="I230" s="280">
        <v>82.700000000000017</v>
      </c>
      <c r="J230" s="280">
        <v>84.7</v>
      </c>
      <c r="K230" s="278">
        <v>80.7</v>
      </c>
      <c r="L230" s="278">
        <v>75.349999999999994</v>
      </c>
      <c r="M230" s="278">
        <v>25.80911</v>
      </c>
    </row>
    <row r="231" spans="1:13">
      <c r="A231" s="269">
        <v>221</v>
      </c>
      <c r="B231" s="278" t="s">
        <v>413</v>
      </c>
      <c r="C231" s="279">
        <v>100.95</v>
      </c>
      <c r="D231" s="280">
        <v>102.05</v>
      </c>
      <c r="E231" s="280">
        <v>99.149999999999991</v>
      </c>
      <c r="F231" s="280">
        <v>97.35</v>
      </c>
      <c r="G231" s="280">
        <v>94.449999999999989</v>
      </c>
      <c r="H231" s="280">
        <v>103.85</v>
      </c>
      <c r="I231" s="280">
        <v>106.75</v>
      </c>
      <c r="J231" s="280">
        <v>108.55</v>
      </c>
      <c r="K231" s="278">
        <v>104.95</v>
      </c>
      <c r="L231" s="278">
        <v>100.25</v>
      </c>
      <c r="M231" s="278">
        <v>12.86167</v>
      </c>
    </row>
    <row r="232" spans="1:13">
      <c r="A232" s="269">
        <v>222</v>
      </c>
      <c r="B232" s="278" t="s">
        <v>1617</v>
      </c>
      <c r="C232" s="279">
        <v>2188.8000000000002</v>
      </c>
      <c r="D232" s="280">
        <v>2209.2666666666669</v>
      </c>
      <c r="E232" s="280">
        <v>2154.5333333333338</v>
      </c>
      <c r="F232" s="280">
        <v>2120.2666666666669</v>
      </c>
      <c r="G232" s="280">
        <v>2065.5333333333338</v>
      </c>
      <c r="H232" s="280">
        <v>2243.5333333333338</v>
      </c>
      <c r="I232" s="280">
        <v>2298.2666666666664</v>
      </c>
      <c r="J232" s="280">
        <v>2332.5333333333338</v>
      </c>
      <c r="K232" s="278">
        <v>2264</v>
      </c>
      <c r="L232" s="278">
        <v>2175</v>
      </c>
      <c r="M232" s="278">
        <v>0.17130999999999999</v>
      </c>
    </row>
    <row r="233" spans="1:13">
      <c r="A233" s="269">
        <v>223</v>
      </c>
      <c r="B233" s="278" t="s">
        <v>260</v>
      </c>
      <c r="C233" s="279">
        <v>48.45</v>
      </c>
      <c r="D233" s="280">
        <v>48.9</v>
      </c>
      <c r="E233" s="280">
        <v>47.65</v>
      </c>
      <c r="F233" s="280">
        <v>46.85</v>
      </c>
      <c r="G233" s="280">
        <v>45.6</v>
      </c>
      <c r="H233" s="280">
        <v>49.699999999999996</v>
      </c>
      <c r="I233" s="280">
        <v>50.949999999999996</v>
      </c>
      <c r="J233" s="280">
        <v>51.749999999999993</v>
      </c>
      <c r="K233" s="278">
        <v>50.15</v>
      </c>
      <c r="L233" s="278">
        <v>48.1</v>
      </c>
      <c r="M233" s="278">
        <v>15.96461</v>
      </c>
    </row>
    <row r="234" spans="1:13">
      <c r="A234" s="269">
        <v>224</v>
      </c>
      <c r="B234" s="278" t="s">
        <v>124</v>
      </c>
      <c r="C234" s="279">
        <v>891.75</v>
      </c>
      <c r="D234" s="280">
        <v>903.01666666666677</v>
      </c>
      <c r="E234" s="280">
        <v>867.48333333333358</v>
      </c>
      <c r="F234" s="280">
        <v>843.21666666666681</v>
      </c>
      <c r="G234" s="280">
        <v>807.68333333333362</v>
      </c>
      <c r="H234" s="280">
        <v>927.28333333333353</v>
      </c>
      <c r="I234" s="280">
        <v>962.81666666666661</v>
      </c>
      <c r="J234" s="280">
        <v>987.08333333333348</v>
      </c>
      <c r="K234" s="278">
        <v>938.55</v>
      </c>
      <c r="L234" s="278">
        <v>878.75</v>
      </c>
      <c r="M234" s="278">
        <v>26.039829999999998</v>
      </c>
    </row>
    <row r="235" spans="1:13">
      <c r="A235" s="269">
        <v>225</v>
      </c>
      <c r="B235" s="278" t="s">
        <v>419</v>
      </c>
      <c r="C235" s="279">
        <v>264.60000000000002</v>
      </c>
      <c r="D235" s="280">
        <v>264.91666666666669</v>
      </c>
      <c r="E235" s="280">
        <v>262.83333333333337</v>
      </c>
      <c r="F235" s="280">
        <v>261.06666666666666</v>
      </c>
      <c r="G235" s="280">
        <v>258.98333333333335</v>
      </c>
      <c r="H235" s="280">
        <v>266.68333333333339</v>
      </c>
      <c r="I235" s="280">
        <v>268.76666666666677</v>
      </c>
      <c r="J235" s="280">
        <v>270.53333333333342</v>
      </c>
      <c r="K235" s="278">
        <v>267</v>
      </c>
      <c r="L235" s="278">
        <v>263.14999999999998</v>
      </c>
      <c r="M235" s="278">
        <v>2.9874299999999998</v>
      </c>
    </row>
    <row r="236" spans="1:13">
      <c r="A236" s="269">
        <v>226</v>
      </c>
      <c r="B236" s="278" t="s">
        <v>125</v>
      </c>
      <c r="C236" s="279">
        <v>382.9</v>
      </c>
      <c r="D236" s="280">
        <v>387.59999999999997</v>
      </c>
      <c r="E236" s="280">
        <v>375.29999999999995</v>
      </c>
      <c r="F236" s="280">
        <v>367.7</v>
      </c>
      <c r="G236" s="280">
        <v>355.4</v>
      </c>
      <c r="H236" s="280">
        <v>395.19999999999993</v>
      </c>
      <c r="I236" s="280">
        <v>407.5</v>
      </c>
      <c r="J236" s="280">
        <v>415.09999999999991</v>
      </c>
      <c r="K236" s="278">
        <v>399.9</v>
      </c>
      <c r="L236" s="278">
        <v>380</v>
      </c>
      <c r="M236" s="278">
        <v>196.53550999999999</v>
      </c>
    </row>
    <row r="237" spans="1:13">
      <c r="A237" s="269">
        <v>227</v>
      </c>
      <c r="B237" s="278" t="s">
        <v>420</v>
      </c>
      <c r="C237" s="279">
        <v>42.75</v>
      </c>
      <c r="D237" s="280">
        <v>41</v>
      </c>
      <c r="E237" s="280">
        <v>39.25</v>
      </c>
      <c r="F237" s="280">
        <v>35.75</v>
      </c>
      <c r="G237" s="280">
        <v>34</v>
      </c>
      <c r="H237" s="280">
        <v>44.5</v>
      </c>
      <c r="I237" s="280">
        <v>46.25</v>
      </c>
      <c r="J237" s="280">
        <v>49.75</v>
      </c>
      <c r="K237" s="278">
        <v>42.75</v>
      </c>
      <c r="L237" s="278">
        <v>37.5</v>
      </c>
      <c r="M237" s="278">
        <v>46.925820000000002</v>
      </c>
    </row>
    <row r="238" spans="1:13">
      <c r="A238" s="269">
        <v>228</v>
      </c>
      <c r="B238" s="278" t="s">
        <v>126</v>
      </c>
      <c r="C238" s="279">
        <v>152</v>
      </c>
      <c r="D238" s="280">
        <v>158.13333333333333</v>
      </c>
      <c r="E238" s="280">
        <v>143.36666666666665</v>
      </c>
      <c r="F238" s="280">
        <v>134.73333333333332</v>
      </c>
      <c r="G238" s="280">
        <v>119.96666666666664</v>
      </c>
      <c r="H238" s="280">
        <v>166.76666666666665</v>
      </c>
      <c r="I238" s="280">
        <v>181.5333333333333</v>
      </c>
      <c r="J238" s="280">
        <v>190.16666666666666</v>
      </c>
      <c r="K238" s="278">
        <v>172.9</v>
      </c>
      <c r="L238" s="278">
        <v>149.5</v>
      </c>
      <c r="M238" s="278">
        <v>194.37318999999999</v>
      </c>
    </row>
    <row r="239" spans="1:13">
      <c r="A239" s="269">
        <v>229</v>
      </c>
      <c r="B239" s="278" t="s">
        <v>127</v>
      </c>
      <c r="C239" s="279">
        <v>658</v>
      </c>
      <c r="D239" s="280">
        <v>662.6</v>
      </c>
      <c r="E239" s="280">
        <v>650.20000000000005</v>
      </c>
      <c r="F239" s="280">
        <v>642.4</v>
      </c>
      <c r="G239" s="280">
        <v>630</v>
      </c>
      <c r="H239" s="280">
        <v>670.40000000000009</v>
      </c>
      <c r="I239" s="280">
        <v>682.8</v>
      </c>
      <c r="J239" s="280">
        <v>690.60000000000014</v>
      </c>
      <c r="K239" s="278">
        <v>675</v>
      </c>
      <c r="L239" s="278">
        <v>654.79999999999995</v>
      </c>
      <c r="M239" s="278">
        <v>73.1995</v>
      </c>
    </row>
    <row r="240" spans="1:13">
      <c r="A240" s="269">
        <v>230</v>
      </c>
      <c r="B240" s="278" t="s">
        <v>421</v>
      </c>
      <c r="C240" s="279">
        <v>215.45</v>
      </c>
      <c r="D240" s="280">
        <v>216.5</v>
      </c>
      <c r="E240" s="280">
        <v>213.95</v>
      </c>
      <c r="F240" s="280">
        <v>212.45</v>
      </c>
      <c r="G240" s="280">
        <v>209.89999999999998</v>
      </c>
      <c r="H240" s="280">
        <v>218</v>
      </c>
      <c r="I240" s="280">
        <v>220.55</v>
      </c>
      <c r="J240" s="280">
        <v>222.05</v>
      </c>
      <c r="K240" s="278">
        <v>219.05</v>
      </c>
      <c r="L240" s="278">
        <v>215</v>
      </c>
      <c r="M240" s="278">
        <v>1.7055499999999999</v>
      </c>
    </row>
    <row r="241" spans="1:13">
      <c r="A241" s="269">
        <v>231</v>
      </c>
      <c r="B241" s="278" t="s">
        <v>422</v>
      </c>
      <c r="C241" s="279">
        <v>72.349999999999994</v>
      </c>
      <c r="D241" s="280">
        <v>73.55</v>
      </c>
      <c r="E241" s="280">
        <v>71.099999999999994</v>
      </c>
      <c r="F241" s="280">
        <v>69.849999999999994</v>
      </c>
      <c r="G241" s="280">
        <v>67.399999999999991</v>
      </c>
      <c r="H241" s="280">
        <v>74.8</v>
      </c>
      <c r="I241" s="280">
        <v>77.250000000000014</v>
      </c>
      <c r="J241" s="280">
        <v>78.5</v>
      </c>
      <c r="K241" s="278">
        <v>76</v>
      </c>
      <c r="L241" s="278">
        <v>72.3</v>
      </c>
      <c r="M241" s="278">
        <v>0.57247999999999999</v>
      </c>
    </row>
    <row r="242" spans="1:13">
      <c r="A242" s="269">
        <v>232</v>
      </c>
      <c r="B242" s="278" t="s">
        <v>418</v>
      </c>
      <c r="C242" s="279">
        <v>7.6</v>
      </c>
      <c r="D242" s="280">
        <v>7.666666666666667</v>
      </c>
      <c r="E242" s="280">
        <v>7.5333333333333341</v>
      </c>
      <c r="F242" s="280">
        <v>7.4666666666666668</v>
      </c>
      <c r="G242" s="280">
        <v>7.3333333333333339</v>
      </c>
      <c r="H242" s="280">
        <v>7.7333333333333343</v>
      </c>
      <c r="I242" s="280">
        <v>7.8666666666666671</v>
      </c>
      <c r="J242" s="280">
        <v>7.9333333333333345</v>
      </c>
      <c r="K242" s="278">
        <v>7.8</v>
      </c>
      <c r="L242" s="278">
        <v>7.6</v>
      </c>
      <c r="M242" s="278">
        <v>5.8897300000000001</v>
      </c>
    </row>
    <row r="243" spans="1:13">
      <c r="A243" s="269">
        <v>233</v>
      </c>
      <c r="B243" s="278" t="s">
        <v>128</v>
      </c>
      <c r="C243" s="279">
        <v>81.5</v>
      </c>
      <c r="D243" s="280">
        <v>82.333333333333329</v>
      </c>
      <c r="E243" s="280">
        <v>80.266666666666652</v>
      </c>
      <c r="F243" s="280">
        <v>79.033333333333317</v>
      </c>
      <c r="G243" s="280">
        <v>76.96666666666664</v>
      </c>
      <c r="H243" s="280">
        <v>83.566666666666663</v>
      </c>
      <c r="I243" s="280">
        <v>85.633333333333354</v>
      </c>
      <c r="J243" s="280">
        <v>86.866666666666674</v>
      </c>
      <c r="K243" s="278">
        <v>84.4</v>
      </c>
      <c r="L243" s="278">
        <v>81.099999999999994</v>
      </c>
      <c r="M243" s="278">
        <v>104.17195</v>
      </c>
    </row>
    <row r="244" spans="1:13">
      <c r="A244" s="269">
        <v>234</v>
      </c>
      <c r="B244" s="278" t="s">
        <v>263</v>
      </c>
      <c r="C244" s="279">
        <v>1614.6</v>
      </c>
      <c r="D244" s="280">
        <v>1588.1666666666667</v>
      </c>
      <c r="E244" s="280">
        <v>1546.4333333333334</v>
      </c>
      <c r="F244" s="280">
        <v>1478.2666666666667</v>
      </c>
      <c r="G244" s="280">
        <v>1436.5333333333333</v>
      </c>
      <c r="H244" s="280">
        <v>1656.3333333333335</v>
      </c>
      <c r="I244" s="280">
        <v>1698.0666666666666</v>
      </c>
      <c r="J244" s="280">
        <v>1766.2333333333336</v>
      </c>
      <c r="K244" s="278">
        <v>1629.9</v>
      </c>
      <c r="L244" s="278">
        <v>1520</v>
      </c>
      <c r="M244" s="278">
        <v>11.223000000000001</v>
      </c>
    </row>
    <row r="245" spans="1:13">
      <c r="A245" s="269">
        <v>235</v>
      </c>
      <c r="B245" s="278" t="s">
        <v>409</v>
      </c>
      <c r="C245" s="279">
        <v>73.05</v>
      </c>
      <c r="D245" s="280">
        <v>74.033333333333317</v>
      </c>
      <c r="E245" s="280">
        <v>71.71666666666664</v>
      </c>
      <c r="F245" s="280">
        <v>70.383333333333326</v>
      </c>
      <c r="G245" s="280">
        <v>68.066666666666649</v>
      </c>
      <c r="H245" s="280">
        <v>75.366666666666632</v>
      </c>
      <c r="I245" s="280">
        <v>77.683333333333323</v>
      </c>
      <c r="J245" s="280">
        <v>79.016666666666623</v>
      </c>
      <c r="K245" s="278">
        <v>76.349999999999994</v>
      </c>
      <c r="L245" s="278">
        <v>72.7</v>
      </c>
      <c r="M245" s="278">
        <v>3.2242199999999999</v>
      </c>
    </row>
    <row r="246" spans="1:13">
      <c r="A246" s="269">
        <v>236</v>
      </c>
      <c r="B246" s="278" t="s">
        <v>410</v>
      </c>
      <c r="C246" s="279">
        <v>85.6</v>
      </c>
      <c r="D246" s="280">
        <v>86.966666666666654</v>
      </c>
      <c r="E246" s="280">
        <v>83.733333333333306</v>
      </c>
      <c r="F246" s="280">
        <v>81.866666666666646</v>
      </c>
      <c r="G246" s="280">
        <v>78.633333333333297</v>
      </c>
      <c r="H246" s="280">
        <v>88.833333333333314</v>
      </c>
      <c r="I246" s="280">
        <v>92.066666666666663</v>
      </c>
      <c r="J246" s="280">
        <v>93.933333333333323</v>
      </c>
      <c r="K246" s="278">
        <v>90.2</v>
      </c>
      <c r="L246" s="278">
        <v>85.1</v>
      </c>
      <c r="M246" s="278">
        <v>5.2940699999999996</v>
      </c>
    </row>
    <row r="247" spans="1:13">
      <c r="A247" s="269">
        <v>237</v>
      </c>
      <c r="B247" s="278" t="s">
        <v>403</v>
      </c>
      <c r="C247" s="279">
        <v>309.85000000000002</v>
      </c>
      <c r="D247" s="280">
        <v>314.61666666666667</v>
      </c>
      <c r="E247" s="280">
        <v>304.23333333333335</v>
      </c>
      <c r="F247" s="280">
        <v>298.61666666666667</v>
      </c>
      <c r="G247" s="280">
        <v>288.23333333333335</v>
      </c>
      <c r="H247" s="280">
        <v>320.23333333333335</v>
      </c>
      <c r="I247" s="280">
        <v>330.61666666666667</v>
      </c>
      <c r="J247" s="280">
        <v>336.23333333333335</v>
      </c>
      <c r="K247" s="278">
        <v>325</v>
      </c>
      <c r="L247" s="278">
        <v>309</v>
      </c>
      <c r="M247" s="278">
        <v>8.5225799999999996</v>
      </c>
    </row>
    <row r="248" spans="1:13">
      <c r="A248" s="269">
        <v>238</v>
      </c>
      <c r="B248" s="278" t="s">
        <v>129</v>
      </c>
      <c r="C248" s="279">
        <v>180.05</v>
      </c>
      <c r="D248" s="280">
        <v>180.7166666666667</v>
      </c>
      <c r="E248" s="280">
        <v>178.63333333333338</v>
      </c>
      <c r="F248" s="280">
        <v>177.2166666666667</v>
      </c>
      <c r="G248" s="280">
        <v>175.13333333333338</v>
      </c>
      <c r="H248" s="280">
        <v>182.13333333333338</v>
      </c>
      <c r="I248" s="280">
        <v>184.2166666666667</v>
      </c>
      <c r="J248" s="280">
        <v>185.63333333333338</v>
      </c>
      <c r="K248" s="278">
        <v>182.8</v>
      </c>
      <c r="L248" s="278">
        <v>179.3</v>
      </c>
      <c r="M248" s="278">
        <v>180.50147999999999</v>
      </c>
    </row>
    <row r="249" spans="1:13">
      <c r="A249" s="269">
        <v>239</v>
      </c>
      <c r="B249" s="278" t="s">
        <v>414</v>
      </c>
      <c r="C249" s="279">
        <v>163.6</v>
      </c>
      <c r="D249" s="280">
        <v>166.78333333333333</v>
      </c>
      <c r="E249" s="280">
        <v>159.31666666666666</v>
      </c>
      <c r="F249" s="280">
        <v>155.03333333333333</v>
      </c>
      <c r="G249" s="280">
        <v>147.56666666666666</v>
      </c>
      <c r="H249" s="280">
        <v>171.06666666666666</v>
      </c>
      <c r="I249" s="280">
        <v>178.5333333333333</v>
      </c>
      <c r="J249" s="280">
        <v>182.81666666666666</v>
      </c>
      <c r="K249" s="278">
        <v>174.25</v>
      </c>
      <c r="L249" s="278">
        <v>162.5</v>
      </c>
      <c r="M249" s="278">
        <v>0.54230999999999996</v>
      </c>
    </row>
    <row r="250" spans="1:13">
      <c r="A250" s="269">
        <v>240</v>
      </c>
      <c r="B250" s="278" t="s">
        <v>411</v>
      </c>
      <c r="C250" s="279">
        <v>38.5</v>
      </c>
      <c r="D250" s="280">
        <v>38.966666666666669</v>
      </c>
      <c r="E250" s="280">
        <v>37.63333333333334</v>
      </c>
      <c r="F250" s="280">
        <v>36.766666666666673</v>
      </c>
      <c r="G250" s="280">
        <v>35.433333333333344</v>
      </c>
      <c r="H250" s="280">
        <v>39.833333333333336</v>
      </c>
      <c r="I250" s="280">
        <v>41.166666666666664</v>
      </c>
      <c r="J250" s="280">
        <v>42.033333333333331</v>
      </c>
      <c r="K250" s="278">
        <v>40.299999999999997</v>
      </c>
      <c r="L250" s="278">
        <v>38.1</v>
      </c>
      <c r="M250" s="278">
        <v>0.57271000000000005</v>
      </c>
    </row>
    <row r="251" spans="1:13">
      <c r="A251" s="269">
        <v>241</v>
      </c>
      <c r="B251" s="278" t="s">
        <v>412</v>
      </c>
      <c r="C251" s="279">
        <v>81.95</v>
      </c>
      <c r="D251" s="280">
        <v>82.966666666666669</v>
      </c>
      <c r="E251" s="280">
        <v>79.983333333333334</v>
      </c>
      <c r="F251" s="280">
        <v>78.016666666666666</v>
      </c>
      <c r="G251" s="280">
        <v>75.033333333333331</v>
      </c>
      <c r="H251" s="280">
        <v>84.933333333333337</v>
      </c>
      <c r="I251" s="280">
        <v>87.916666666666686</v>
      </c>
      <c r="J251" s="280">
        <v>89.88333333333334</v>
      </c>
      <c r="K251" s="278">
        <v>85.95</v>
      </c>
      <c r="L251" s="278">
        <v>81</v>
      </c>
      <c r="M251" s="278">
        <v>11.18989</v>
      </c>
    </row>
    <row r="252" spans="1:13">
      <c r="A252" s="269">
        <v>242</v>
      </c>
      <c r="B252" s="278" t="s">
        <v>432</v>
      </c>
      <c r="C252" s="279">
        <v>15.35</v>
      </c>
      <c r="D252" s="280">
        <v>15.516666666666666</v>
      </c>
      <c r="E252" s="280">
        <v>15.033333333333331</v>
      </c>
      <c r="F252" s="280">
        <v>14.716666666666665</v>
      </c>
      <c r="G252" s="280">
        <v>14.233333333333331</v>
      </c>
      <c r="H252" s="280">
        <v>15.833333333333332</v>
      </c>
      <c r="I252" s="280">
        <v>16.316666666666666</v>
      </c>
      <c r="J252" s="280">
        <v>16.633333333333333</v>
      </c>
      <c r="K252" s="278">
        <v>16</v>
      </c>
      <c r="L252" s="278">
        <v>15.2</v>
      </c>
      <c r="M252" s="278">
        <v>16.729279999999999</v>
      </c>
    </row>
    <row r="253" spans="1:13">
      <c r="A253" s="269">
        <v>243</v>
      </c>
      <c r="B253" s="278" t="s">
        <v>429</v>
      </c>
      <c r="C253" s="279">
        <v>44.1</v>
      </c>
      <c r="D253" s="280">
        <v>44.583333333333336</v>
      </c>
      <c r="E253" s="280">
        <v>43.366666666666674</v>
      </c>
      <c r="F253" s="280">
        <v>42.63333333333334</v>
      </c>
      <c r="G253" s="280">
        <v>41.416666666666679</v>
      </c>
      <c r="H253" s="280">
        <v>45.31666666666667</v>
      </c>
      <c r="I253" s="280">
        <v>46.533333333333324</v>
      </c>
      <c r="J253" s="280">
        <v>47.266666666666666</v>
      </c>
      <c r="K253" s="278">
        <v>45.8</v>
      </c>
      <c r="L253" s="278">
        <v>43.85</v>
      </c>
      <c r="M253" s="278">
        <v>1.0342499999999999</v>
      </c>
    </row>
    <row r="254" spans="1:13">
      <c r="A254" s="269">
        <v>244</v>
      </c>
      <c r="B254" s="278" t="s">
        <v>430</v>
      </c>
      <c r="C254" s="279">
        <v>68.05</v>
      </c>
      <c r="D254" s="280">
        <v>69.316666666666677</v>
      </c>
      <c r="E254" s="280">
        <v>66.133333333333354</v>
      </c>
      <c r="F254" s="280">
        <v>64.216666666666683</v>
      </c>
      <c r="G254" s="280">
        <v>61.03333333333336</v>
      </c>
      <c r="H254" s="280">
        <v>71.233333333333348</v>
      </c>
      <c r="I254" s="280">
        <v>74.416666666666657</v>
      </c>
      <c r="J254" s="280">
        <v>76.333333333333343</v>
      </c>
      <c r="K254" s="278">
        <v>72.5</v>
      </c>
      <c r="L254" s="278">
        <v>67.400000000000006</v>
      </c>
      <c r="M254" s="278">
        <v>21.633700000000001</v>
      </c>
    </row>
    <row r="255" spans="1:13">
      <c r="A255" s="269">
        <v>245</v>
      </c>
      <c r="B255" s="278" t="s">
        <v>433</v>
      </c>
      <c r="C255" s="279">
        <v>25.5</v>
      </c>
      <c r="D255" s="280">
        <v>25.683333333333337</v>
      </c>
      <c r="E255" s="280">
        <v>25.166666666666675</v>
      </c>
      <c r="F255" s="280">
        <v>24.833333333333339</v>
      </c>
      <c r="G255" s="280">
        <v>24.316666666666677</v>
      </c>
      <c r="H255" s="280">
        <v>26.016666666666673</v>
      </c>
      <c r="I255" s="280">
        <v>26.533333333333339</v>
      </c>
      <c r="J255" s="280">
        <v>26.866666666666671</v>
      </c>
      <c r="K255" s="278">
        <v>26.2</v>
      </c>
      <c r="L255" s="278">
        <v>25.35</v>
      </c>
      <c r="M255" s="278">
        <v>4.0048000000000004</v>
      </c>
    </row>
    <row r="256" spans="1:13">
      <c r="A256" s="269">
        <v>246</v>
      </c>
      <c r="B256" s="278" t="s">
        <v>423</v>
      </c>
      <c r="C256" s="279">
        <v>552.5</v>
      </c>
      <c r="D256" s="280">
        <v>555.35</v>
      </c>
      <c r="E256" s="280">
        <v>543.70000000000005</v>
      </c>
      <c r="F256" s="280">
        <v>534.9</v>
      </c>
      <c r="G256" s="280">
        <v>523.25</v>
      </c>
      <c r="H256" s="280">
        <v>564.15000000000009</v>
      </c>
      <c r="I256" s="280">
        <v>575.79999999999995</v>
      </c>
      <c r="J256" s="280">
        <v>584.60000000000014</v>
      </c>
      <c r="K256" s="278">
        <v>567</v>
      </c>
      <c r="L256" s="278">
        <v>546.54999999999995</v>
      </c>
      <c r="M256" s="278">
        <v>1.17944</v>
      </c>
    </row>
    <row r="257" spans="1:13">
      <c r="A257" s="269">
        <v>247</v>
      </c>
      <c r="B257" s="278" t="s">
        <v>437</v>
      </c>
      <c r="C257" s="279">
        <v>2048.8000000000002</v>
      </c>
      <c r="D257" s="280">
        <v>2059.2666666666669</v>
      </c>
      <c r="E257" s="280">
        <v>1999.5333333333338</v>
      </c>
      <c r="F257" s="280">
        <v>1950.2666666666669</v>
      </c>
      <c r="G257" s="280">
        <v>1890.5333333333338</v>
      </c>
      <c r="H257" s="280">
        <v>2108.5333333333338</v>
      </c>
      <c r="I257" s="280">
        <v>2168.2666666666664</v>
      </c>
      <c r="J257" s="280">
        <v>2217.5333333333338</v>
      </c>
      <c r="K257" s="278">
        <v>2119</v>
      </c>
      <c r="L257" s="278">
        <v>2010</v>
      </c>
      <c r="M257" s="278">
        <v>8.0079999999999998E-2</v>
      </c>
    </row>
    <row r="258" spans="1:13">
      <c r="A258" s="269">
        <v>248</v>
      </c>
      <c r="B258" s="278" t="s">
        <v>434</v>
      </c>
      <c r="C258" s="279">
        <v>51.95</v>
      </c>
      <c r="D258" s="280">
        <v>52.516666666666673</v>
      </c>
      <c r="E258" s="280">
        <v>51.033333333333346</v>
      </c>
      <c r="F258" s="280">
        <v>50.116666666666674</v>
      </c>
      <c r="G258" s="280">
        <v>48.633333333333347</v>
      </c>
      <c r="H258" s="280">
        <v>53.433333333333344</v>
      </c>
      <c r="I258" s="280">
        <v>54.916666666666679</v>
      </c>
      <c r="J258" s="280">
        <v>55.833333333333343</v>
      </c>
      <c r="K258" s="278">
        <v>54</v>
      </c>
      <c r="L258" s="278">
        <v>51.6</v>
      </c>
      <c r="M258" s="278">
        <v>5.0484</v>
      </c>
    </row>
    <row r="259" spans="1:13">
      <c r="A259" s="269">
        <v>249</v>
      </c>
      <c r="B259" s="278" t="s">
        <v>130</v>
      </c>
      <c r="C259" s="279">
        <v>79.150000000000006</v>
      </c>
      <c r="D259" s="280">
        <v>81.466666666666669</v>
      </c>
      <c r="E259" s="280">
        <v>75.933333333333337</v>
      </c>
      <c r="F259" s="280">
        <v>72.716666666666669</v>
      </c>
      <c r="G259" s="280">
        <v>67.183333333333337</v>
      </c>
      <c r="H259" s="280">
        <v>84.683333333333337</v>
      </c>
      <c r="I259" s="280">
        <v>90.216666666666669</v>
      </c>
      <c r="J259" s="280">
        <v>93.433333333333337</v>
      </c>
      <c r="K259" s="278">
        <v>87</v>
      </c>
      <c r="L259" s="278">
        <v>78.25</v>
      </c>
      <c r="M259" s="278">
        <v>243.39173</v>
      </c>
    </row>
    <row r="260" spans="1:13">
      <c r="A260" s="269">
        <v>250</v>
      </c>
      <c r="B260" s="278" t="s">
        <v>431</v>
      </c>
      <c r="C260" s="279">
        <v>5.85</v>
      </c>
      <c r="D260" s="280">
        <v>5.8499999999999988</v>
      </c>
      <c r="E260" s="280">
        <v>5.8499999999999979</v>
      </c>
      <c r="F260" s="280">
        <v>5.8499999999999988</v>
      </c>
      <c r="G260" s="280">
        <v>5.8499999999999979</v>
      </c>
      <c r="H260" s="280">
        <v>5.8499999999999979</v>
      </c>
      <c r="I260" s="280">
        <v>5.85</v>
      </c>
      <c r="J260" s="280">
        <v>5.8499999999999979</v>
      </c>
      <c r="K260" s="278">
        <v>5.85</v>
      </c>
      <c r="L260" s="278">
        <v>5.85</v>
      </c>
      <c r="M260" s="278">
        <v>1.5242199999999999</v>
      </c>
    </row>
    <row r="261" spans="1:13">
      <c r="A261" s="269">
        <v>251</v>
      </c>
      <c r="B261" s="278" t="s">
        <v>424</v>
      </c>
      <c r="C261" s="279">
        <v>1090.3</v>
      </c>
      <c r="D261" s="280">
        <v>1104.8999999999999</v>
      </c>
      <c r="E261" s="280">
        <v>1060.3999999999996</v>
      </c>
      <c r="F261" s="280">
        <v>1030.4999999999998</v>
      </c>
      <c r="G261" s="280">
        <v>985.99999999999955</v>
      </c>
      <c r="H261" s="280">
        <v>1134.7999999999997</v>
      </c>
      <c r="I261" s="280">
        <v>1179.3000000000002</v>
      </c>
      <c r="J261" s="280">
        <v>1209.1999999999998</v>
      </c>
      <c r="K261" s="278">
        <v>1149.4000000000001</v>
      </c>
      <c r="L261" s="278">
        <v>1075</v>
      </c>
      <c r="M261" s="278">
        <v>1.09602</v>
      </c>
    </row>
    <row r="262" spans="1:13">
      <c r="A262" s="269">
        <v>252</v>
      </c>
      <c r="B262" s="278" t="s">
        <v>425</v>
      </c>
      <c r="C262" s="279">
        <v>195.4</v>
      </c>
      <c r="D262" s="280">
        <v>197.78333333333333</v>
      </c>
      <c r="E262" s="280">
        <v>191.61666666666667</v>
      </c>
      <c r="F262" s="280">
        <v>187.83333333333334</v>
      </c>
      <c r="G262" s="280">
        <v>181.66666666666669</v>
      </c>
      <c r="H262" s="280">
        <v>201.56666666666666</v>
      </c>
      <c r="I262" s="280">
        <v>207.73333333333335</v>
      </c>
      <c r="J262" s="280">
        <v>211.51666666666665</v>
      </c>
      <c r="K262" s="278">
        <v>203.95</v>
      </c>
      <c r="L262" s="278">
        <v>194</v>
      </c>
      <c r="M262" s="278">
        <v>0.98919999999999997</v>
      </c>
    </row>
    <row r="263" spans="1:13">
      <c r="A263" s="269">
        <v>253</v>
      </c>
      <c r="B263" s="278" t="s">
        <v>426</v>
      </c>
      <c r="C263" s="279">
        <v>91.4</v>
      </c>
      <c r="D263" s="280">
        <v>91.766666666666666</v>
      </c>
      <c r="E263" s="280">
        <v>89.633333333333326</v>
      </c>
      <c r="F263" s="280">
        <v>87.86666666666666</v>
      </c>
      <c r="G263" s="280">
        <v>85.73333333333332</v>
      </c>
      <c r="H263" s="280">
        <v>93.533333333333331</v>
      </c>
      <c r="I263" s="280">
        <v>95.666666666666686</v>
      </c>
      <c r="J263" s="280">
        <v>97.433333333333337</v>
      </c>
      <c r="K263" s="278">
        <v>93.9</v>
      </c>
      <c r="L263" s="278">
        <v>90</v>
      </c>
      <c r="M263" s="278">
        <v>5.4866599999999996</v>
      </c>
    </row>
    <row r="264" spans="1:13">
      <c r="A264" s="269">
        <v>254</v>
      </c>
      <c r="B264" s="278" t="s">
        <v>427</v>
      </c>
      <c r="C264" s="279">
        <v>49.6</v>
      </c>
      <c r="D264" s="280">
        <v>50.166666666666664</v>
      </c>
      <c r="E264" s="280">
        <v>48.93333333333333</v>
      </c>
      <c r="F264" s="280">
        <v>48.266666666666666</v>
      </c>
      <c r="G264" s="280">
        <v>47.033333333333331</v>
      </c>
      <c r="H264" s="280">
        <v>50.833333333333329</v>
      </c>
      <c r="I264" s="280">
        <v>52.066666666666663</v>
      </c>
      <c r="J264" s="280">
        <v>52.733333333333327</v>
      </c>
      <c r="K264" s="278">
        <v>51.4</v>
      </c>
      <c r="L264" s="278">
        <v>49.5</v>
      </c>
      <c r="M264" s="278">
        <v>3.3468499999999999</v>
      </c>
    </row>
    <row r="265" spans="1:13">
      <c r="A265" s="269">
        <v>255</v>
      </c>
      <c r="B265" s="278" t="s">
        <v>428</v>
      </c>
      <c r="C265" s="279">
        <v>67.3</v>
      </c>
      <c r="D265" s="280">
        <v>68.083333333333329</v>
      </c>
      <c r="E265" s="280">
        <v>66.266666666666652</v>
      </c>
      <c r="F265" s="280">
        <v>65.23333333333332</v>
      </c>
      <c r="G265" s="280">
        <v>63.416666666666643</v>
      </c>
      <c r="H265" s="280">
        <v>69.11666666666666</v>
      </c>
      <c r="I265" s="280">
        <v>70.933333333333351</v>
      </c>
      <c r="J265" s="280">
        <v>71.966666666666669</v>
      </c>
      <c r="K265" s="278">
        <v>69.900000000000006</v>
      </c>
      <c r="L265" s="278">
        <v>67.05</v>
      </c>
      <c r="M265" s="278">
        <v>5.3236100000000004</v>
      </c>
    </row>
    <row r="266" spans="1:13">
      <c r="A266" s="269">
        <v>256</v>
      </c>
      <c r="B266" s="278" t="s">
        <v>436</v>
      </c>
      <c r="C266" s="279">
        <v>28.55</v>
      </c>
      <c r="D266" s="280">
        <v>28.466666666666669</v>
      </c>
      <c r="E266" s="280">
        <v>28.083333333333336</v>
      </c>
      <c r="F266" s="280">
        <v>27.616666666666667</v>
      </c>
      <c r="G266" s="280">
        <v>27.233333333333334</v>
      </c>
      <c r="H266" s="280">
        <v>28.933333333333337</v>
      </c>
      <c r="I266" s="280">
        <v>29.31666666666667</v>
      </c>
      <c r="J266" s="280">
        <v>29.783333333333339</v>
      </c>
      <c r="K266" s="278">
        <v>28.85</v>
      </c>
      <c r="L266" s="278">
        <v>28</v>
      </c>
      <c r="M266" s="278">
        <v>1.4473400000000001</v>
      </c>
    </row>
    <row r="267" spans="1:13">
      <c r="A267" s="269">
        <v>257</v>
      </c>
      <c r="B267" s="278" t="s">
        <v>435</v>
      </c>
      <c r="C267" s="279">
        <v>43.95</v>
      </c>
      <c r="D267" s="280">
        <v>44.199999999999996</v>
      </c>
      <c r="E267" s="280">
        <v>43.499999999999993</v>
      </c>
      <c r="F267" s="280">
        <v>43.05</v>
      </c>
      <c r="G267" s="280">
        <v>42.349999999999994</v>
      </c>
      <c r="H267" s="280">
        <v>44.649999999999991</v>
      </c>
      <c r="I267" s="280">
        <v>45.349999999999994</v>
      </c>
      <c r="J267" s="280">
        <v>45.79999999999999</v>
      </c>
      <c r="K267" s="278">
        <v>44.9</v>
      </c>
      <c r="L267" s="278">
        <v>43.75</v>
      </c>
      <c r="M267" s="278">
        <v>10.78736</v>
      </c>
    </row>
    <row r="268" spans="1:13">
      <c r="A268" s="269">
        <v>258</v>
      </c>
      <c r="B268" s="278" t="s">
        <v>264</v>
      </c>
      <c r="C268" s="279">
        <v>39.9</v>
      </c>
      <c r="D268" s="280">
        <v>40.016666666666673</v>
      </c>
      <c r="E268" s="280">
        <v>39.283333333333346</v>
      </c>
      <c r="F268" s="280">
        <v>38.666666666666671</v>
      </c>
      <c r="G268" s="280">
        <v>37.933333333333344</v>
      </c>
      <c r="H268" s="280">
        <v>40.633333333333347</v>
      </c>
      <c r="I268" s="280">
        <v>41.366666666666681</v>
      </c>
      <c r="J268" s="280">
        <v>41.983333333333348</v>
      </c>
      <c r="K268" s="278">
        <v>40.75</v>
      </c>
      <c r="L268" s="278">
        <v>39.4</v>
      </c>
      <c r="M268" s="278">
        <v>11.363239999999999</v>
      </c>
    </row>
    <row r="269" spans="1:13">
      <c r="A269" s="269">
        <v>259</v>
      </c>
      <c r="B269" s="278" t="s">
        <v>131</v>
      </c>
      <c r="C269" s="279">
        <v>153.25</v>
      </c>
      <c r="D269" s="280">
        <v>155.11666666666667</v>
      </c>
      <c r="E269" s="280">
        <v>150.73333333333335</v>
      </c>
      <c r="F269" s="280">
        <v>148.21666666666667</v>
      </c>
      <c r="G269" s="280">
        <v>143.83333333333334</v>
      </c>
      <c r="H269" s="280">
        <v>157.63333333333335</v>
      </c>
      <c r="I269" s="280">
        <v>162.01666666666668</v>
      </c>
      <c r="J269" s="280">
        <v>164.53333333333336</v>
      </c>
      <c r="K269" s="278">
        <v>159.5</v>
      </c>
      <c r="L269" s="278">
        <v>152.6</v>
      </c>
      <c r="M269" s="278">
        <v>84.470359999999999</v>
      </c>
    </row>
    <row r="270" spans="1:13">
      <c r="A270" s="269">
        <v>260</v>
      </c>
      <c r="B270" s="278" t="s">
        <v>265</v>
      </c>
      <c r="C270" s="279">
        <v>407.25</v>
      </c>
      <c r="D270" s="280">
        <v>401.83333333333331</v>
      </c>
      <c r="E270" s="280">
        <v>396.41666666666663</v>
      </c>
      <c r="F270" s="280">
        <v>385.58333333333331</v>
      </c>
      <c r="G270" s="280">
        <v>380.16666666666663</v>
      </c>
      <c r="H270" s="280">
        <v>412.66666666666663</v>
      </c>
      <c r="I270" s="280">
        <v>418.08333333333326</v>
      </c>
      <c r="J270" s="280">
        <v>428.91666666666663</v>
      </c>
      <c r="K270" s="278">
        <v>407.25</v>
      </c>
      <c r="L270" s="278">
        <v>391</v>
      </c>
      <c r="M270" s="278">
        <v>4.20871</v>
      </c>
    </row>
    <row r="271" spans="1:13">
      <c r="A271" s="269">
        <v>261</v>
      </c>
      <c r="B271" s="278" t="s">
        <v>132</v>
      </c>
      <c r="C271" s="279">
        <v>1478.7</v>
      </c>
      <c r="D271" s="280">
        <v>1472.6166666666668</v>
      </c>
      <c r="E271" s="280">
        <v>1450.5333333333335</v>
      </c>
      <c r="F271" s="280">
        <v>1422.3666666666668</v>
      </c>
      <c r="G271" s="280">
        <v>1400.2833333333335</v>
      </c>
      <c r="H271" s="280">
        <v>1500.7833333333335</v>
      </c>
      <c r="I271" s="280">
        <v>1522.8666666666666</v>
      </c>
      <c r="J271" s="280">
        <v>1551.0333333333335</v>
      </c>
      <c r="K271" s="278">
        <v>1494.7</v>
      </c>
      <c r="L271" s="278">
        <v>1444.45</v>
      </c>
      <c r="M271" s="278">
        <v>13.70485</v>
      </c>
    </row>
    <row r="272" spans="1:13">
      <c r="A272" s="269">
        <v>262</v>
      </c>
      <c r="B272" s="278" t="s">
        <v>133</v>
      </c>
      <c r="C272" s="279">
        <v>329.8</v>
      </c>
      <c r="D272" s="280">
        <v>335.55</v>
      </c>
      <c r="E272" s="280">
        <v>321.25</v>
      </c>
      <c r="F272" s="280">
        <v>312.7</v>
      </c>
      <c r="G272" s="280">
        <v>298.39999999999998</v>
      </c>
      <c r="H272" s="280">
        <v>344.1</v>
      </c>
      <c r="I272" s="280">
        <v>358.40000000000009</v>
      </c>
      <c r="J272" s="280">
        <v>366.95000000000005</v>
      </c>
      <c r="K272" s="278">
        <v>349.85</v>
      </c>
      <c r="L272" s="278">
        <v>327</v>
      </c>
      <c r="M272" s="278">
        <v>29.696100000000001</v>
      </c>
    </row>
    <row r="273" spans="1:13">
      <c r="A273" s="269">
        <v>263</v>
      </c>
      <c r="B273" s="278" t="s">
        <v>438</v>
      </c>
      <c r="C273" s="279">
        <v>116.05</v>
      </c>
      <c r="D273" s="280">
        <v>116.84999999999998</v>
      </c>
      <c r="E273" s="280">
        <v>113.79999999999995</v>
      </c>
      <c r="F273" s="280">
        <v>111.54999999999997</v>
      </c>
      <c r="G273" s="280">
        <v>108.49999999999994</v>
      </c>
      <c r="H273" s="280">
        <v>119.09999999999997</v>
      </c>
      <c r="I273" s="280">
        <v>122.15</v>
      </c>
      <c r="J273" s="280">
        <v>124.39999999999998</v>
      </c>
      <c r="K273" s="278">
        <v>119.9</v>
      </c>
      <c r="L273" s="278">
        <v>114.6</v>
      </c>
      <c r="M273" s="278">
        <v>2.3704200000000002</v>
      </c>
    </row>
    <row r="274" spans="1:13">
      <c r="A274" s="269">
        <v>264</v>
      </c>
      <c r="B274" s="278" t="s">
        <v>444</v>
      </c>
      <c r="C274" s="279">
        <v>350.3</v>
      </c>
      <c r="D274" s="280">
        <v>356.76666666666665</v>
      </c>
      <c r="E274" s="280">
        <v>341.58333333333331</v>
      </c>
      <c r="F274" s="280">
        <v>332.86666666666667</v>
      </c>
      <c r="G274" s="280">
        <v>317.68333333333334</v>
      </c>
      <c r="H274" s="280">
        <v>365.48333333333329</v>
      </c>
      <c r="I274" s="280">
        <v>380.66666666666669</v>
      </c>
      <c r="J274" s="280">
        <v>389.38333333333327</v>
      </c>
      <c r="K274" s="278">
        <v>371.95</v>
      </c>
      <c r="L274" s="278">
        <v>348.05</v>
      </c>
      <c r="M274" s="278">
        <v>1.7323</v>
      </c>
    </row>
    <row r="275" spans="1:13">
      <c r="A275" s="269">
        <v>265</v>
      </c>
      <c r="B275" s="278" t="s">
        <v>445</v>
      </c>
      <c r="C275" s="279">
        <v>210.5</v>
      </c>
      <c r="D275" s="280">
        <v>212.5</v>
      </c>
      <c r="E275" s="280">
        <v>202</v>
      </c>
      <c r="F275" s="280">
        <v>193.5</v>
      </c>
      <c r="G275" s="280">
        <v>183</v>
      </c>
      <c r="H275" s="280">
        <v>221</v>
      </c>
      <c r="I275" s="280">
        <v>231.5</v>
      </c>
      <c r="J275" s="280">
        <v>240</v>
      </c>
      <c r="K275" s="278">
        <v>223</v>
      </c>
      <c r="L275" s="278">
        <v>204</v>
      </c>
      <c r="M275" s="278">
        <v>2.02427</v>
      </c>
    </row>
    <row r="276" spans="1:13">
      <c r="A276" s="269">
        <v>266</v>
      </c>
      <c r="B276" s="278" t="s">
        <v>446</v>
      </c>
      <c r="C276" s="279">
        <v>394.35</v>
      </c>
      <c r="D276" s="280">
        <v>390.3</v>
      </c>
      <c r="E276" s="280">
        <v>384.6</v>
      </c>
      <c r="F276" s="280">
        <v>374.85</v>
      </c>
      <c r="G276" s="280">
        <v>369.15000000000003</v>
      </c>
      <c r="H276" s="280">
        <v>400.05</v>
      </c>
      <c r="I276" s="280">
        <v>405.74999999999994</v>
      </c>
      <c r="J276" s="280">
        <v>415.5</v>
      </c>
      <c r="K276" s="278">
        <v>396</v>
      </c>
      <c r="L276" s="278">
        <v>380.55</v>
      </c>
      <c r="M276" s="278">
        <v>2.1003799999999999</v>
      </c>
    </row>
    <row r="277" spans="1:13">
      <c r="A277" s="269">
        <v>267</v>
      </c>
      <c r="B277" s="278" t="s">
        <v>448</v>
      </c>
      <c r="C277" s="279">
        <v>27.05</v>
      </c>
      <c r="D277" s="280">
        <v>27.016666666666666</v>
      </c>
      <c r="E277" s="280">
        <v>26.283333333333331</v>
      </c>
      <c r="F277" s="280">
        <v>25.516666666666666</v>
      </c>
      <c r="G277" s="280">
        <v>24.783333333333331</v>
      </c>
      <c r="H277" s="280">
        <v>27.783333333333331</v>
      </c>
      <c r="I277" s="280">
        <v>28.516666666666666</v>
      </c>
      <c r="J277" s="280">
        <v>29.283333333333331</v>
      </c>
      <c r="K277" s="278">
        <v>27.75</v>
      </c>
      <c r="L277" s="278">
        <v>26.25</v>
      </c>
      <c r="M277" s="278">
        <v>11.286490000000001</v>
      </c>
    </row>
    <row r="278" spans="1:13">
      <c r="A278" s="269">
        <v>268</v>
      </c>
      <c r="B278" s="278" t="s">
        <v>450</v>
      </c>
      <c r="C278" s="279">
        <v>178.05</v>
      </c>
      <c r="D278" s="280">
        <v>179.18333333333331</v>
      </c>
      <c r="E278" s="280">
        <v>174.36666666666662</v>
      </c>
      <c r="F278" s="280">
        <v>170.68333333333331</v>
      </c>
      <c r="G278" s="280">
        <v>165.86666666666662</v>
      </c>
      <c r="H278" s="280">
        <v>182.86666666666662</v>
      </c>
      <c r="I278" s="280">
        <v>187.68333333333328</v>
      </c>
      <c r="J278" s="280">
        <v>191.36666666666662</v>
      </c>
      <c r="K278" s="278">
        <v>184</v>
      </c>
      <c r="L278" s="278">
        <v>175.5</v>
      </c>
      <c r="M278" s="278">
        <v>2.8233000000000001</v>
      </c>
    </row>
    <row r="279" spans="1:13">
      <c r="A279" s="269">
        <v>269</v>
      </c>
      <c r="B279" s="278" t="s">
        <v>440</v>
      </c>
      <c r="C279" s="279">
        <v>281.7</v>
      </c>
      <c r="D279" s="280">
        <v>283.25</v>
      </c>
      <c r="E279" s="280">
        <v>276.5</v>
      </c>
      <c r="F279" s="280">
        <v>271.3</v>
      </c>
      <c r="G279" s="280">
        <v>264.55</v>
      </c>
      <c r="H279" s="280">
        <v>288.45</v>
      </c>
      <c r="I279" s="280">
        <v>295.2</v>
      </c>
      <c r="J279" s="280">
        <v>300.39999999999998</v>
      </c>
      <c r="K279" s="278">
        <v>290</v>
      </c>
      <c r="L279" s="278">
        <v>278.05</v>
      </c>
      <c r="M279" s="278">
        <v>1.8067299999999999</v>
      </c>
    </row>
    <row r="280" spans="1:13">
      <c r="A280" s="269">
        <v>270</v>
      </c>
      <c r="B280" s="278" t="s">
        <v>1781</v>
      </c>
      <c r="C280" s="279">
        <v>715.25</v>
      </c>
      <c r="D280" s="280">
        <v>725.2833333333333</v>
      </c>
      <c r="E280" s="280">
        <v>700.96666666666658</v>
      </c>
      <c r="F280" s="280">
        <v>686.68333333333328</v>
      </c>
      <c r="G280" s="280">
        <v>662.36666666666656</v>
      </c>
      <c r="H280" s="280">
        <v>739.56666666666661</v>
      </c>
      <c r="I280" s="280">
        <v>763.88333333333321</v>
      </c>
      <c r="J280" s="280">
        <v>778.16666666666663</v>
      </c>
      <c r="K280" s="278">
        <v>749.6</v>
      </c>
      <c r="L280" s="278">
        <v>711</v>
      </c>
      <c r="M280" s="278">
        <v>3.6569999999999998E-2</v>
      </c>
    </row>
    <row r="281" spans="1:13">
      <c r="A281" s="269">
        <v>271</v>
      </c>
      <c r="B281" s="278" t="s">
        <v>451</v>
      </c>
      <c r="C281" s="279">
        <v>110.1</v>
      </c>
      <c r="D281" s="280">
        <v>111.3</v>
      </c>
      <c r="E281" s="280">
        <v>108.8</v>
      </c>
      <c r="F281" s="280">
        <v>107.5</v>
      </c>
      <c r="G281" s="280">
        <v>105</v>
      </c>
      <c r="H281" s="280">
        <v>112.6</v>
      </c>
      <c r="I281" s="280">
        <v>115.1</v>
      </c>
      <c r="J281" s="280">
        <v>116.39999999999999</v>
      </c>
      <c r="K281" s="278">
        <v>113.8</v>
      </c>
      <c r="L281" s="278">
        <v>110</v>
      </c>
      <c r="M281" s="278">
        <v>0.10345</v>
      </c>
    </row>
    <row r="282" spans="1:13">
      <c r="A282" s="269">
        <v>272</v>
      </c>
      <c r="B282" s="278" t="s">
        <v>441</v>
      </c>
      <c r="C282" s="279">
        <v>202.8</v>
      </c>
      <c r="D282" s="280">
        <v>205.06666666666669</v>
      </c>
      <c r="E282" s="280">
        <v>198.73333333333338</v>
      </c>
      <c r="F282" s="280">
        <v>194.66666666666669</v>
      </c>
      <c r="G282" s="280">
        <v>188.33333333333337</v>
      </c>
      <c r="H282" s="280">
        <v>209.13333333333338</v>
      </c>
      <c r="I282" s="280">
        <v>215.4666666666667</v>
      </c>
      <c r="J282" s="280">
        <v>219.53333333333339</v>
      </c>
      <c r="K282" s="278">
        <v>211.4</v>
      </c>
      <c r="L282" s="278">
        <v>201</v>
      </c>
      <c r="M282" s="278">
        <v>1.4226099999999999</v>
      </c>
    </row>
    <row r="283" spans="1:13">
      <c r="A283" s="269">
        <v>273</v>
      </c>
      <c r="B283" s="278" t="s">
        <v>452</v>
      </c>
      <c r="C283" s="279">
        <v>156.80000000000001</v>
      </c>
      <c r="D283" s="280">
        <v>158.6</v>
      </c>
      <c r="E283" s="280">
        <v>154.19999999999999</v>
      </c>
      <c r="F283" s="280">
        <v>151.6</v>
      </c>
      <c r="G283" s="280">
        <v>147.19999999999999</v>
      </c>
      <c r="H283" s="280">
        <v>161.19999999999999</v>
      </c>
      <c r="I283" s="280">
        <v>165.60000000000002</v>
      </c>
      <c r="J283" s="280">
        <v>168.2</v>
      </c>
      <c r="K283" s="278">
        <v>163</v>
      </c>
      <c r="L283" s="278">
        <v>156</v>
      </c>
      <c r="M283" s="278">
        <v>0.16261999999999999</v>
      </c>
    </row>
    <row r="284" spans="1:13">
      <c r="A284" s="269">
        <v>274</v>
      </c>
      <c r="B284" s="278" t="s">
        <v>134</v>
      </c>
      <c r="C284" s="279">
        <v>1239.55</v>
      </c>
      <c r="D284" s="280">
        <v>1236.9666666666667</v>
      </c>
      <c r="E284" s="280">
        <v>1215.9333333333334</v>
      </c>
      <c r="F284" s="280">
        <v>1192.3166666666666</v>
      </c>
      <c r="G284" s="280">
        <v>1171.2833333333333</v>
      </c>
      <c r="H284" s="280">
        <v>1260.5833333333335</v>
      </c>
      <c r="I284" s="280">
        <v>1281.6166666666668</v>
      </c>
      <c r="J284" s="280">
        <v>1305.2333333333336</v>
      </c>
      <c r="K284" s="278">
        <v>1258</v>
      </c>
      <c r="L284" s="278">
        <v>1213.3499999999999</v>
      </c>
      <c r="M284" s="278">
        <v>67.842370000000003</v>
      </c>
    </row>
    <row r="285" spans="1:13">
      <c r="A285" s="269">
        <v>275</v>
      </c>
      <c r="B285" s="278" t="s">
        <v>442</v>
      </c>
      <c r="C285" s="279">
        <v>48.25</v>
      </c>
      <c r="D285" s="280">
        <v>48.416666666666664</v>
      </c>
      <c r="E285" s="280">
        <v>47.833333333333329</v>
      </c>
      <c r="F285" s="280">
        <v>47.416666666666664</v>
      </c>
      <c r="G285" s="280">
        <v>46.833333333333329</v>
      </c>
      <c r="H285" s="280">
        <v>48.833333333333329</v>
      </c>
      <c r="I285" s="280">
        <v>49.416666666666657</v>
      </c>
      <c r="J285" s="280">
        <v>49.833333333333329</v>
      </c>
      <c r="K285" s="278">
        <v>49</v>
      </c>
      <c r="L285" s="278">
        <v>48</v>
      </c>
      <c r="M285" s="278">
        <v>0.60233000000000003</v>
      </c>
    </row>
    <row r="286" spans="1:13">
      <c r="A286" s="269">
        <v>276</v>
      </c>
      <c r="B286" s="278" t="s">
        <v>439</v>
      </c>
      <c r="C286" s="279">
        <v>432.1</v>
      </c>
      <c r="D286" s="280">
        <v>435.7166666666667</v>
      </c>
      <c r="E286" s="280">
        <v>421.93333333333339</v>
      </c>
      <c r="F286" s="280">
        <v>411.76666666666671</v>
      </c>
      <c r="G286" s="280">
        <v>397.98333333333341</v>
      </c>
      <c r="H286" s="280">
        <v>445.88333333333338</v>
      </c>
      <c r="I286" s="280">
        <v>459.66666666666669</v>
      </c>
      <c r="J286" s="280">
        <v>469.83333333333337</v>
      </c>
      <c r="K286" s="278">
        <v>449.5</v>
      </c>
      <c r="L286" s="278">
        <v>425.55</v>
      </c>
      <c r="M286" s="278">
        <v>0.18359</v>
      </c>
    </row>
    <row r="287" spans="1:13">
      <c r="A287" s="269">
        <v>277</v>
      </c>
      <c r="B287" s="278" t="s">
        <v>443</v>
      </c>
      <c r="C287" s="279">
        <v>187.2</v>
      </c>
      <c r="D287" s="280">
        <v>187.19999999999996</v>
      </c>
      <c r="E287" s="280">
        <v>187.19999999999993</v>
      </c>
      <c r="F287" s="280">
        <v>187.19999999999996</v>
      </c>
      <c r="G287" s="280">
        <v>187.19999999999993</v>
      </c>
      <c r="H287" s="280">
        <v>187.19999999999993</v>
      </c>
      <c r="I287" s="280">
        <v>187.2</v>
      </c>
      <c r="J287" s="280">
        <v>187.19999999999993</v>
      </c>
      <c r="K287" s="278">
        <v>187.2</v>
      </c>
      <c r="L287" s="278">
        <v>187.2</v>
      </c>
      <c r="M287" s="278">
        <v>0.4279</v>
      </c>
    </row>
    <row r="288" spans="1:13">
      <c r="A288" s="269">
        <v>278</v>
      </c>
      <c r="B288" s="278" t="s">
        <v>449</v>
      </c>
      <c r="C288" s="279">
        <v>376.75</v>
      </c>
      <c r="D288" s="280">
        <v>381.58333333333331</v>
      </c>
      <c r="E288" s="280">
        <v>365.16666666666663</v>
      </c>
      <c r="F288" s="280">
        <v>353.58333333333331</v>
      </c>
      <c r="G288" s="280">
        <v>337.16666666666663</v>
      </c>
      <c r="H288" s="280">
        <v>393.16666666666663</v>
      </c>
      <c r="I288" s="280">
        <v>409.58333333333326</v>
      </c>
      <c r="J288" s="280">
        <v>421.16666666666663</v>
      </c>
      <c r="K288" s="278">
        <v>398</v>
      </c>
      <c r="L288" s="278">
        <v>370</v>
      </c>
      <c r="M288" s="278">
        <v>1.8289899999999999</v>
      </c>
    </row>
    <row r="289" spans="1:13">
      <c r="A289" s="269">
        <v>279</v>
      </c>
      <c r="B289" s="278" t="s">
        <v>447</v>
      </c>
      <c r="C289" s="279">
        <v>42.75</v>
      </c>
      <c r="D289" s="280">
        <v>43.25</v>
      </c>
      <c r="E289" s="280">
        <v>42</v>
      </c>
      <c r="F289" s="280">
        <v>41.25</v>
      </c>
      <c r="G289" s="280">
        <v>40</v>
      </c>
      <c r="H289" s="280">
        <v>44</v>
      </c>
      <c r="I289" s="280">
        <v>45.25</v>
      </c>
      <c r="J289" s="280">
        <v>46</v>
      </c>
      <c r="K289" s="278">
        <v>44.5</v>
      </c>
      <c r="L289" s="278">
        <v>42.5</v>
      </c>
      <c r="M289" s="278">
        <v>7.6616499999999998</v>
      </c>
    </row>
    <row r="290" spans="1:13">
      <c r="A290" s="269">
        <v>280</v>
      </c>
      <c r="B290" s="278" t="s">
        <v>135</v>
      </c>
      <c r="C290" s="279">
        <v>58.95</v>
      </c>
      <c r="D290" s="280">
        <v>59.066666666666663</v>
      </c>
      <c r="E290" s="280">
        <v>57.933333333333323</v>
      </c>
      <c r="F290" s="280">
        <v>56.916666666666657</v>
      </c>
      <c r="G290" s="280">
        <v>55.783333333333317</v>
      </c>
      <c r="H290" s="280">
        <v>60.083333333333329</v>
      </c>
      <c r="I290" s="280">
        <v>61.216666666666669</v>
      </c>
      <c r="J290" s="280">
        <v>62.233333333333334</v>
      </c>
      <c r="K290" s="278">
        <v>60.2</v>
      </c>
      <c r="L290" s="278">
        <v>58.05</v>
      </c>
      <c r="M290" s="278">
        <v>138.76203000000001</v>
      </c>
    </row>
    <row r="291" spans="1:13">
      <c r="A291" s="269">
        <v>281</v>
      </c>
      <c r="B291" s="278" t="s">
        <v>454</v>
      </c>
      <c r="C291" s="279">
        <v>15.1</v>
      </c>
      <c r="D291" s="280">
        <v>15.600000000000001</v>
      </c>
      <c r="E291" s="280">
        <v>14.600000000000001</v>
      </c>
      <c r="F291" s="280">
        <v>14.1</v>
      </c>
      <c r="G291" s="280">
        <v>13.1</v>
      </c>
      <c r="H291" s="280">
        <v>16.100000000000001</v>
      </c>
      <c r="I291" s="280">
        <v>17.100000000000001</v>
      </c>
      <c r="J291" s="280">
        <v>17.600000000000005</v>
      </c>
      <c r="K291" s="278">
        <v>16.600000000000001</v>
      </c>
      <c r="L291" s="278">
        <v>15.1</v>
      </c>
      <c r="M291" s="278">
        <v>30.632850000000001</v>
      </c>
    </row>
    <row r="292" spans="1:13">
      <c r="A292" s="269">
        <v>282</v>
      </c>
      <c r="B292" s="278" t="s">
        <v>359</v>
      </c>
      <c r="C292" s="279">
        <v>1496.15</v>
      </c>
      <c r="D292" s="280">
        <v>1492.1666666666667</v>
      </c>
      <c r="E292" s="280">
        <v>1475.9833333333336</v>
      </c>
      <c r="F292" s="280">
        <v>1455.8166666666668</v>
      </c>
      <c r="G292" s="280">
        <v>1439.6333333333337</v>
      </c>
      <c r="H292" s="280">
        <v>1512.3333333333335</v>
      </c>
      <c r="I292" s="280">
        <v>1528.5166666666664</v>
      </c>
      <c r="J292" s="280">
        <v>1548.6833333333334</v>
      </c>
      <c r="K292" s="278">
        <v>1508.35</v>
      </c>
      <c r="L292" s="278">
        <v>1472</v>
      </c>
      <c r="M292" s="278">
        <v>1.3148599999999999</v>
      </c>
    </row>
    <row r="293" spans="1:13">
      <c r="A293" s="269">
        <v>283</v>
      </c>
      <c r="B293" s="278" t="s">
        <v>455</v>
      </c>
      <c r="C293" s="279">
        <v>494.8</v>
      </c>
      <c r="D293" s="280">
        <v>488.66666666666669</v>
      </c>
      <c r="E293" s="280">
        <v>464.13333333333333</v>
      </c>
      <c r="F293" s="280">
        <v>433.46666666666664</v>
      </c>
      <c r="G293" s="280">
        <v>408.93333333333328</v>
      </c>
      <c r="H293" s="280">
        <v>519.33333333333337</v>
      </c>
      <c r="I293" s="280">
        <v>543.86666666666679</v>
      </c>
      <c r="J293" s="280">
        <v>574.53333333333342</v>
      </c>
      <c r="K293" s="278">
        <v>513.20000000000005</v>
      </c>
      <c r="L293" s="278">
        <v>458</v>
      </c>
      <c r="M293" s="278">
        <v>15.754390000000001</v>
      </c>
    </row>
    <row r="294" spans="1:13">
      <c r="A294" s="269">
        <v>284</v>
      </c>
      <c r="B294" s="278" t="s">
        <v>453</v>
      </c>
      <c r="C294" s="279">
        <v>2367</v>
      </c>
      <c r="D294" s="280">
        <v>2381.7666666666669</v>
      </c>
      <c r="E294" s="280">
        <v>2342.5333333333338</v>
      </c>
      <c r="F294" s="280">
        <v>2318.0666666666671</v>
      </c>
      <c r="G294" s="280">
        <v>2278.8333333333339</v>
      </c>
      <c r="H294" s="280">
        <v>2406.2333333333336</v>
      </c>
      <c r="I294" s="280">
        <v>2445.4666666666662</v>
      </c>
      <c r="J294" s="280">
        <v>2469.9333333333334</v>
      </c>
      <c r="K294" s="278">
        <v>2421</v>
      </c>
      <c r="L294" s="278">
        <v>2357.3000000000002</v>
      </c>
      <c r="M294" s="278">
        <v>3.406E-2</v>
      </c>
    </row>
    <row r="295" spans="1:13">
      <c r="A295" s="269">
        <v>285</v>
      </c>
      <c r="B295" s="278" t="s">
        <v>456</v>
      </c>
      <c r="C295" s="279">
        <v>17.75</v>
      </c>
      <c r="D295" s="280">
        <v>17.783333333333335</v>
      </c>
      <c r="E295" s="280">
        <v>17.366666666666671</v>
      </c>
      <c r="F295" s="280">
        <v>16.983333333333334</v>
      </c>
      <c r="G295" s="280">
        <v>16.56666666666667</v>
      </c>
      <c r="H295" s="280">
        <v>18.166666666666671</v>
      </c>
      <c r="I295" s="280">
        <v>18.583333333333336</v>
      </c>
      <c r="J295" s="280">
        <v>18.966666666666672</v>
      </c>
      <c r="K295" s="278">
        <v>18.2</v>
      </c>
      <c r="L295" s="278">
        <v>17.399999999999999</v>
      </c>
      <c r="M295" s="278">
        <v>20.723780000000001</v>
      </c>
    </row>
    <row r="296" spans="1:13">
      <c r="A296" s="269">
        <v>286</v>
      </c>
      <c r="B296" s="278" t="s">
        <v>136</v>
      </c>
      <c r="C296" s="279">
        <v>260.64999999999998</v>
      </c>
      <c r="D296" s="280">
        <v>266.93333333333334</v>
      </c>
      <c r="E296" s="280">
        <v>252.86666666666667</v>
      </c>
      <c r="F296" s="280">
        <v>245.08333333333331</v>
      </c>
      <c r="G296" s="280">
        <v>231.01666666666665</v>
      </c>
      <c r="H296" s="280">
        <v>274.7166666666667</v>
      </c>
      <c r="I296" s="280">
        <v>288.78333333333342</v>
      </c>
      <c r="J296" s="280">
        <v>296.56666666666672</v>
      </c>
      <c r="K296" s="278">
        <v>281</v>
      </c>
      <c r="L296" s="278">
        <v>259.14999999999998</v>
      </c>
      <c r="M296" s="278">
        <v>53.944420000000001</v>
      </c>
    </row>
    <row r="297" spans="1:13">
      <c r="A297" s="269">
        <v>287</v>
      </c>
      <c r="B297" s="278" t="s">
        <v>457</v>
      </c>
      <c r="C297" s="279">
        <v>521.29999999999995</v>
      </c>
      <c r="D297" s="280">
        <v>527.4</v>
      </c>
      <c r="E297" s="280">
        <v>513.79999999999995</v>
      </c>
      <c r="F297" s="280">
        <v>506.29999999999995</v>
      </c>
      <c r="G297" s="280">
        <v>492.69999999999993</v>
      </c>
      <c r="H297" s="280">
        <v>534.9</v>
      </c>
      <c r="I297" s="280">
        <v>548.50000000000011</v>
      </c>
      <c r="J297" s="280">
        <v>556</v>
      </c>
      <c r="K297" s="278">
        <v>541</v>
      </c>
      <c r="L297" s="278">
        <v>519.9</v>
      </c>
      <c r="M297" s="278">
        <v>0.22350999999999999</v>
      </c>
    </row>
    <row r="298" spans="1:13">
      <c r="A298" s="269">
        <v>288</v>
      </c>
      <c r="B298" s="278" t="s">
        <v>137</v>
      </c>
      <c r="C298" s="279">
        <v>851.2</v>
      </c>
      <c r="D298" s="280">
        <v>851.44999999999993</v>
      </c>
      <c r="E298" s="280">
        <v>833.89999999999986</v>
      </c>
      <c r="F298" s="280">
        <v>816.59999999999991</v>
      </c>
      <c r="G298" s="280">
        <v>799.04999999999984</v>
      </c>
      <c r="H298" s="280">
        <v>868.74999999999989</v>
      </c>
      <c r="I298" s="280">
        <v>886.29999999999984</v>
      </c>
      <c r="J298" s="280">
        <v>903.59999999999991</v>
      </c>
      <c r="K298" s="278">
        <v>869</v>
      </c>
      <c r="L298" s="278">
        <v>834.15</v>
      </c>
      <c r="M298" s="278">
        <v>79.6066</v>
      </c>
    </row>
    <row r="299" spans="1:13">
      <c r="A299" s="269">
        <v>289</v>
      </c>
      <c r="B299" s="278" t="s">
        <v>267</v>
      </c>
      <c r="C299" s="279">
        <v>1433.8</v>
      </c>
      <c r="D299" s="280">
        <v>1441.7833333333335</v>
      </c>
      <c r="E299" s="280">
        <v>1413.5666666666671</v>
      </c>
      <c r="F299" s="280">
        <v>1393.3333333333335</v>
      </c>
      <c r="G299" s="280">
        <v>1365.116666666667</v>
      </c>
      <c r="H299" s="280">
        <v>1462.0166666666671</v>
      </c>
      <c r="I299" s="280">
        <v>1490.2333333333338</v>
      </c>
      <c r="J299" s="280">
        <v>1510.4666666666672</v>
      </c>
      <c r="K299" s="278">
        <v>1470</v>
      </c>
      <c r="L299" s="278">
        <v>1421.55</v>
      </c>
      <c r="M299" s="278">
        <v>1.5194099999999999</v>
      </c>
    </row>
    <row r="300" spans="1:13">
      <c r="A300" s="269">
        <v>290</v>
      </c>
      <c r="B300" s="278" t="s">
        <v>266</v>
      </c>
      <c r="C300" s="279">
        <v>1155.3</v>
      </c>
      <c r="D300" s="280">
        <v>1154.9166666666667</v>
      </c>
      <c r="E300" s="280">
        <v>1142.3833333333334</v>
      </c>
      <c r="F300" s="280">
        <v>1129.4666666666667</v>
      </c>
      <c r="G300" s="280">
        <v>1116.9333333333334</v>
      </c>
      <c r="H300" s="280">
        <v>1167.8333333333335</v>
      </c>
      <c r="I300" s="280">
        <v>1180.3666666666668</v>
      </c>
      <c r="J300" s="280">
        <v>1193.2833333333335</v>
      </c>
      <c r="K300" s="278">
        <v>1167.45</v>
      </c>
      <c r="L300" s="278">
        <v>1142</v>
      </c>
      <c r="M300" s="278">
        <v>1.31324</v>
      </c>
    </row>
    <row r="301" spans="1:13">
      <c r="A301" s="269">
        <v>291</v>
      </c>
      <c r="B301" s="278" t="s">
        <v>138</v>
      </c>
      <c r="C301" s="279">
        <v>877.35</v>
      </c>
      <c r="D301" s="280">
        <v>863.01666666666677</v>
      </c>
      <c r="E301" s="280">
        <v>835.03333333333353</v>
      </c>
      <c r="F301" s="280">
        <v>792.71666666666681</v>
      </c>
      <c r="G301" s="280">
        <v>764.73333333333358</v>
      </c>
      <c r="H301" s="280">
        <v>905.33333333333348</v>
      </c>
      <c r="I301" s="280">
        <v>933.31666666666683</v>
      </c>
      <c r="J301" s="280">
        <v>975.63333333333344</v>
      </c>
      <c r="K301" s="278">
        <v>891</v>
      </c>
      <c r="L301" s="278">
        <v>820.7</v>
      </c>
      <c r="M301" s="278">
        <v>147.1987</v>
      </c>
    </row>
    <row r="302" spans="1:13">
      <c r="A302" s="269">
        <v>292</v>
      </c>
      <c r="B302" s="278" t="s">
        <v>458</v>
      </c>
      <c r="C302" s="279">
        <v>965.8</v>
      </c>
      <c r="D302" s="280">
        <v>952.55000000000007</v>
      </c>
      <c r="E302" s="280">
        <v>930.10000000000014</v>
      </c>
      <c r="F302" s="280">
        <v>894.40000000000009</v>
      </c>
      <c r="G302" s="280">
        <v>871.95000000000016</v>
      </c>
      <c r="H302" s="280">
        <v>988.25000000000011</v>
      </c>
      <c r="I302" s="280">
        <v>1010.7000000000002</v>
      </c>
      <c r="J302" s="280">
        <v>1046.4000000000001</v>
      </c>
      <c r="K302" s="278">
        <v>975</v>
      </c>
      <c r="L302" s="278">
        <v>916.85</v>
      </c>
      <c r="M302" s="278">
        <v>0.72646999999999995</v>
      </c>
    </row>
    <row r="303" spans="1:13">
      <c r="A303" s="269">
        <v>293</v>
      </c>
      <c r="B303" s="278" t="s">
        <v>139</v>
      </c>
      <c r="C303" s="279">
        <v>334.3</v>
      </c>
      <c r="D303" s="280">
        <v>337.01666666666665</v>
      </c>
      <c r="E303" s="280">
        <v>329.2833333333333</v>
      </c>
      <c r="F303" s="280">
        <v>324.26666666666665</v>
      </c>
      <c r="G303" s="280">
        <v>316.5333333333333</v>
      </c>
      <c r="H303" s="280">
        <v>342.0333333333333</v>
      </c>
      <c r="I303" s="280">
        <v>349.76666666666665</v>
      </c>
      <c r="J303" s="280">
        <v>354.7833333333333</v>
      </c>
      <c r="K303" s="278">
        <v>344.75</v>
      </c>
      <c r="L303" s="278">
        <v>332</v>
      </c>
      <c r="M303" s="278">
        <v>57.550289999999997</v>
      </c>
    </row>
    <row r="304" spans="1:13">
      <c r="A304" s="269">
        <v>294</v>
      </c>
      <c r="B304" s="278" t="s">
        <v>140</v>
      </c>
      <c r="C304" s="279">
        <v>140.44999999999999</v>
      </c>
      <c r="D304" s="280">
        <v>142.88333333333333</v>
      </c>
      <c r="E304" s="280">
        <v>135.76666666666665</v>
      </c>
      <c r="F304" s="280">
        <v>131.08333333333331</v>
      </c>
      <c r="G304" s="280">
        <v>123.96666666666664</v>
      </c>
      <c r="H304" s="280">
        <v>147.56666666666666</v>
      </c>
      <c r="I304" s="280">
        <v>154.68333333333334</v>
      </c>
      <c r="J304" s="280">
        <v>159.36666666666667</v>
      </c>
      <c r="K304" s="278">
        <v>150</v>
      </c>
      <c r="L304" s="278">
        <v>138.19999999999999</v>
      </c>
      <c r="M304" s="278">
        <v>87.471900000000005</v>
      </c>
    </row>
    <row r="305" spans="1:13">
      <c r="A305" s="269">
        <v>295</v>
      </c>
      <c r="B305" s="278" t="s">
        <v>462</v>
      </c>
      <c r="C305" s="279">
        <v>19.600000000000001</v>
      </c>
      <c r="D305" s="280">
        <v>20.266666666666669</v>
      </c>
      <c r="E305" s="280">
        <v>18.933333333333337</v>
      </c>
      <c r="F305" s="280">
        <v>18.266666666666669</v>
      </c>
      <c r="G305" s="280">
        <v>16.933333333333337</v>
      </c>
      <c r="H305" s="280">
        <v>20.933333333333337</v>
      </c>
      <c r="I305" s="280">
        <v>22.266666666666673</v>
      </c>
      <c r="J305" s="280">
        <v>22.933333333333337</v>
      </c>
      <c r="K305" s="278">
        <v>21.6</v>
      </c>
      <c r="L305" s="278">
        <v>19.600000000000001</v>
      </c>
      <c r="M305" s="278">
        <v>12.79996</v>
      </c>
    </row>
    <row r="306" spans="1:13">
      <c r="A306" s="269">
        <v>296</v>
      </c>
      <c r="B306" s="278" t="s">
        <v>320</v>
      </c>
      <c r="C306" s="279">
        <v>9.65</v>
      </c>
      <c r="D306" s="280">
        <v>9.6833333333333353</v>
      </c>
      <c r="E306" s="280">
        <v>9.56666666666667</v>
      </c>
      <c r="F306" s="280">
        <v>9.4833333333333343</v>
      </c>
      <c r="G306" s="280">
        <v>9.3666666666666689</v>
      </c>
      <c r="H306" s="280">
        <v>9.766666666666671</v>
      </c>
      <c r="I306" s="280">
        <v>9.8833333333333346</v>
      </c>
      <c r="J306" s="280">
        <v>9.9666666666666721</v>
      </c>
      <c r="K306" s="278">
        <v>9.8000000000000007</v>
      </c>
      <c r="L306" s="278">
        <v>9.6</v>
      </c>
      <c r="M306" s="278">
        <v>4.08934</v>
      </c>
    </row>
    <row r="307" spans="1:13">
      <c r="A307" s="269">
        <v>297</v>
      </c>
      <c r="B307" s="278" t="s">
        <v>465</v>
      </c>
      <c r="C307" s="279">
        <v>78.2</v>
      </c>
      <c r="D307" s="280">
        <v>78.8</v>
      </c>
      <c r="E307" s="280">
        <v>77.599999999999994</v>
      </c>
      <c r="F307" s="280">
        <v>77</v>
      </c>
      <c r="G307" s="280">
        <v>75.8</v>
      </c>
      <c r="H307" s="280">
        <v>79.399999999999991</v>
      </c>
      <c r="I307" s="280">
        <v>80.600000000000009</v>
      </c>
      <c r="J307" s="280">
        <v>81.199999999999989</v>
      </c>
      <c r="K307" s="278">
        <v>80</v>
      </c>
      <c r="L307" s="278">
        <v>78.2</v>
      </c>
      <c r="M307" s="278">
        <v>0.95960000000000001</v>
      </c>
    </row>
    <row r="308" spans="1:13">
      <c r="A308" s="269">
        <v>298</v>
      </c>
      <c r="B308" s="278" t="s">
        <v>467</v>
      </c>
      <c r="C308" s="279">
        <v>262.10000000000002</v>
      </c>
      <c r="D308" s="280">
        <v>264.88333333333333</v>
      </c>
      <c r="E308" s="280">
        <v>256.36666666666667</v>
      </c>
      <c r="F308" s="280">
        <v>250.63333333333333</v>
      </c>
      <c r="G308" s="280">
        <v>242.11666666666667</v>
      </c>
      <c r="H308" s="280">
        <v>270.61666666666667</v>
      </c>
      <c r="I308" s="280">
        <v>279.13333333333333</v>
      </c>
      <c r="J308" s="280">
        <v>284.86666666666667</v>
      </c>
      <c r="K308" s="278">
        <v>273.39999999999998</v>
      </c>
      <c r="L308" s="278">
        <v>259.14999999999998</v>
      </c>
      <c r="M308" s="278">
        <v>0.18987000000000001</v>
      </c>
    </row>
    <row r="309" spans="1:13">
      <c r="A309" s="269">
        <v>299</v>
      </c>
      <c r="B309" s="278" t="s">
        <v>463</v>
      </c>
      <c r="C309" s="279">
        <v>1946.4</v>
      </c>
      <c r="D309" s="280">
        <v>1974.7166666666665</v>
      </c>
      <c r="E309" s="280">
        <v>1909.4333333333329</v>
      </c>
      <c r="F309" s="280">
        <v>1872.4666666666665</v>
      </c>
      <c r="G309" s="280">
        <v>1807.1833333333329</v>
      </c>
      <c r="H309" s="280">
        <v>2011.6833333333329</v>
      </c>
      <c r="I309" s="280">
        <v>2076.9666666666662</v>
      </c>
      <c r="J309" s="280">
        <v>2113.9333333333329</v>
      </c>
      <c r="K309" s="278">
        <v>2040</v>
      </c>
      <c r="L309" s="278">
        <v>1937.75</v>
      </c>
      <c r="M309" s="278">
        <v>0.11512</v>
      </c>
    </row>
    <row r="310" spans="1:13">
      <c r="A310" s="269">
        <v>300</v>
      </c>
      <c r="B310" s="278" t="s">
        <v>464</v>
      </c>
      <c r="C310" s="279">
        <v>195.4</v>
      </c>
      <c r="D310" s="280">
        <v>197.85</v>
      </c>
      <c r="E310" s="280">
        <v>191.54999999999998</v>
      </c>
      <c r="F310" s="280">
        <v>187.7</v>
      </c>
      <c r="G310" s="280">
        <v>181.39999999999998</v>
      </c>
      <c r="H310" s="280">
        <v>201.7</v>
      </c>
      <c r="I310" s="280">
        <v>208</v>
      </c>
      <c r="J310" s="280">
        <v>211.85</v>
      </c>
      <c r="K310" s="278">
        <v>204.15</v>
      </c>
      <c r="L310" s="278">
        <v>194</v>
      </c>
      <c r="M310" s="278">
        <v>0.75197999999999998</v>
      </c>
    </row>
    <row r="311" spans="1:13">
      <c r="A311" s="269">
        <v>301</v>
      </c>
      <c r="B311" s="278" t="s">
        <v>141</v>
      </c>
      <c r="C311" s="279">
        <v>107.1</v>
      </c>
      <c r="D311" s="280">
        <v>106.41666666666667</v>
      </c>
      <c r="E311" s="280">
        <v>104.73333333333335</v>
      </c>
      <c r="F311" s="280">
        <v>102.36666666666667</v>
      </c>
      <c r="G311" s="280">
        <v>100.68333333333335</v>
      </c>
      <c r="H311" s="280">
        <v>108.78333333333335</v>
      </c>
      <c r="I311" s="280">
        <v>110.46666666666665</v>
      </c>
      <c r="J311" s="280">
        <v>112.83333333333334</v>
      </c>
      <c r="K311" s="278">
        <v>108.1</v>
      </c>
      <c r="L311" s="278">
        <v>104.05</v>
      </c>
      <c r="M311" s="278">
        <v>108.75855</v>
      </c>
    </row>
    <row r="312" spans="1:13">
      <c r="A312" s="269">
        <v>302</v>
      </c>
      <c r="B312" s="278" t="s">
        <v>142</v>
      </c>
      <c r="C312" s="279">
        <v>306.10000000000002</v>
      </c>
      <c r="D312" s="280">
        <v>305.2166666666667</v>
      </c>
      <c r="E312" s="280">
        <v>300.88333333333338</v>
      </c>
      <c r="F312" s="280">
        <v>295.66666666666669</v>
      </c>
      <c r="G312" s="280">
        <v>291.33333333333337</v>
      </c>
      <c r="H312" s="280">
        <v>310.43333333333339</v>
      </c>
      <c r="I312" s="280">
        <v>314.76666666666665</v>
      </c>
      <c r="J312" s="280">
        <v>319.98333333333341</v>
      </c>
      <c r="K312" s="278">
        <v>309.55</v>
      </c>
      <c r="L312" s="278">
        <v>300</v>
      </c>
      <c r="M312" s="278">
        <v>38.789589999999997</v>
      </c>
    </row>
    <row r="313" spans="1:13">
      <c r="A313" s="269">
        <v>303</v>
      </c>
      <c r="B313" s="278" t="s">
        <v>143</v>
      </c>
      <c r="C313" s="279">
        <v>5045.6499999999996</v>
      </c>
      <c r="D313" s="280">
        <v>5071.8833333333332</v>
      </c>
      <c r="E313" s="280">
        <v>5003.7666666666664</v>
      </c>
      <c r="F313" s="280">
        <v>4961.8833333333332</v>
      </c>
      <c r="G313" s="280">
        <v>4893.7666666666664</v>
      </c>
      <c r="H313" s="280">
        <v>5113.7666666666664</v>
      </c>
      <c r="I313" s="280">
        <v>5181.8833333333332</v>
      </c>
      <c r="J313" s="280">
        <v>5223.7666666666664</v>
      </c>
      <c r="K313" s="278">
        <v>5140</v>
      </c>
      <c r="L313" s="278">
        <v>5030</v>
      </c>
      <c r="M313" s="278">
        <v>10.70905</v>
      </c>
    </row>
    <row r="314" spans="1:13">
      <c r="A314" s="269">
        <v>304</v>
      </c>
      <c r="B314" s="278" t="s">
        <v>459</v>
      </c>
      <c r="C314" s="279">
        <v>605.70000000000005</v>
      </c>
      <c r="D314" s="280">
        <v>616.20000000000005</v>
      </c>
      <c r="E314" s="280">
        <v>595.20000000000005</v>
      </c>
      <c r="F314" s="280">
        <v>584.70000000000005</v>
      </c>
      <c r="G314" s="280">
        <v>563.70000000000005</v>
      </c>
      <c r="H314" s="280">
        <v>626.70000000000005</v>
      </c>
      <c r="I314" s="280">
        <v>647.70000000000005</v>
      </c>
      <c r="J314" s="280">
        <v>658.2</v>
      </c>
      <c r="K314" s="278">
        <v>637.20000000000005</v>
      </c>
      <c r="L314" s="278">
        <v>605.70000000000005</v>
      </c>
      <c r="M314" s="278">
        <v>8.1159999999999996E-2</v>
      </c>
    </row>
    <row r="315" spans="1:13">
      <c r="A315" s="269">
        <v>305</v>
      </c>
      <c r="B315" s="278" t="s">
        <v>144</v>
      </c>
      <c r="C315" s="279">
        <v>519.5</v>
      </c>
      <c r="D315" s="280">
        <v>521.36666666666667</v>
      </c>
      <c r="E315" s="280">
        <v>514.83333333333337</v>
      </c>
      <c r="F315" s="280">
        <v>510.16666666666674</v>
      </c>
      <c r="G315" s="280">
        <v>503.63333333333344</v>
      </c>
      <c r="H315" s="280">
        <v>526.0333333333333</v>
      </c>
      <c r="I315" s="280">
        <v>532.56666666666661</v>
      </c>
      <c r="J315" s="280">
        <v>537.23333333333323</v>
      </c>
      <c r="K315" s="278">
        <v>527.9</v>
      </c>
      <c r="L315" s="278">
        <v>516.70000000000005</v>
      </c>
      <c r="M315" s="278">
        <v>14.4237</v>
      </c>
    </row>
    <row r="316" spans="1:13">
      <c r="A316" s="269">
        <v>306</v>
      </c>
      <c r="B316" s="278" t="s">
        <v>473</v>
      </c>
      <c r="C316" s="279">
        <v>1073.45</v>
      </c>
      <c r="D316" s="280">
        <v>1056.7666666666667</v>
      </c>
      <c r="E316" s="280">
        <v>1026.7333333333333</v>
      </c>
      <c r="F316" s="280">
        <v>980.01666666666665</v>
      </c>
      <c r="G316" s="280">
        <v>949.98333333333335</v>
      </c>
      <c r="H316" s="280">
        <v>1103.4833333333333</v>
      </c>
      <c r="I316" s="280">
        <v>1133.5166666666667</v>
      </c>
      <c r="J316" s="280">
        <v>1180.2333333333333</v>
      </c>
      <c r="K316" s="278">
        <v>1086.8</v>
      </c>
      <c r="L316" s="278">
        <v>1010.05</v>
      </c>
      <c r="M316" s="278">
        <v>6.6398799999999998</v>
      </c>
    </row>
    <row r="317" spans="1:13">
      <c r="A317" s="269">
        <v>307</v>
      </c>
      <c r="B317" s="278" t="s">
        <v>469</v>
      </c>
      <c r="C317" s="279">
        <v>1194.25</v>
      </c>
      <c r="D317" s="280">
        <v>1195.3833333333332</v>
      </c>
      <c r="E317" s="280">
        <v>1180.5666666666664</v>
      </c>
      <c r="F317" s="280">
        <v>1166.8833333333332</v>
      </c>
      <c r="G317" s="280">
        <v>1152.0666666666664</v>
      </c>
      <c r="H317" s="280">
        <v>1209.0666666666664</v>
      </c>
      <c r="I317" s="280">
        <v>1223.883333333333</v>
      </c>
      <c r="J317" s="280">
        <v>1237.5666666666664</v>
      </c>
      <c r="K317" s="278">
        <v>1210.2</v>
      </c>
      <c r="L317" s="278">
        <v>1181.7</v>
      </c>
      <c r="M317" s="278">
        <v>0.84582000000000002</v>
      </c>
    </row>
    <row r="318" spans="1:13">
      <c r="A318" s="269">
        <v>308</v>
      </c>
      <c r="B318" s="278" t="s">
        <v>145</v>
      </c>
      <c r="C318" s="279">
        <v>420.15</v>
      </c>
      <c r="D318" s="280">
        <v>417.81666666666666</v>
      </c>
      <c r="E318" s="280">
        <v>402.88333333333333</v>
      </c>
      <c r="F318" s="280">
        <v>385.61666666666667</v>
      </c>
      <c r="G318" s="280">
        <v>370.68333333333334</v>
      </c>
      <c r="H318" s="280">
        <v>435.08333333333331</v>
      </c>
      <c r="I318" s="280">
        <v>450.01666666666659</v>
      </c>
      <c r="J318" s="280">
        <v>467.2833333333333</v>
      </c>
      <c r="K318" s="278">
        <v>432.75</v>
      </c>
      <c r="L318" s="278">
        <v>400.55</v>
      </c>
      <c r="M318" s="278">
        <v>19.305669999999999</v>
      </c>
    </row>
    <row r="319" spans="1:13">
      <c r="A319" s="269">
        <v>309</v>
      </c>
      <c r="B319" s="278" t="s">
        <v>146</v>
      </c>
      <c r="C319" s="279">
        <v>913.05</v>
      </c>
      <c r="D319" s="280">
        <v>913.33333333333337</v>
      </c>
      <c r="E319" s="280">
        <v>889.7166666666667</v>
      </c>
      <c r="F319" s="280">
        <v>866.38333333333333</v>
      </c>
      <c r="G319" s="280">
        <v>842.76666666666665</v>
      </c>
      <c r="H319" s="280">
        <v>936.66666666666674</v>
      </c>
      <c r="I319" s="280">
        <v>960.2833333333333</v>
      </c>
      <c r="J319" s="280">
        <v>983.61666666666679</v>
      </c>
      <c r="K319" s="278">
        <v>936.95</v>
      </c>
      <c r="L319" s="278">
        <v>890</v>
      </c>
      <c r="M319" s="278">
        <v>7.1841200000000001</v>
      </c>
    </row>
    <row r="320" spans="1:13">
      <c r="A320" s="269">
        <v>310</v>
      </c>
      <c r="B320" s="278" t="s">
        <v>466</v>
      </c>
      <c r="C320" s="279">
        <v>133.65</v>
      </c>
      <c r="D320" s="280">
        <v>135.38333333333333</v>
      </c>
      <c r="E320" s="280">
        <v>131.26666666666665</v>
      </c>
      <c r="F320" s="280">
        <v>128.88333333333333</v>
      </c>
      <c r="G320" s="280">
        <v>124.76666666666665</v>
      </c>
      <c r="H320" s="280">
        <v>137.76666666666665</v>
      </c>
      <c r="I320" s="280">
        <v>141.88333333333333</v>
      </c>
      <c r="J320" s="280">
        <v>144.26666666666665</v>
      </c>
      <c r="K320" s="278">
        <v>139.5</v>
      </c>
      <c r="L320" s="278">
        <v>133</v>
      </c>
      <c r="M320" s="278">
        <v>0.14177999999999999</v>
      </c>
    </row>
    <row r="321" spans="1:13">
      <c r="A321" s="269">
        <v>311</v>
      </c>
      <c r="B321" s="278" t="s">
        <v>1977</v>
      </c>
      <c r="C321" s="279">
        <v>203.2</v>
      </c>
      <c r="D321" s="280">
        <v>205.68333333333331</v>
      </c>
      <c r="E321" s="280">
        <v>199.76666666666662</v>
      </c>
      <c r="F321" s="280">
        <v>196.33333333333331</v>
      </c>
      <c r="G321" s="280">
        <v>190.41666666666663</v>
      </c>
      <c r="H321" s="280">
        <v>209.11666666666662</v>
      </c>
      <c r="I321" s="280">
        <v>215.0333333333333</v>
      </c>
      <c r="J321" s="280">
        <v>218.46666666666661</v>
      </c>
      <c r="K321" s="278">
        <v>211.6</v>
      </c>
      <c r="L321" s="278">
        <v>202.25</v>
      </c>
      <c r="M321" s="278">
        <v>4.0444899999999997</v>
      </c>
    </row>
    <row r="322" spans="1:13">
      <c r="A322" s="269">
        <v>312</v>
      </c>
      <c r="B322" s="278" t="s">
        <v>470</v>
      </c>
      <c r="C322" s="279">
        <v>65.95</v>
      </c>
      <c r="D322" s="280">
        <v>67.25</v>
      </c>
      <c r="E322" s="280">
        <v>64.2</v>
      </c>
      <c r="F322" s="280">
        <v>62.45</v>
      </c>
      <c r="G322" s="280">
        <v>59.400000000000006</v>
      </c>
      <c r="H322" s="280">
        <v>69</v>
      </c>
      <c r="I322" s="280">
        <v>72.050000000000011</v>
      </c>
      <c r="J322" s="280">
        <v>73.8</v>
      </c>
      <c r="K322" s="278">
        <v>70.3</v>
      </c>
      <c r="L322" s="278">
        <v>65.5</v>
      </c>
      <c r="M322" s="278">
        <v>2.33209</v>
      </c>
    </row>
    <row r="323" spans="1:13">
      <c r="A323" s="269">
        <v>313</v>
      </c>
      <c r="B323" s="278" t="s">
        <v>471</v>
      </c>
      <c r="C323" s="279">
        <v>253.85</v>
      </c>
      <c r="D323" s="280">
        <v>258.06666666666666</v>
      </c>
      <c r="E323" s="280">
        <v>246.2833333333333</v>
      </c>
      <c r="F323" s="280">
        <v>238.71666666666664</v>
      </c>
      <c r="G323" s="280">
        <v>226.93333333333328</v>
      </c>
      <c r="H323" s="280">
        <v>265.63333333333333</v>
      </c>
      <c r="I323" s="280">
        <v>277.41666666666674</v>
      </c>
      <c r="J323" s="280">
        <v>284.98333333333335</v>
      </c>
      <c r="K323" s="278">
        <v>269.85000000000002</v>
      </c>
      <c r="L323" s="278">
        <v>250.5</v>
      </c>
      <c r="M323" s="278">
        <v>1.2312700000000001</v>
      </c>
    </row>
    <row r="324" spans="1:13">
      <c r="A324" s="269">
        <v>314</v>
      </c>
      <c r="B324" s="278" t="s">
        <v>147</v>
      </c>
      <c r="C324" s="279">
        <v>780.35</v>
      </c>
      <c r="D324" s="280">
        <v>773.44999999999993</v>
      </c>
      <c r="E324" s="280">
        <v>761.89999999999986</v>
      </c>
      <c r="F324" s="280">
        <v>743.44999999999993</v>
      </c>
      <c r="G324" s="280">
        <v>731.89999999999986</v>
      </c>
      <c r="H324" s="280">
        <v>791.89999999999986</v>
      </c>
      <c r="I324" s="280">
        <v>803.44999999999982</v>
      </c>
      <c r="J324" s="280">
        <v>821.89999999999986</v>
      </c>
      <c r="K324" s="278">
        <v>785</v>
      </c>
      <c r="L324" s="278">
        <v>755</v>
      </c>
      <c r="M324" s="278">
        <v>11.880549999999999</v>
      </c>
    </row>
    <row r="325" spans="1:13">
      <c r="A325" s="269">
        <v>315</v>
      </c>
      <c r="B325" s="278" t="s">
        <v>460</v>
      </c>
      <c r="C325" s="279">
        <v>15.3</v>
      </c>
      <c r="D325" s="280">
        <v>15.300000000000002</v>
      </c>
      <c r="E325" s="280">
        <v>14.800000000000004</v>
      </c>
      <c r="F325" s="280">
        <v>14.300000000000002</v>
      </c>
      <c r="G325" s="280">
        <v>13.800000000000004</v>
      </c>
      <c r="H325" s="280">
        <v>15.800000000000004</v>
      </c>
      <c r="I325" s="280">
        <v>16.3</v>
      </c>
      <c r="J325" s="280">
        <v>16.800000000000004</v>
      </c>
      <c r="K325" s="278">
        <v>15.8</v>
      </c>
      <c r="L325" s="278">
        <v>14.8</v>
      </c>
      <c r="M325" s="278">
        <v>38.82264</v>
      </c>
    </row>
    <row r="326" spans="1:13">
      <c r="A326" s="269">
        <v>316</v>
      </c>
      <c r="B326" s="278" t="s">
        <v>461</v>
      </c>
      <c r="C326" s="279">
        <v>132.55000000000001</v>
      </c>
      <c r="D326" s="280">
        <v>135.55000000000001</v>
      </c>
      <c r="E326" s="280">
        <v>128.30000000000001</v>
      </c>
      <c r="F326" s="280">
        <v>124.05000000000001</v>
      </c>
      <c r="G326" s="280">
        <v>116.80000000000001</v>
      </c>
      <c r="H326" s="280">
        <v>139.80000000000001</v>
      </c>
      <c r="I326" s="280">
        <v>147.05000000000001</v>
      </c>
      <c r="J326" s="280">
        <v>151.30000000000001</v>
      </c>
      <c r="K326" s="278">
        <v>142.80000000000001</v>
      </c>
      <c r="L326" s="278">
        <v>131.30000000000001</v>
      </c>
      <c r="M326" s="278">
        <v>17.69218</v>
      </c>
    </row>
    <row r="327" spans="1:13">
      <c r="A327" s="269">
        <v>317</v>
      </c>
      <c r="B327" s="278" t="s">
        <v>148</v>
      </c>
      <c r="C327" s="279">
        <v>72</v>
      </c>
      <c r="D327" s="280">
        <v>72.533333333333331</v>
      </c>
      <c r="E327" s="280">
        <v>70.816666666666663</v>
      </c>
      <c r="F327" s="280">
        <v>69.633333333333326</v>
      </c>
      <c r="G327" s="280">
        <v>67.916666666666657</v>
      </c>
      <c r="H327" s="280">
        <v>73.716666666666669</v>
      </c>
      <c r="I327" s="280">
        <v>75.433333333333337</v>
      </c>
      <c r="J327" s="280">
        <v>76.616666666666674</v>
      </c>
      <c r="K327" s="278">
        <v>74.25</v>
      </c>
      <c r="L327" s="278">
        <v>71.349999999999994</v>
      </c>
      <c r="M327" s="278">
        <v>107.12952</v>
      </c>
    </row>
    <row r="328" spans="1:13">
      <c r="A328" s="269">
        <v>318</v>
      </c>
      <c r="B328" s="278" t="s">
        <v>472</v>
      </c>
      <c r="C328" s="279">
        <v>479.7</v>
      </c>
      <c r="D328" s="280">
        <v>483.81666666666666</v>
      </c>
      <c r="E328" s="280">
        <v>474.13333333333333</v>
      </c>
      <c r="F328" s="280">
        <v>468.56666666666666</v>
      </c>
      <c r="G328" s="280">
        <v>458.88333333333333</v>
      </c>
      <c r="H328" s="280">
        <v>489.38333333333333</v>
      </c>
      <c r="I328" s="280">
        <v>499.06666666666661</v>
      </c>
      <c r="J328" s="280">
        <v>504.63333333333333</v>
      </c>
      <c r="K328" s="278">
        <v>493.5</v>
      </c>
      <c r="L328" s="278">
        <v>478.25</v>
      </c>
      <c r="M328" s="278">
        <v>4.9818499999999997</v>
      </c>
    </row>
    <row r="329" spans="1:13">
      <c r="A329" s="269">
        <v>319</v>
      </c>
      <c r="B329" s="278" t="s">
        <v>269</v>
      </c>
      <c r="C329" s="279">
        <v>673.65</v>
      </c>
      <c r="D329" s="280">
        <v>677.15</v>
      </c>
      <c r="E329" s="280">
        <v>657.5</v>
      </c>
      <c r="F329" s="280">
        <v>641.35</v>
      </c>
      <c r="G329" s="280">
        <v>621.70000000000005</v>
      </c>
      <c r="H329" s="280">
        <v>693.3</v>
      </c>
      <c r="I329" s="280">
        <v>712.94999999999982</v>
      </c>
      <c r="J329" s="280">
        <v>729.09999999999991</v>
      </c>
      <c r="K329" s="278">
        <v>696.8</v>
      </c>
      <c r="L329" s="278">
        <v>661</v>
      </c>
      <c r="M329" s="278">
        <v>4.6962000000000002</v>
      </c>
    </row>
    <row r="330" spans="1:13">
      <c r="A330" s="269">
        <v>320</v>
      </c>
      <c r="B330" s="278" t="s">
        <v>149</v>
      </c>
      <c r="C330" s="279">
        <v>58805.4</v>
      </c>
      <c r="D330" s="280">
        <v>58668.466666666667</v>
      </c>
      <c r="E330" s="280">
        <v>58136.933333333334</v>
      </c>
      <c r="F330" s="280">
        <v>57468.466666666667</v>
      </c>
      <c r="G330" s="280">
        <v>56936.933333333334</v>
      </c>
      <c r="H330" s="280">
        <v>59336.933333333334</v>
      </c>
      <c r="I330" s="280">
        <v>59868.466666666674</v>
      </c>
      <c r="J330" s="280">
        <v>60536.933333333334</v>
      </c>
      <c r="K330" s="278">
        <v>59200</v>
      </c>
      <c r="L330" s="278">
        <v>58000</v>
      </c>
      <c r="M330" s="278">
        <v>8.1189999999999998E-2</v>
      </c>
    </row>
    <row r="331" spans="1:13">
      <c r="A331" s="269">
        <v>321</v>
      </c>
      <c r="B331" s="278" t="s">
        <v>268</v>
      </c>
      <c r="C331" s="279">
        <v>32.35</v>
      </c>
      <c r="D331" s="280">
        <v>32.366666666666667</v>
      </c>
      <c r="E331" s="280">
        <v>31.783333333333331</v>
      </c>
      <c r="F331" s="280">
        <v>31.216666666666665</v>
      </c>
      <c r="G331" s="280">
        <v>30.633333333333329</v>
      </c>
      <c r="H331" s="280">
        <v>32.933333333333337</v>
      </c>
      <c r="I331" s="280">
        <v>33.516666666666666</v>
      </c>
      <c r="J331" s="280">
        <v>34.083333333333336</v>
      </c>
      <c r="K331" s="278">
        <v>32.950000000000003</v>
      </c>
      <c r="L331" s="278">
        <v>31.8</v>
      </c>
      <c r="M331" s="278">
        <v>4.2278500000000001</v>
      </c>
    </row>
    <row r="332" spans="1:13">
      <c r="A332" s="269">
        <v>322</v>
      </c>
      <c r="B332" s="278" t="s">
        <v>150</v>
      </c>
      <c r="C332" s="279">
        <v>813.95</v>
      </c>
      <c r="D332" s="280">
        <v>815.33333333333337</v>
      </c>
      <c r="E332" s="280">
        <v>796.66666666666674</v>
      </c>
      <c r="F332" s="280">
        <v>779.38333333333333</v>
      </c>
      <c r="G332" s="280">
        <v>760.7166666666667</v>
      </c>
      <c r="H332" s="280">
        <v>832.61666666666679</v>
      </c>
      <c r="I332" s="280">
        <v>851.28333333333353</v>
      </c>
      <c r="J332" s="280">
        <v>868.56666666666683</v>
      </c>
      <c r="K332" s="278">
        <v>834</v>
      </c>
      <c r="L332" s="278">
        <v>798.05</v>
      </c>
      <c r="M332" s="278">
        <v>35.383479999999999</v>
      </c>
    </row>
    <row r="333" spans="1:13">
      <c r="A333" s="269">
        <v>323</v>
      </c>
      <c r="B333" s="278" t="s">
        <v>3163</v>
      </c>
      <c r="C333" s="279">
        <v>216.4</v>
      </c>
      <c r="D333" s="280">
        <v>227.96666666666667</v>
      </c>
      <c r="E333" s="280">
        <v>201.93333333333334</v>
      </c>
      <c r="F333" s="280">
        <v>187.46666666666667</v>
      </c>
      <c r="G333" s="280">
        <v>161.43333333333334</v>
      </c>
      <c r="H333" s="280">
        <v>242.43333333333334</v>
      </c>
      <c r="I333" s="280">
        <v>268.4666666666667</v>
      </c>
      <c r="J333" s="280">
        <v>282.93333333333334</v>
      </c>
      <c r="K333" s="278">
        <v>254</v>
      </c>
      <c r="L333" s="278">
        <v>213.5</v>
      </c>
      <c r="M333" s="278">
        <v>136.51945000000001</v>
      </c>
    </row>
    <row r="334" spans="1:13">
      <c r="A334" s="269">
        <v>324</v>
      </c>
      <c r="B334" s="278" t="s">
        <v>270</v>
      </c>
      <c r="C334" s="279">
        <v>624.79999999999995</v>
      </c>
      <c r="D334" s="280">
        <v>624.6</v>
      </c>
      <c r="E334" s="280">
        <v>607.20000000000005</v>
      </c>
      <c r="F334" s="280">
        <v>589.6</v>
      </c>
      <c r="G334" s="280">
        <v>572.20000000000005</v>
      </c>
      <c r="H334" s="280">
        <v>642.20000000000005</v>
      </c>
      <c r="I334" s="280">
        <v>659.59999999999991</v>
      </c>
      <c r="J334" s="280">
        <v>677.2</v>
      </c>
      <c r="K334" s="278">
        <v>642</v>
      </c>
      <c r="L334" s="278">
        <v>607</v>
      </c>
      <c r="M334" s="278">
        <v>4.5424800000000003</v>
      </c>
    </row>
    <row r="335" spans="1:13">
      <c r="A335" s="269">
        <v>325</v>
      </c>
      <c r="B335" s="278" t="s">
        <v>151</v>
      </c>
      <c r="C335" s="279">
        <v>31.5</v>
      </c>
      <c r="D335" s="280">
        <v>32.31666666666667</v>
      </c>
      <c r="E335" s="280">
        <v>29.733333333333341</v>
      </c>
      <c r="F335" s="280">
        <v>27.966666666666672</v>
      </c>
      <c r="G335" s="280">
        <v>25.383333333333344</v>
      </c>
      <c r="H335" s="280">
        <v>34.083333333333343</v>
      </c>
      <c r="I335" s="280">
        <v>36.666666666666671</v>
      </c>
      <c r="J335" s="280">
        <v>38.433333333333337</v>
      </c>
      <c r="K335" s="278">
        <v>34.9</v>
      </c>
      <c r="L335" s="278">
        <v>30.55</v>
      </c>
      <c r="M335" s="278">
        <v>637.96190999999999</v>
      </c>
    </row>
    <row r="336" spans="1:13">
      <c r="A336" s="269">
        <v>326</v>
      </c>
      <c r="B336" s="278" t="s">
        <v>262</v>
      </c>
      <c r="C336" s="279">
        <v>2327.1</v>
      </c>
      <c r="D336" s="280">
        <v>2361.6833333333329</v>
      </c>
      <c r="E336" s="280">
        <v>2268.4166666666661</v>
      </c>
      <c r="F336" s="280">
        <v>2209.7333333333331</v>
      </c>
      <c r="G336" s="280">
        <v>2116.4666666666662</v>
      </c>
      <c r="H336" s="280">
        <v>2420.3666666666659</v>
      </c>
      <c r="I336" s="280">
        <v>2513.6333333333332</v>
      </c>
      <c r="J336" s="280">
        <v>2572.3166666666657</v>
      </c>
      <c r="K336" s="278">
        <v>2454.9499999999998</v>
      </c>
      <c r="L336" s="278">
        <v>2303</v>
      </c>
      <c r="M336" s="278">
        <v>2.7269899999999998</v>
      </c>
    </row>
    <row r="337" spans="1:13">
      <c r="A337" s="269">
        <v>327</v>
      </c>
      <c r="B337" s="278" t="s">
        <v>479</v>
      </c>
      <c r="C337" s="279">
        <v>1502.45</v>
      </c>
      <c r="D337" s="280">
        <v>1503.2166666666665</v>
      </c>
      <c r="E337" s="280">
        <v>1477.4333333333329</v>
      </c>
      <c r="F337" s="280">
        <v>1452.4166666666665</v>
      </c>
      <c r="G337" s="280">
        <v>1426.633333333333</v>
      </c>
      <c r="H337" s="280">
        <v>1528.2333333333329</v>
      </c>
      <c r="I337" s="280">
        <v>1554.0166666666662</v>
      </c>
      <c r="J337" s="280">
        <v>1579.0333333333328</v>
      </c>
      <c r="K337" s="278">
        <v>1529</v>
      </c>
      <c r="L337" s="278">
        <v>1478.2</v>
      </c>
      <c r="M337" s="278">
        <v>0.90585000000000004</v>
      </c>
    </row>
    <row r="338" spans="1:13">
      <c r="A338" s="269">
        <v>328</v>
      </c>
      <c r="B338" s="278" t="s">
        <v>152</v>
      </c>
      <c r="C338" s="279">
        <v>19.25</v>
      </c>
      <c r="D338" s="280">
        <v>19.583333333333332</v>
      </c>
      <c r="E338" s="280">
        <v>18.566666666666663</v>
      </c>
      <c r="F338" s="280">
        <v>17.883333333333329</v>
      </c>
      <c r="G338" s="280">
        <v>16.86666666666666</v>
      </c>
      <c r="H338" s="280">
        <v>20.266666666666666</v>
      </c>
      <c r="I338" s="280">
        <v>21.283333333333339</v>
      </c>
      <c r="J338" s="280">
        <v>21.966666666666669</v>
      </c>
      <c r="K338" s="278">
        <v>20.6</v>
      </c>
      <c r="L338" s="278">
        <v>18.899999999999999</v>
      </c>
      <c r="M338" s="278">
        <v>144.06877</v>
      </c>
    </row>
    <row r="339" spans="1:13">
      <c r="A339" s="269">
        <v>329</v>
      </c>
      <c r="B339" s="278" t="s">
        <v>478</v>
      </c>
      <c r="C339" s="279">
        <v>37.4</v>
      </c>
      <c r="D339" s="280">
        <v>37.68333333333333</v>
      </c>
      <c r="E339" s="280">
        <v>35.966666666666661</v>
      </c>
      <c r="F339" s="280">
        <v>34.533333333333331</v>
      </c>
      <c r="G339" s="280">
        <v>32.816666666666663</v>
      </c>
      <c r="H339" s="280">
        <v>39.11666666666666</v>
      </c>
      <c r="I339" s="280">
        <v>40.833333333333329</v>
      </c>
      <c r="J339" s="280">
        <v>42.266666666666659</v>
      </c>
      <c r="K339" s="278">
        <v>39.4</v>
      </c>
      <c r="L339" s="278">
        <v>36.25</v>
      </c>
      <c r="M339" s="278">
        <v>0.71036999999999995</v>
      </c>
    </row>
    <row r="340" spans="1:13">
      <c r="A340" s="269">
        <v>330</v>
      </c>
      <c r="B340" s="278" t="s">
        <v>153</v>
      </c>
      <c r="C340" s="279">
        <v>24.6</v>
      </c>
      <c r="D340" s="280">
        <v>24.933333333333337</v>
      </c>
      <c r="E340" s="280">
        <v>24.066666666666674</v>
      </c>
      <c r="F340" s="280">
        <v>23.533333333333335</v>
      </c>
      <c r="G340" s="280">
        <v>22.666666666666671</v>
      </c>
      <c r="H340" s="280">
        <v>25.466666666666676</v>
      </c>
      <c r="I340" s="280">
        <v>26.333333333333336</v>
      </c>
      <c r="J340" s="280">
        <v>26.866666666666678</v>
      </c>
      <c r="K340" s="278">
        <v>25.8</v>
      </c>
      <c r="L340" s="278">
        <v>24.4</v>
      </c>
      <c r="M340" s="278">
        <v>231.48607000000001</v>
      </c>
    </row>
    <row r="341" spans="1:13">
      <c r="A341" s="269">
        <v>331</v>
      </c>
      <c r="B341" s="278" t="s">
        <v>474</v>
      </c>
      <c r="C341" s="279">
        <v>419.75</v>
      </c>
      <c r="D341" s="280">
        <v>424.18333333333339</v>
      </c>
      <c r="E341" s="280">
        <v>411.6666666666668</v>
      </c>
      <c r="F341" s="280">
        <v>403.58333333333343</v>
      </c>
      <c r="G341" s="280">
        <v>391.06666666666683</v>
      </c>
      <c r="H341" s="280">
        <v>432.26666666666677</v>
      </c>
      <c r="I341" s="280">
        <v>444.78333333333342</v>
      </c>
      <c r="J341" s="280">
        <v>452.86666666666673</v>
      </c>
      <c r="K341" s="278">
        <v>436.7</v>
      </c>
      <c r="L341" s="278">
        <v>416.1</v>
      </c>
      <c r="M341" s="278">
        <v>0.79947999999999997</v>
      </c>
    </row>
    <row r="342" spans="1:13">
      <c r="A342" s="269">
        <v>332</v>
      </c>
      <c r="B342" s="278" t="s">
        <v>154</v>
      </c>
      <c r="C342" s="279">
        <v>17406.05</v>
      </c>
      <c r="D342" s="280">
        <v>17502.016666666666</v>
      </c>
      <c r="E342" s="280">
        <v>17204.033333333333</v>
      </c>
      <c r="F342" s="280">
        <v>17002.016666666666</v>
      </c>
      <c r="G342" s="280">
        <v>16704.033333333333</v>
      </c>
      <c r="H342" s="280">
        <v>17704.033333333333</v>
      </c>
      <c r="I342" s="280">
        <v>18002.016666666663</v>
      </c>
      <c r="J342" s="280">
        <v>18204.033333333333</v>
      </c>
      <c r="K342" s="278">
        <v>17800</v>
      </c>
      <c r="L342" s="278">
        <v>17300</v>
      </c>
      <c r="M342" s="278">
        <v>1.45116</v>
      </c>
    </row>
    <row r="343" spans="1:13">
      <c r="A343" s="269">
        <v>333</v>
      </c>
      <c r="B343" s="278" t="s">
        <v>3183</v>
      </c>
      <c r="C343" s="279">
        <v>23</v>
      </c>
      <c r="D343" s="280">
        <v>23.599999999999998</v>
      </c>
      <c r="E343" s="280">
        <v>22.349999999999994</v>
      </c>
      <c r="F343" s="280">
        <v>21.699999999999996</v>
      </c>
      <c r="G343" s="280">
        <v>20.449999999999992</v>
      </c>
      <c r="H343" s="280">
        <v>24.249999999999996</v>
      </c>
      <c r="I343" s="280">
        <v>25.500000000000004</v>
      </c>
      <c r="J343" s="280">
        <v>26.15</v>
      </c>
      <c r="K343" s="278">
        <v>24.85</v>
      </c>
      <c r="L343" s="278">
        <v>22.95</v>
      </c>
      <c r="M343" s="278">
        <v>17.268840000000001</v>
      </c>
    </row>
    <row r="344" spans="1:13">
      <c r="A344" s="269">
        <v>334</v>
      </c>
      <c r="B344" s="278" t="s">
        <v>477</v>
      </c>
      <c r="C344" s="279">
        <v>25.6</v>
      </c>
      <c r="D344" s="280">
        <v>25.233333333333334</v>
      </c>
      <c r="E344" s="280">
        <v>24.366666666666667</v>
      </c>
      <c r="F344" s="280">
        <v>23.133333333333333</v>
      </c>
      <c r="G344" s="280">
        <v>22.266666666666666</v>
      </c>
      <c r="H344" s="280">
        <v>26.466666666666669</v>
      </c>
      <c r="I344" s="280">
        <v>27.333333333333336</v>
      </c>
      <c r="J344" s="280">
        <v>28.56666666666667</v>
      </c>
      <c r="K344" s="278">
        <v>26.1</v>
      </c>
      <c r="L344" s="278">
        <v>24</v>
      </c>
      <c r="M344" s="278">
        <v>14.55528</v>
      </c>
    </row>
    <row r="345" spans="1:13">
      <c r="A345" s="269">
        <v>335</v>
      </c>
      <c r="B345" s="278" t="s">
        <v>476</v>
      </c>
      <c r="C345" s="279">
        <v>272.7</v>
      </c>
      <c r="D345" s="280">
        <v>275.88333333333333</v>
      </c>
      <c r="E345" s="280">
        <v>265.81666666666666</v>
      </c>
      <c r="F345" s="280">
        <v>258.93333333333334</v>
      </c>
      <c r="G345" s="280">
        <v>248.86666666666667</v>
      </c>
      <c r="H345" s="280">
        <v>282.76666666666665</v>
      </c>
      <c r="I345" s="280">
        <v>292.83333333333326</v>
      </c>
      <c r="J345" s="280">
        <v>299.71666666666664</v>
      </c>
      <c r="K345" s="278">
        <v>285.95</v>
      </c>
      <c r="L345" s="278">
        <v>269</v>
      </c>
      <c r="M345" s="278">
        <v>0.83936999999999995</v>
      </c>
    </row>
    <row r="346" spans="1:13">
      <c r="A346" s="269">
        <v>336</v>
      </c>
      <c r="B346" s="278" t="s">
        <v>271</v>
      </c>
      <c r="C346" s="279">
        <v>20.7</v>
      </c>
      <c r="D346" s="280">
        <v>20.8</v>
      </c>
      <c r="E346" s="280">
        <v>20.3</v>
      </c>
      <c r="F346" s="280">
        <v>19.899999999999999</v>
      </c>
      <c r="G346" s="280">
        <v>19.399999999999999</v>
      </c>
      <c r="H346" s="280">
        <v>21.200000000000003</v>
      </c>
      <c r="I346" s="280">
        <v>21.700000000000003</v>
      </c>
      <c r="J346" s="280">
        <v>22.100000000000005</v>
      </c>
      <c r="K346" s="278">
        <v>21.3</v>
      </c>
      <c r="L346" s="278">
        <v>20.399999999999999</v>
      </c>
      <c r="M346" s="278">
        <v>116.82227</v>
      </c>
    </row>
    <row r="347" spans="1:13">
      <c r="A347" s="269">
        <v>337</v>
      </c>
      <c r="B347" s="278" t="s">
        <v>284</v>
      </c>
      <c r="C347" s="279">
        <v>114</v>
      </c>
      <c r="D347" s="280">
        <v>115</v>
      </c>
      <c r="E347" s="280">
        <v>112.25</v>
      </c>
      <c r="F347" s="280">
        <v>110.5</v>
      </c>
      <c r="G347" s="280">
        <v>107.75</v>
      </c>
      <c r="H347" s="280">
        <v>116.75</v>
      </c>
      <c r="I347" s="280">
        <v>119.5</v>
      </c>
      <c r="J347" s="280">
        <v>121.25</v>
      </c>
      <c r="K347" s="278">
        <v>117.75</v>
      </c>
      <c r="L347" s="278">
        <v>113.25</v>
      </c>
      <c r="M347" s="278">
        <v>1.0797000000000001</v>
      </c>
    </row>
    <row r="348" spans="1:13">
      <c r="A348" s="269">
        <v>338</v>
      </c>
      <c r="B348" s="278" t="s">
        <v>155</v>
      </c>
      <c r="C348" s="279">
        <v>1116.0999999999999</v>
      </c>
      <c r="D348" s="280">
        <v>1133.45</v>
      </c>
      <c r="E348" s="280">
        <v>1067.9000000000001</v>
      </c>
      <c r="F348" s="280">
        <v>1019.7</v>
      </c>
      <c r="G348" s="280">
        <v>954.15000000000009</v>
      </c>
      <c r="H348" s="280">
        <v>1181.6500000000001</v>
      </c>
      <c r="I348" s="280">
        <v>1247.1999999999998</v>
      </c>
      <c r="J348" s="280">
        <v>1295.4000000000001</v>
      </c>
      <c r="K348" s="278">
        <v>1199</v>
      </c>
      <c r="L348" s="278">
        <v>1085.25</v>
      </c>
      <c r="M348" s="278">
        <v>9.4500100000000007</v>
      </c>
    </row>
    <row r="349" spans="1:13">
      <c r="A349" s="269">
        <v>339</v>
      </c>
      <c r="B349" s="278" t="s">
        <v>480</v>
      </c>
      <c r="C349" s="279">
        <v>1032.9000000000001</v>
      </c>
      <c r="D349" s="280">
        <v>1048.6499999999999</v>
      </c>
      <c r="E349" s="280">
        <v>1014.2999999999997</v>
      </c>
      <c r="F349" s="280">
        <v>995.69999999999982</v>
      </c>
      <c r="G349" s="280">
        <v>961.34999999999968</v>
      </c>
      <c r="H349" s="280">
        <v>1067.2499999999998</v>
      </c>
      <c r="I349" s="280">
        <v>1101.5999999999997</v>
      </c>
      <c r="J349" s="280">
        <v>1120.1999999999998</v>
      </c>
      <c r="K349" s="278">
        <v>1083</v>
      </c>
      <c r="L349" s="278">
        <v>1030.05</v>
      </c>
      <c r="M349" s="278">
        <v>6.9110000000000005E-2</v>
      </c>
    </row>
    <row r="350" spans="1:13">
      <c r="A350" s="269">
        <v>340</v>
      </c>
      <c r="B350" s="278" t="s">
        <v>475</v>
      </c>
      <c r="C350" s="279">
        <v>43.4</v>
      </c>
      <c r="D350" s="280">
        <v>43.733333333333327</v>
      </c>
      <c r="E350" s="280">
        <v>42.666666666666657</v>
      </c>
      <c r="F350" s="280">
        <v>41.93333333333333</v>
      </c>
      <c r="G350" s="280">
        <v>40.86666666666666</v>
      </c>
      <c r="H350" s="280">
        <v>44.466666666666654</v>
      </c>
      <c r="I350" s="280">
        <v>45.533333333333331</v>
      </c>
      <c r="J350" s="280">
        <v>46.266666666666652</v>
      </c>
      <c r="K350" s="278">
        <v>44.8</v>
      </c>
      <c r="L350" s="278">
        <v>43</v>
      </c>
      <c r="M350" s="278">
        <v>8.2547599999999992</v>
      </c>
    </row>
    <row r="351" spans="1:13">
      <c r="A351" s="269">
        <v>341</v>
      </c>
      <c r="B351" s="278" t="s">
        <v>156</v>
      </c>
      <c r="C351" s="279">
        <v>73.8</v>
      </c>
      <c r="D351" s="280">
        <v>75.033333333333331</v>
      </c>
      <c r="E351" s="280">
        <v>72.166666666666657</v>
      </c>
      <c r="F351" s="280">
        <v>70.533333333333331</v>
      </c>
      <c r="G351" s="280">
        <v>67.666666666666657</v>
      </c>
      <c r="H351" s="280">
        <v>76.666666666666657</v>
      </c>
      <c r="I351" s="280">
        <v>79.533333333333331</v>
      </c>
      <c r="J351" s="280">
        <v>81.166666666666657</v>
      </c>
      <c r="K351" s="278">
        <v>77.900000000000006</v>
      </c>
      <c r="L351" s="278">
        <v>73.400000000000006</v>
      </c>
      <c r="M351" s="278">
        <v>67.397530000000003</v>
      </c>
    </row>
    <row r="352" spans="1:13">
      <c r="A352" s="269">
        <v>342</v>
      </c>
      <c r="B352" s="278" t="s">
        <v>157</v>
      </c>
      <c r="C352" s="279">
        <v>93.4</v>
      </c>
      <c r="D352" s="280">
        <v>93.899999999999991</v>
      </c>
      <c r="E352" s="280">
        <v>91.449999999999989</v>
      </c>
      <c r="F352" s="280">
        <v>89.5</v>
      </c>
      <c r="G352" s="280">
        <v>87.05</v>
      </c>
      <c r="H352" s="280">
        <v>95.84999999999998</v>
      </c>
      <c r="I352" s="280">
        <v>98.3</v>
      </c>
      <c r="J352" s="280">
        <v>100.24999999999997</v>
      </c>
      <c r="K352" s="278">
        <v>96.35</v>
      </c>
      <c r="L352" s="278">
        <v>91.95</v>
      </c>
      <c r="M352" s="278">
        <v>101.49014</v>
      </c>
    </row>
    <row r="353" spans="1:13">
      <c r="A353" s="269">
        <v>343</v>
      </c>
      <c r="B353" s="278" t="s">
        <v>272</v>
      </c>
      <c r="C353" s="279">
        <v>313.75</v>
      </c>
      <c r="D353" s="280">
        <v>323.15000000000003</v>
      </c>
      <c r="E353" s="280">
        <v>293.40000000000009</v>
      </c>
      <c r="F353" s="280">
        <v>273.05000000000007</v>
      </c>
      <c r="G353" s="280">
        <v>243.30000000000013</v>
      </c>
      <c r="H353" s="280">
        <v>343.50000000000006</v>
      </c>
      <c r="I353" s="280">
        <v>373.24999999999994</v>
      </c>
      <c r="J353" s="280">
        <v>393.6</v>
      </c>
      <c r="K353" s="278">
        <v>352.9</v>
      </c>
      <c r="L353" s="278">
        <v>302.8</v>
      </c>
      <c r="M353" s="278">
        <v>6.0073800000000004</v>
      </c>
    </row>
    <row r="354" spans="1:13">
      <c r="A354" s="269">
        <v>344</v>
      </c>
      <c r="B354" s="278" t="s">
        <v>273</v>
      </c>
      <c r="C354" s="279">
        <v>2036.55</v>
      </c>
      <c r="D354" s="280">
        <v>2040.5166666666667</v>
      </c>
      <c r="E354" s="280">
        <v>2016.0833333333335</v>
      </c>
      <c r="F354" s="280">
        <v>1995.6166666666668</v>
      </c>
      <c r="G354" s="280">
        <v>1971.1833333333336</v>
      </c>
      <c r="H354" s="280">
        <v>2060.9833333333336</v>
      </c>
      <c r="I354" s="280">
        <v>2085.4166666666661</v>
      </c>
      <c r="J354" s="280">
        <v>2105.8833333333332</v>
      </c>
      <c r="K354" s="278">
        <v>2064.9499999999998</v>
      </c>
      <c r="L354" s="278">
        <v>2020.05</v>
      </c>
      <c r="M354" s="278">
        <v>0.65359</v>
      </c>
    </row>
    <row r="355" spans="1:13">
      <c r="A355" s="269">
        <v>345</v>
      </c>
      <c r="B355" s="278" t="s">
        <v>158</v>
      </c>
      <c r="C355" s="279">
        <v>83.85</v>
      </c>
      <c r="D355" s="280">
        <v>85.316666666666663</v>
      </c>
      <c r="E355" s="280">
        <v>82.033333333333331</v>
      </c>
      <c r="F355" s="280">
        <v>80.216666666666669</v>
      </c>
      <c r="G355" s="280">
        <v>76.933333333333337</v>
      </c>
      <c r="H355" s="280">
        <v>87.133333333333326</v>
      </c>
      <c r="I355" s="280">
        <v>90.416666666666657</v>
      </c>
      <c r="J355" s="280">
        <v>92.23333333333332</v>
      </c>
      <c r="K355" s="278">
        <v>88.6</v>
      </c>
      <c r="L355" s="278">
        <v>83.5</v>
      </c>
      <c r="M355" s="278">
        <v>23.470870000000001</v>
      </c>
    </row>
    <row r="356" spans="1:13">
      <c r="A356" s="269">
        <v>346</v>
      </c>
      <c r="B356" s="278" t="s">
        <v>481</v>
      </c>
      <c r="C356" s="279">
        <v>151.94999999999999</v>
      </c>
      <c r="D356" s="280">
        <v>152.78333333333333</v>
      </c>
      <c r="E356" s="280">
        <v>149.16666666666666</v>
      </c>
      <c r="F356" s="280">
        <v>146.38333333333333</v>
      </c>
      <c r="G356" s="280">
        <v>142.76666666666665</v>
      </c>
      <c r="H356" s="280">
        <v>155.56666666666666</v>
      </c>
      <c r="I356" s="280">
        <v>159.18333333333334</v>
      </c>
      <c r="J356" s="280">
        <v>161.96666666666667</v>
      </c>
      <c r="K356" s="278">
        <v>156.4</v>
      </c>
      <c r="L356" s="278">
        <v>150</v>
      </c>
      <c r="M356" s="278">
        <v>0.43704999999999999</v>
      </c>
    </row>
    <row r="357" spans="1:13">
      <c r="A357" s="269">
        <v>347</v>
      </c>
      <c r="B357" s="278" t="s">
        <v>159</v>
      </c>
      <c r="C357" s="279">
        <v>67.599999999999994</v>
      </c>
      <c r="D357" s="280">
        <v>67.899999999999991</v>
      </c>
      <c r="E357" s="280">
        <v>66.299999999999983</v>
      </c>
      <c r="F357" s="280">
        <v>64.999999999999986</v>
      </c>
      <c r="G357" s="280">
        <v>63.399999999999977</v>
      </c>
      <c r="H357" s="280">
        <v>69.199999999999989</v>
      </c>
      <c r="I357" s="280">
        <v>70.799999999999983</v>
      </c>
      <c r="J357" s="280">
        <v>72.099999999999994</v>
      </c>
      <c r="K357" s="278">
        <v>69.5</v>
      </c>
      <c r="L357" s="278">
        <v>66.599999999999994</v>
      </c>
      <c r="M357" s="278">
        <v>315.88405999999998</v>
      </c>
    </row>
    <row r="358" spans="1:13">
      <c r="A358" s="269">
        <v>348</v>
      </c>
      <c r="B358" s="278" t="s">
        <v>482</v>
      </c>
      <c r="C358" s="279">
        <v>40.9</v>
      </c>
      <c r="D358" s="280">
        <v>41.85</v>
      </c>
      <c r="E358" s="280">
        <v>39.700000000000003</v>
      </c>
      <c r="F358" s="280">
        <v>38.5</v>
      </c>
      <c r="G358" s="280">
        <v>36.35</v>
      </c>
      <c r="H358" s="280">
        <v>43.050000000000004</v>
      </c>
      <c r="I358" s="280">
        <v>45.199999999999996</v>
      </c>
      <c r="J358" s="280">
        <v>46.400000000000006</v>
      </c>
      <c r="K358" s="278">
        <v>44</v>
      </c>
      <c r="L358" s="278">
        <v>40.65</v>
      </c>
      <c r="M358" s="278">
        <v>6.21251</v>
      </c>
    </row>
    <row r="359" spans="1:13">
      <c r="A359" s="269">
        <v>349</v>
      </c>
      <c r="B359" s="278" t="s">
        <v>483</v>
      </c>
      <c r="C359" s="279">
        <v>183.25</v>
      </c>
      <c r="D359" s="280">
        <v>183.98333333333335</v>
      </c>
      <c r="E359" s="280">
        <v>179.26666666666671</v>
      </c>
      <c r="F359" s="280">
        <v>175.28333333333336</v>
      </c>
      <c r="G359" s="280">
        <v>170.56666666666672</v>
      </c>
      <c r="H359" s="280">
        <v>187.9666666666667</v>
      </c>
      <c r="I359" s="280">
        <v>192.68333333333334</v>
      </c>
      <c r="J359" s="280">
        <v>196.66666666666669</v>
      </c>
      <c r="K359" s="278">
        <v>188.7</v>
      </c>
      <c r="L359" s="278">
        <v>180</v>
      </c>
      <c r="M359" s="278">
        <v>1.6640699999999999</v>
      </c>
    </row>
    <row r="360" spans="1:13">
      <c r="A360" s="269">
        <v>350</v>
      </c>
      <c r="B360" s="278" t="s">
        <v>484</v>
      </c>
      <c r="C360" s="279">
        <v>147.65</v>
      </c>
      <c r="D360" s="280">
        <v>149.10000000000002</v>
      </c>
      <c r="E360" s="280">
        <v>144.65000000000003</v>
      </c>
      <c r="F360" s="280">
        <v>141.65</v>
      </c>
      <c r="G360" s="280">
        <v>137.20000000000002</v>
      </c>
      <c r="H360" s="280">
        <v>152.10000000000005</v>
      </c>
      <c r="I360" s="280">
        <v>156.55000000000004</v>
      </c>
      <c r="J360" s="280">
        <v>159.55000000000007</v>
      </c>
      <c r="K360" s="278">
        <v>153.55000000000001</v>
      </c>
      <c r="L360" s="278">
        <v>146.1</v>
      </c>
      <c r="M360" s="278">
        <v>0.10406</v>
      </c>
    </row>
    <row r="361" spans="1:13">
      <c r="A361" s="269">
        <v>351</v>
      </c>
      <c r="B361" s="278" t="s">
        <v>160</v>
      </c>
      <c r="C361" s="279">
        <v>17854.349999999999</v>
      </c>
      <c r="D361" s="280">
        <v>17761.45</v>
      </c>
      <c r="E361" s="280">
        <v>17552.900000000001</v>
      </c>
      <c r="F361" s="280">
        <v>17251.45</v>
      </c>
      <c r="G361" s="280">
        <v>17042.900000000001</v>
      </c>
      <c r="H361" s="280">
        <v>18062.900000000001</v>
      </c>
      <c r="I361" s="280">
        <v>18271.449999999997</v>
      </c>
      <c r="J361" s="280">
        <v>18572.900000000001</v>
      </c>
      <c r="K361" s="278">
        <v>17970</v>
      </c>
      <c r="L361" s="278">
        <v>17460</v>
      </c>
      <c r="M361" s="278">
        <v>0.42063</v>
      </c>
    </row>
    <row r="362" spans="1:13">
      <c r="A362" s="269">
        <v>352</v>
      </c>
      <c r="B362" s="278" t="s">
        <v>488</v>
      </c>
      <c r="C362" s="279">
        <v>96</v>
      </c>
      <c r="D362" s="280">
        <v>98.083333333333329</v>
      </c>
      <c r="E362" s="280">
        <v>92.916666666666657</v>
      </c>
      <c r="F362" s="280">
        <v>89.833333333333329</v>
      </c>
      <c r="G362" s="280">
        <v>84.666666666666657</v>
      </c>
      <c r="H362" s="280">
        <v>101.16666666666666</v>
      </c>
      <c r="I362" s="280">
        <v>106.33333333333331</v>
      </c>
      <c r="J362" s="280">
        <v>109.41666666666666</v>
      </c>
      <c r="K362" s="278">
        <v>103.25</v>
      </c>
      <c r="L362" s="278">
        <v>95</v>
      </c>
      <c r="M362" s="278">
        <v>6.14473</v>
      </c>
    </row>
    <row r="363" spans="1:13">
      <c r="A363" s="269">
        <v>353</v>
      </c>
      <c r="B363" s="278" t="s">
        <v>485</v>
      </c>
      <c r="C363" s="279">
        <v>11.9</v>
      </c>
      <c r="D363" s="280">
        <v>12.133333333333335</v>
      </c>
      <c r="E363" s="280">
        <v>11.56666666666667</v>
      </c>
      <c r="F363" s="280">
        <v>11.233333333333336</v>
      </c>
      <c r="G363" s="280">
        <v>10.666666666666671</v>
      </c>
      <c r="H363" s="280">
        <v>12.466666666666669</v>
      </c>
      <c r="I363" s="280">
        <v>13.033333333333335</v>
      </c>
      <c r="J363" s="280">
        <v>13.366666666666667</v>
      </c>
      <c r="K363" s="278">
        <v>12.7</v>
      </c>
      <c r="L363" s="278">
        <v>11.8</v>
      </c>
      <c r="M363" s="278">
        <v>6.15367</v>
      </c>
    </row>
    <row r="364" spans="1:13">
      <c r="A364" s="269">
        <v>354</v>
      </c>
      <c r="B364" s="278" t="s">
        <v>161</v>
      </c>
      <c r="C364" s="279">
        <v>864.45</v>
      </c>
      <c r="D364" s="280">
        <v>850</v>
      </c>
      <c r="E364" s="280">
        <v>822.55</v>
      </c>
      <c r="F364" s="280">
        <v>780.65</v>
      </c>
      <c r="G364" s="280">
        <v>753.19999999999993</v>
      </c>
      <c r="H364" s="280">
        <v>891.9</v>
      </c>
      <c r="I364" s="280">
        <v>919.35</v>
      </c>
      <c r="J364" s="280">
        <v>961.25</v>
      </c>
      <c r="K364" s="278">
        <v>877.45</v>
      </c>
      <c r="L364" s="278">
        <v>808.1</v>
      </c>
      <c r="M364" s="278">
        <v>25.17127</v>
      </c>
    </row>
    <row r="365" spans="1:13">
      <c r="A365" s="269">
        <v>355</v>
      </c>
      <c r="B365" s="278" t="s">
        <v>489</v>
      </c>
      <c r="C365" s="279">
        <v>468.3</v>
      </c>
      <c r="D365" s="280">
        <v>473.64999999999992</v>
      </c>
      <c r="E365" s="280">
        <v>462.29999999999984</v>
      </c>
      <c r="F365" s="280">
        <v>456.2999999999999</v>
      </c>
      <c r="G365" s="280">
        <v>444.94999999999982</v>
      </c>
      <c r="H365" s="280">
        <v>479.64999999999986</v>
      </c>
      <c r="I365" s="280">
        <v>490.99999999999989</v>
      </c>
      <c r="J365" s="280">
        <v>496.99999999999989</v>
      </c>
      <c r="K365" s="278">
        <v>485</v>
      </c>
      <c r="L365" s="278">
        <v>467.65</v>
      </c>
      <c r="M365" s="278">
        <v>0.54835999999999996</v>
      </c>
    </row>
    <row r="366" spans="1:13">
      <c r="A366" s="269">
        <v>356</v>
      </c>
      <c r="B366" s="278" t="s">
        <v>162</v>
      </c>
      <c r="C366" s="279">
        <v>218.5</v>
      </c>
      <c r="D366" s="280">
        <v>219.06666666666669</v>
      </c>
      <c r="E366" s="280">
        <v>215.18333333333339</v>
      </c>
      <c r="F366" s="280">
        <v>211.8666666666667</v>
      </c>
      <c r="G366" s="280">
        <v>207.98333333333341</v>
      </c>
      <c r="H366" s="280">
        <v>222.38333333333338</v>
      </c>
      <c r="I366" s="280">
        <v>226.26666666666665</v>
      </c>
      <c r="J366" s="280">
        <v>229.58333333333337</v>
      </c>
      <c r="K366" s="278">
        <v>222.95</v>
      </c>
      <c r="L366" s="278">
        <v>215.75</v>
      </c>
      <c r="M366" s="278">
        <v>25.145489999999999</v>
      </c>
    </row>
    <row r="367" spans="1:13">
      <c r="A367" s="269">
        <v>357</v>
      </c>
      <c r="B367" s="278" t="s">
        <v>163</v>
      </c>
      <c r="C367" s="279">
        <v>91.05</v>
      </c>
      <c r="D367" s="280">
        <v>91.666666666666671</v>
      </c>
      <c r="E367" s="280">
        <v>88.983333333333348</v>
      </c>
      <c r="F367" s="280">
        <v>86.916666666666671</v>
      </c>
      <c r="G367" s="280">
        <v>84.233333333333348</v>
      </c>
      <c r="H367" s="280">
        <v>93.733333333333348</v>
      </c>
      <c r="I367" s="280">
        <v>96.416666666666657</v>
      </c>
      <c r="J367" s="280">
        <v>98.483333333333348</v>
      </c>
      <c r="K367" s="278">
        <v>94.35</v>
      </c>
      <c r="L367" s="278">
        <v>89.6</v>
      </c>
      <c r="M367" s="278">
        <v>79.88485</v>
      </c>
    </row>
    <row r="368" spans="1:13">
      <c r="A368" s="269">
        <v>358</v>
      </c>
      <c r="B368" s="278" t="s">
        <v>276</v>
      </c>
      <c r="C368" s="279">
        <v>4398.95</v>
      </c>
      <c r="D368" s="280">
        <v>4419.666666666667</v>
      </c>
      <c r="E368" s="280">
        <v>4354.3333333333339</v>
      </c>
      <c r="F368" s="280">
        <v>4309.7166666666672</v>
      </c>
      <c r="G368" s="280">
        <v>4244.3833333333341</v>
      </c>
      <c r="H368" s="280">
        <v>4464.2833333333338</v>
      </c>
      <c r="I368" s="280">
        <v>4529.6166666666677</v>
      </c>
      <c r="J368" s="280">
        <v>4574.2333333333336</v>
      </c>
      <c r="K368" s="278">
        <v>4485</v>
      </c>
      <c r="L368" s="278">
        <v>4375.05</v>
      </c>
      <c r="M368" s="278">
        <v>0.52703999999999995</v>
      </c>
    </row>
    <row r="369" spans="1:13">
      <c r="A369" s="269">
        <v>359</v>
      </c>
      <c r="B369" s="278" t="s">
        <v>278</v>
      </c>
      <c r="C369" s="279">
        <v>10473.049999999999</v>
      </c>
      <c r="D369" s="280">
        <v>10587.016666666666</v>
      </c>
      <c r="E369" s="280">
        <v>10326.033333333333</v>
      </c>
      <c r="F369" s="280">
        <v>10179.016666666666</v>
      </c>
      <c r="G369" s="280">
        <v>9918.0333333333328</v>
      </c>
      <c r="H369" s="280">
        <v>10734.033333333333</v>
      </c>
      <c r="I369" s="280">
        <v>10995.016666666666</v>
      </c>
      <c r="J369" s="280">
        <v>11142.033333333333</v>
      </c>
      <c r="K369" s="278">
        <v>10848</v>
      </c>
      <c r="L369" s="278">
        <v>10440</v>
      </c>
      <c r="M369" s="278">
        <v>3.0859999999999999E-2</v>
      </c>
    </row>
    <row r="370" spans="1:13">
      <c r="A370" s="269">
        <v>360</v>
      </c>
      <c r="B370" s="278" t="s">
        <v>495</v>
      </c>
      <c r="C370" s="279">
        <v>4158.8999999999996</v>
      </c>
      <c r="D370" s="280">
        <v>4166.5999999999995</v>
      </c>
      <c r="E370" s="280">
        <v>4103.2999999999993</v>
      </c>
      <c r="F370" s="280">
        <v>4047.7</v>
      </c>
      <c r="G370" s="280">
        <v>3984.3999999999996</v>
      </c>
      <c r="H370" s="280">
        <v>4222.1999999999989</v>
      </c>
      <c r="I370" s="280">
        <v>4285.5</v>
      </c>
      <c r="J370" s="280">
        <v>4341.0999999999985</v>
      </c>
      <c r="K370" s="278">
        <v>4229.8999999999996</v>
      </c>
      <c r="L370" s="278">
        <v>4111</v>
      </c>
      <c r="M370" s="278">
        <v>4.5150000000000003E-2</v>
      </c>
    </row>
    <row r="371" spans="1:13">
      <c r="A371" s="269">
        <v>361</v>
      </c>
      <c r="B371" s="278" t="s">
        <v>490</v>
      </c>
      <c r="C371" s="279">
        <v>79.900000000000006</v>
      </c>
      <c r="D371" s="280">
        <v>80.266666666666666</v>
      </c>
      <c r="E371" s="280">
        <v>78.883333333333326</v>
      </c>
      <c r="F371" s="280">
        <v>77.86666666666666</v>
      </c>
      <c r="G371" s="280">
        <v>76.48333333333332</v>
      </c>
      <c r="H371" s="280">
        <v>81.283333333333331</v>
      </c>
      <c r="I371" s="280">
        <v>82.666666666666686</v>
      </c>
      <c r="J371" s="280">
        <v>83.683333333333337</v>
      </c>
      <c r="K371" s="278">
        <v>81.650000000000006</v>
      </c>
      <c r="L371" s="278">
        <v>79.25</v>
      </c>
      <c r="M371" s="278">
        <v>2.39703</v>
      </c>
    </row>
    <row r="372" spans="1:13">
      <c r="A372" s="269">
        <v>362</v>
      </c>
      <c r="B372" s="278" t="s">
        <v>491</v>
      </c>
      <c r="C372" s="279">
        <v>550.54999999999995</v>
      </c>
      <c r="D372" s="280">
        <v>551.4</v>
      </c>
      <c r="E372" s="280">
        <v>524.79999999999995</v>
      </c>
      <c r="F372" s="280">
        <v>499.04999999999995</v>
      </c>
      <c r="G372" s="280">
        <v>472.44999999999993</v>
      </c>
      <c r="H372" s="280">
        <v>577.15</v>
      </c>
      <c r="I372" s="280">
        <v>603.75000000000011</v>
      </c>
      <c r="J372" s="280">
        <v>629.5</v>
      </c>
      <c r="K372" s="278">
        <v>578</v>
      </c>
      <c r="L372" s="278">
        <v>525.65</v>
      </c>
      <c r="M372" s="278">
        <v>1.7510600000000001</v>
      </c>
    </row>
    <row r="373" spans="1:13">
      <c r="A373" s="269">
        <v>363</v>
      </c>
      <c r="B373" s="278" t="s">
        <v>164</v>
      </c>
      <c r="C373" s="279">
        <v>1505.2</v>
      </c>
      <c r="D373" s="280">
        <v>1527.3833333333332</v>
      </c>
      <c r="E373" s="280">
        <v>1477.9666666666665</v>
      </c>
      <c r="F373" s="280">
        <v>1450.7333333333333</v>
      </c>
      <c r="G373" s="280">
        <v>1401.3166666666666</v>
      </c>
      <c r="H373" s="280">
        <v>1554.6166666666663</v>
      </c>
      <c r="I373" s="280">
        <v>1604.0333333333333</v>
      </c>
      <c r="J373" s="280">
        <v>1631.2666666666662</v>
      </c>
      <c r="K373" s="278">
        <v>1576.8</v>
      </c>
      <c r="L373" s="278">
        <v>1500.15</v>
      </c>
      <c r="M373" s="278">
        <v>12.41873</v>
      </c>
    </row>
    <row r="374" spans="1:13">
      <c r="A374" s="269">
        <v>364</v>
      </c>
      <c r="B374" s="278" t="s">
        <v>274</v>
      </c>
      <c r="C374" s="279">
        <v>1481.05</v>
      </c>
      <c r="D374" s="280">
        <v>1491.4833333333333</v>
      </c>
      <c r="E374" s="280">
        <v>1451.0666666666666</v>
      </c>
      <c r="F374" s="280">
        <v>1421.0833333333333</v>
      </c>
      <c r="G374" s="280">
        <v>1380.6666666666665</v>
      </c>
      <c r="H374" s="280">
        <v>1521.4666666666667</v>
      </c>
      <c r="I374" s="280">
        <v>1561.8833333333332</v>
      </c>
      <c r="J374" s="280">
        <v>1591.8666666666668</v>
      </c>
      <c r="K374" s="278">
        <v>1531.9</v>
      </c>
      <c r="L374" s="278">
        <v>1461.5</v>
      </c>
      <c r="M374" s="278">
        <v>0.79769000000000001</v>
      </c>
    </row>
    <row r="375" spans="1:13">
      <c r="A375" s="269">
        <v>365</v>
      </c>
      <c r="B375" s="278" t="s">
        <v>165</v>
      </c>
      <c r="C375" s="279">
        <v>30.2</v>
      </c>
      <c r="D375" s="280">
        <v>30.483333333333331</v>
      </c>
      <c r="E375" s="280">
        <v>29.86666666666666</v>
      </c>
      <c r="F375" s="280">
        <v>29.533333333333328</v>
      </c>
      <c r="G375" s="280">
        <v>28.916666666666657</v>
      </c>
      <c r="H375" s="280">
        <v>30.816666666666663</v>
      </c>
      <c r="I375" s="280">
        <v>31.43333333333333</v>
      </c>
      <c r="J375" s="280">
        <v>31.766666666666666</v>
      </c>
      <c r="K375" s="278">
        <v>31.1</v>
      </c>
      <c r="L375" s="278">
        <v>30.15</v>
      </c>
      <c r="M375" s="278">
        <v>143.51047</v>
      </c>
    </row>
    <row r="376" spans="1:13">
      <c r="A376" s="269">
        <v>366</v>
      </c>
      <c r="B376" s="278" t="s">
        <v>275</v>
      </c>
      <c r="C376" s="279">
        <v>207.9</v>
      </c>
      <c r="D376" s="280">
        <v>209.18333333333331</v>
      </c>
      <c r="E376" s="280">
        <v>205.71666666666661</v>
      </c>
      <c r="F376" s="280">
        <v>203.5333333333333</v>
      </c>
      <c r="G376" s="280">
        <v>200.06666666666661</v>
      </c>
      <c r="H376" s="280">
        <v>211.36666666666662</v>
      </c>
      <c r="I376" s="280">
        <v>214.83333333333331</v>
      </c>
      <c r="J376" s="280">
        <v>217.01666666666662</v>
      </c>
      <c r="K376" s="278">
        <v>212.65</v>
      </c>
      <c r="L376" s="278">
        <v>207</v>
      </c>
      <c r="M376" s="278">
        <v>3.75989</v>
      </c>
    </row>
    <row r="377" spans="1:13">
      <c r="A377" s="269">
        <v>367</v>
      </c>
      <c r="B377" s="278" t="s">
        <v>486</v>
      </c>
      <c r="C377" s="279">
        <v>124.1</v>
      </c>
      <c r="D377" s="280">
        <v>124.41666666666667</v>
      </c>
      <c r="E377" s="280">
        <v>121.73333333333335</v>
      </c>
      <c r="F377" s="280">
        <v>119.36666666666667</v>
      </c>
      <c r="G377" s="280">
        <v>116.68333333333335</v>
      </c>
      <c r="H377" s="280">
        <v>126.78333333333335</v>
      </c>
      <c r="I377" s="280">
        <v>129.46666666666664</v>
      </c>
      <c r="J377" s="280">
        <v>131.83333333333334</v>
      </c>
      <c r="K377" s="278">
        <v>127.1</v>
      </c>
      <c r="L377" s="278">
        <v>122.05</v>
      </c>
      <c r="M377" s="278">
        <v>0.39887</v>
      </c>
    </row>
    <row r="378" spans="1:13">
      <c r="A378" s="269">
        <v>368</v>
      </c>
      <c r="B378" s="278" t="s">
        <v>492</v>
      </c>
      <c r="C378" s="279">
        <v>719.7</v>
      </c>
      <c r="D378" s="280">
        <v>724.9</v>
      </c>
      <c r="E378" s="280">
        <v>705.8</v>
      </c>
      <c r="F378" s="280">
        <v>691.9</v>
      </c>
      <c r="G378" s="280">
        <v>672.8</v>
      </c>
      <c r="H378" s="280">
        <v>738.8</v>
      </c>
      <c r="I378" s="280">
        <v>757.90000000000009</v>
      </c>
      <c r="J378" s="280">
        <v>771.8</v>
      </c>
      <c r="K378" s="278">
        <v>744</v>
      </c>
      <c r="L378" s="278">
        <v>711</v>
      </c>
      <c r="M378" s="278">
        <v>1.2800499999999999</v>
      </c>
    </row>
    <row r="379" spans="1:13">
      <c r="A379" s="269">
        <v>369</v>
      </c>
      <c r="B379" s="278" t="s">
        <v>166</v>
      </c>
      <c r="C379" s="279">
        <v>159.15</v>
      </c>
      <c r="D379" s="280">
        <v>158.33333333333334</v>
      </c>
      <c r="E379" s="280">
        <v>156.56666666666669</v>
      </c>
      <c r="F379" s="280">
        <v>153.98333333333335</v>
      </c>
      <c r="G379" s="280">
        <v>152.2166666666667</v>
      </c>
      <c r="H379" s="280">
        <v>160.91666666666669</v>
      </c>
      <c r="I379" s="280">
        <v>162.68333333333334</v>
      </c>
      <c r="J379" s="280">
        <v>165.26666666666668</v>
      </c>
      <c r="K379" s="278">
        <v>160.1</v>
      </c>
      <c r="L379" s="278">
        <v>155.75</v>
      </c>
      <c r="M379" s="278">
        <v>186.38041999999999</v>
      </c>
    </row>
    <row r="380" spans="1:13">
      <c r="A380" s="269">
        <v>370</v>
      </c>
      <c r="B380" s="278" t="s">
        <v>493</v>
      </c>
      <c r="C380" s="279">
        <v>61.2</v>
      </c>
      <c r="D380" s="280">
        <v>62.300000000000004</v>
      </c>
      <c r="E380" s="280">
        <v>59.7</v>
      </c>
      <c r="F380" s="280">
        <v>58.199999999999996</v>
      </c>
      <c r="G380" s="280">
        <v>55.599999999999994</v>
      </c>
      <c r="H380" s="280">
        <v>63.800000000000011</v>
      </c>
      <c r="I380" s="280">
        <v>66.40000000000002</v>
      </c>
      <c r="J380" s="280">
        <v>67.90000000000002</v>
      </c>
      <c r="K380" s="278">
        <v>64.900000000000006</v>
      </c>
      <c r="L380" s="278">
        <v>60.8</v>
      </c>
      <c r="M380" s="278">
        <v>14.698790000000001</v>
      </c>
    </row>
    <row r="381" spans="1:13">
      <c r="A381" s="269">
        <v>371</v>
      </c>
      <c r="B381" s="278" t="s">
        <v>277</v>
      </c>
      <c r="C381" s="279">
        <v>167.95</v>
      </c>
      <c r="D381" s="280">
        <v>170.16666666666666</v>
      </c>
      <c r="E381" s="280">
        <v>164.88333333333333</v>
      </c>
      <c r="F381" s="280">
        <v>161.81666666666666</v>
      </c>
      <c r="G381" s="280">
        <v>156.53333333333333</v>
      </c>
      <c r="H381" s="280">
        <v>173.23333333333332</v>
      </c>
      <c r="I381" s="280">
        <v>178.51666666666668</v>
      </c>
      <c r="J381" s="280">
        <v>181.58333333333331</v>
      </c>
      <c r="K381" s="278">
        <v>175.45</v>
      </c>
      <c r="L381" s="278">
        <v>167.1</v>
      </c>
      <c r="M381" s="278">
        <v>3.5264500000000001</v>
      </c>
    </row>
    <row r="382" spans="1:13">
      <c r="A382" s="269">
        <v>372</v>
      </c>
      <c r="B382" s="278" t="s">
        <v>494</v>
      </c>
      <c r="C382" s="279">
        <v>36.6</v>
      </c>
      <c r="D382" s="280">
        <v>36.6</v>
      </c>
      <c r="E382" s="280">
        <v>36.150000000000006</v>
      </c>
      <c r="F382" s="280">
        <v>35.700000000000003</v>
      </c>
      <c r="G382" s="280">
        <v>35.250000000000007</v>
      </c>
      <c r="H382" s="280">
        <v>37.050000000000004</v>
      </c>
      <c r="I382" s="280">
        <v>37.500000000000007</v>
      </c>
      <c r="J382" s="280">
        <v>37.950000000000003</v>
      </c>
      <c r="K382" s="278">
        <v>37.049999999999997</v>
      </c>
      <c r="L382" s="278">
        <v>36.15</v>
      </c>
      <c r="M382" s="278">
        <v>1.75454</v>
      </c>
    </row>
    <row r="383" spans="1:13">
      <c r="A383" s="269">
        <v>373</v>
      </c>
      <c r="B383" s="278" t="s">
        <v>487</v>
      </c>
      <c r="C383" s="279">
        <v>39.75</v>
      </c>
      <c r="D383" s="280">
        <v>40.083333333333336</v>
      </c>
      <c r="E383" s="280">
        <v>39.266666666666673</v>
      </c>
      <c r="F383" s="280">
        <v>38.783333333333339</v>
      </c>
      <c r="G383" s="280">
        <v>37.966666666666676</v>
      </c>
      <c r="H383" s="280">
        <v>40.56666666666667</v>
      </c>
      <c r="I383" s="280">
        <v>41.383333333333333</v>
      </c>
      <c r="J383" s="280">
        <v>41.866666666666667</v>
      </c>
      <c r="K383" s="278">
        <v>40.9</v>
      </c>
      <c r="L383" s="278">
        <v>39.6</v>
      </c>
      <c r="M383" s="278">
        <v>5.0215100000000001</v>
      </c>
    </row>
    <row r="384" spans="1:13">
      <c r="A384" s="269">
        <v>374</v>
      </c>
      <c r="B384" s="278" t="s">
        <v>167</v>
      </c>
      <c r="C384" s="279">
        <v>954.6</v>
      </c>
      <c r="D384" s="280">
        <v>964.66666666666663</v>
      </c>
      <c r="E384" s="280">
        <v>939.93333333333328</v>
      </c>
      <c r="F384" s="280">
        <v>925.26666666666665</v>
      </c>
      <c r="G384" s="280">
        <v>900.5333333333333</v>
      </c>
      <c r="H384" s="280">
        <v>979.33333333333326</v>
      </c>
      <c r="I384" s="280">
        <v>1004.0666666666666</v>
      </c>
      <c r="J384" s="280">
        <v>1018.7333333333332</v>
      </c>
      <c r="K384" s="278">
        <v>989.4</v>
      </c>
      <c r="L384" s="278">
        <v>950</v>
      </c>
      <c r="M384" s="278">
        <v>14.58234</v>
      </c>
    </row>
    <row r="385" spans="1:13">
      <c r="A385" s="269">
        <v>375</v>
      </c>
      <c r="B385" s="278" t="s">
        <v>279</v>
      </c>
      <c r="C385" s="279">
        <v>204.3</v>
      </c>
      <c r="D385" s="280">
        <v>205.23333333333335</v>
      </c>
      <c r="E385" s="280">
        <v>201.06666666666669</v>
      </c>
      <c r="F385" s="280">
        <v>197.83333333333334</v>
      </c>
      <c r="G385" s="280">
        <v>193.66666666666669</v>
      </c>
      <c r="H385" s="280">
        <v>208.4666666666667</v>
      </c>
      <c r="I385" s="280">
        <v>212.63333333333333</v>
      </c>
      <c r="J385" s="280">
        <v>215.8666666666667</v>
      </c>
      <c r="K385" s="278">
        <v>209.4</v>
      </c>
      <c r="L385" s="278">
        <v>202</v>
      </c>
      <c r="M385" s="278">
        <v>2.9696199999999999</v>
      </c>
    </row>
    <row r="386" spans="1:13">
      <c r="A386" s="269">
        <v>376</v>
      </c>
      <c r="B386" s="278" t="s">
        <v>497</v>
      </c>
      <c r="C386" s="279">
        <v>285.45</v>
      </c>
      <c r="D386" s="280">
        <v>287.8</v>
      </c>
      <c r="E386" s="280">
        <v>280.8</v>
      </c>
      <c r="F386" s="280">
        <v>276.14999999999998</v>
      </c>
      <c r="G386" s="280">
        <v>269.14999999999998</v>
      </c>
      <c r="H386" s="280">
        <v>292.45000000000005</v>
      </c>
      <c r="I386" s="280">
        <v>299.45000000000005</v>
      </c>
      <c r="J386" s="280">
        <v>304.10000000000008</v>
      </c>
      <c r="K386" s="278">
        <v>294.8</v>
      </c>
      <c r="L386" s="278">
        <v>283.14999999999998</v>
      </c>
      <c r="M386" s="278">
        <v>3.6907100000000002</v>
      </c>
    </row>
    <row r="387" spans="1:13">
      <c r="A387" s="269">
        <v>377</v>
      </c>
      <c r="B387" s="278" t="s">
        <v>499</v>
      </c>
      <c r="C387" s="279">
        <v>69.150000000000006</v>
      </c>
      <c r="D387" s="280">
        <v>69.850000000000009</v>
      </c>
      <c r="E387" s="280">
        <v>67.800000000000011</v>
      </c>
      <c r="F387" s="280">
        <v>66.45</v>
      </c>
      <c r="G387" s="280">
        <v>64.400000000000006</v>
      </c>
      <c r="H387" s="280">
        <v>71.200000000000017</v>
      </c>
      <c r="I387" s="280">
        <v>73.25</v>
      </c>
      <c r="J387" s="280">
        <v>74.600000000000023</v>
      </c>
      <c r="K387" s="278">
        <v>71.900000000000006</v>
      </c>
      <c r="L387" s="278">
        <v>68.5</v>
      </c>
      <c r="M387" s="278">
        <v>8.4514200000000006</v>
      </c>
    </row>
    <row r="388" spans="1:13">
      <c r="A388" s="269">
        <v>378</v>
      </c>
      <c r="B388" s="278" t="s">
        <v>280</v>
      </c>
      <c r="C388" s="279">
        <v>530.29999999999995</v>
      </c>
      <c r="D388" s="280">
        <v>532.01666666666665</v>
      </c>
      <c r="E388" s="280">
        <v>527.2833333333333</v>
      </c>
      <c r="F388" s="280">
        <v>524.26666666666665</v>
      </c>
      <c r="G388" s="280">
        <v>519.5333333333333</v>
      </c>
      <c r="H388" s="280">
        <v>535.0333333333333</v>
      </c>
      <c r="I388" s="280">
        <v>539.76666666666665</v>
      </c>
      <c r="J388" s="280">
        <v>542.7833333333333</v>
      </c>
      <c r="K388" s="278">
        <v>536.75</v>
      </c>
      <c r="L388" s="278">
        <v>529</v>
      </c>
      <c r="M388" s="278">
        <v>0.24246999999999999</v>
      </c>
    </row>
    <row r="389" spans="1:13">
      <c r="A389" s="269">
        <v>379</v>
      </c>
      <c r="B389" s="278" t="s">
        <v>500</v>
      </c>
      <c r="C389" s="279">
        <v>209.35</v>
      </c>
      <c r="D389" s="280">
        <v>206.11666666666667</v>
      </c>
      <c r="E389" s="280">
        <v>200.23333333333335</v>
      </c>
      <c r="F389" s="280">
        <v>191.11666666666667</v>
      </c>
      <c r="G389" s="280">
        <v>185.23333333333335</v>
      </c>
      <c r="H389" s="280">
        <v>215.23333333333335</v>
      </c>
      <c r="I389" s="280">
        <v>221.11666666666667</v>
      </c>
      <c r="J389" s="280">
        <v>230.23333333333335</v>
      </c>
      <c r="K389" s="278">
        <v>212</v>
      </c>
      <c r="L389" s="278">
        <v>197</v>
      </c>
      <c r="M389" s="278">
        <v>7.3533400000000002</v>
      </c>
    </row>
    <row r="390" spans="1:13">
      <c r="A390" s="269">
        <v>380</v>
      </c>
      <c r="B390" s="278" t="s">
        <v>168</v>
      </c>
      <c r="C390" s="279">
        <v>538.04999999999995</v>
      </c>
      <c r="D390" s="280">
        <v>552.15</v>
      </c>
      <c r="E390" s="280">
        <v>519.9</v>
      </c>
      <c r="F390" s="280">
        <v>501.75</v>
      </c>
      <c r="G390" s="280">
        <v>469.5</v>
      </c>
      <c r="H390" s="280">
        <v>570.29999999999995</v>
      </c>
      <c r="I390" s="280">
        <v>602.54999999999995</v>
      </c>
      <c r="J390" s="280">
        <v>620.69999999999993</v>
      </c>
      <c r="K390" s="278">
        <v>584.4</v>
      </c>
      <c r="L390" s="278">
        <v>534</v>
      </c>
      <c r="M390" s="278">
        <v>7.2235399999999998</v>
      </c>
    </row>
    <row r="391" spans="1:13">
      <c r="A391" s="269">
        <v>381</v>
      </c>
      <c r="B391" s="278" t="s">
        <v>502</v>
      </c>
      <c r="C391" s="279">
        <v>896.05</v>
      </c>
      <c r="D391" s="280">
        <v>903.83333333333337</v>
      </c>
      <c r="E391" s="280">
        <v>884.26666666666677</v>
      </c>
      <c r="F391" s="280">
        <v>872.48333333333335</v>
      </c>
      <c r="G391" s="280">
        <v>852.91666666666674</v>
      </c>
      <c r="H391" s="280">
        <v>915.61666666666679</v>
      </c>
      <c r="I391" s="280">
        <v>935.18333333333339</v>
      </c>
      <c r="J391" s="280">
        <v>946.96666666666681</v>
      </c>
      <c r="K391" s="278">
        <v>923.4</v>
      </c>
      <c r="L391" s="278">
        <v>892.05</v>
      </c>
      <c r="M391" s="278">
        <v>3.0640000000000001E-2</v>
      </c>
    </row>
    <row r="392" spans="1:13">
      <c r="A392" s="269">
        <v>382</v>
      </c>
      <c r="B392" s="278" t="s">
        <v>503</v>
      </c>
      <c r="C392" s="279">
        <v>242.55</v>
      </c>
      <c r="D392" s="280">
        <v>244.35</v>
      </c>
      <c r="E392" s="280">
        <v>238.2</v>
      </c>
      <c r="F392" s="280">
        <v>233.85</v>
      </c>
      <c r="G392" s="280">
        <v>227.7</v>
      </c>
      <c r="H392" s="280">
        <v>248.7</v>
      </c>
      <c r="I392" s="280">
        <v>254.85000000000002</v>
      </c>
      <c r="J392" s="280">
        <v>259.2</v>
      </c>
      <c r="K392" s="278">
        <v>250.5</v>
      </c>
      <c r="L392" s="278">
        <v>240</v>
      </c>
      <c r="M392" s="278">
        <v>1.7298800000000001</v>
      </c>
    </row>
    <row r="393" spans="1:13">
      <c r="A393" s="269">
        <v>383</v>
      </c>
      <c r="B393" s="278" t="s">
        <v>169</v>
      </c>
      <c r="C393" s="279">
        <v>107.15</v>
      </c>
      <c r="D393" s="280">
        <v>106.51666666666667</v>
      </c>
      <c r="E393" s="280">
        <v>102.33333333333333</v>
      </c>
      <c r="F393" s="280">
        <v>97.516666666666666</v>
      </c>
      <c r="G393" s="280">
        <v>93.333333333333329</v>
      </c>
      <c r="H393" s="280">
        <v>111.33333333333333</v>
      </c>
      <c r="I393" s="280">
        <v>115.51666666666667</v>
      </c>
      <c r="J393" s="280">
        <v>120.33333333333333</v>
      </c>
      <c r="K393" s="278">
        <v>110.7</v>
      </c>
      <c r="L393" s="278">
        <v>101.7</v>
      </c>
      <c r="M393" s="278">
        <v>445.03658999999999</v>
      </c>
    </row>
    <row r="394" spans="1:13">
      <c r="A394" s="269">
        <v>384</v>
      </c>
      <c r="B394" s="278" t="s">
        <v>501</v>
      </c>
      <c r="C394" s="279">
        <v>39</v>
      </c>
      <c r="D394" s="280">
        <v>38.550000000000004</v>
      </c>
      <c r="E394" s="280">
        <v>37.100000000000009</v>
      </c>
      <c r="F394" s="280">
        <v>35.200000000000003</v>
      </c>
      <c r="G394" s="280">
        <v>33.750000000000007</v>
      </c>
      <c r="H394" s="280">
        <v>40.45000000000001</v>
      </c>
      <c r="I394" s="280">
        <v>41.900000000000013</v>
      </c>
      <c r="J394" s="280">
        <v>43.800000000000011</v>
      </c>
      <c r="K394" s="278">
        <v>40</v>
      </c>
      <c r="L394" s="278">
        <v>36.65</v>
      </c>
      <c r="M394" s="278">
        <v>57.361139999999999</v>
      </c>
    </row>
    <row r="395" spans="1:13">
      <c r="A395" s="269">
        <v>385</v>
      </c>
      <c r="B395" s="278" t="s">
        <v>170</v>
      </c>
      <c r="C395" s="279">
        <v>89.35</v>
      </c>
      <c r="D395" s="280">
        <v>90.616666666666674</v>
      </c>
      <c r="E395" s="280">
        <v>87.833333333333343</v>
      </c>
      <c r="F395" s="280">
        <v>86.316666666666663</v>
      </c>
      <c r="G395" s="280">
        <v>83.533333333333331</v>
      </c>
      <c r="H395" s="280">
        <v>92.133333333333354</v>
      </c>
      <c r="I395" s="280">
        <v>94.916666666666686</v>
      </c>
      <c r="J395" s="280">
        <v>96.433333333333366</v>
      </c>
      <c r="K395" s="278">
        <v>93.4</v>
      </c>
      <c r="L395" s="278">
        <v>89.1</v>
      </c>
      <c r="M395" s="278">
        <v>60.35521</v>
      </c>
    </row>
    <row r="396" spans="1:13">
      <c r="A396" s="269">
        <v>386</v>
      </c>
      <c r="B396" s="278" t="s">
        <v>504</v>
      </c>
      <c r="C396" s="279">
        <v>69.8</v>
      </c>
      <c r="D396" s="280">
        <v>69.783333333333331</v>
      </c>
      <c r="E396" s="280">
        <v>68.666666666666657</v>
      </c>
      <c r="F396" s="280">
        <v>67.533333333333331</v>
      </c>
      <c r="G396" s="280">
        <v>66.416666666666657</v>
      </c>
      <c r="H396" s="280">
        <v>70.916666666666657</v>
      </c>
      <c r="I396" s="280">
        <v>72.033333333333331</v>
      </c>
      <c r="J396" s="280">
        <v>73.166666666666657</v>
      </c>
      <c r="K396" s="278">
        <v>70.900000000000006</v>
      </c>
      <c r="L396" s="278">
        <v>68.650000000000006</v>
      </c>
      <c r="M396" s="278">
        <v>7.5643599999999998</v>
      </c>
    </row>
    <row r="397" spans="1:13">
      <c r="A397" s="269">
        <v>387</v>
      </c>
      <c r="B397" s="278" t="s">
        <v>505</v>
      </c>
      <c r="C397" s="279">
        <v>604.1</v>
      </c>
      <c r="D397" s="280">
        <v>608.56666666666672</v>
      </c>
      <c r="E397" s="280">
        <v>596.53333333333342</v>
      </c>
      <c r="F397" s="280">
        <v>588.9666666666667</v>
      </c>
      <c r="G397" s="280">
        <v>576.93333333333339</v>
      </c>
      <c r="H397" s="280">
        <v>616.13333333333344</v>
      </c>
      <c r="I397" s="280">
        <v>628.16666666666674</v>
      </c>
      <c r="J397" s="280">
        <v>635.73333333333346</v>
      </c>
      <c r="K397" s="278">
        <v>620.6</v>
      </c>
      <c r="L397" s="278">
        <v>601</v>
      </c>
      <c r="M397" s="278">
        <v>1.0102199999999999</v>
      </c>
    </row>
    <row r="398" spans="1:13">
      <c r="A398" s="269">
        <v>388</v>
      </c>
      <c r="B398" s="278" t="s">
        <v>506</v>
      </c>
      <c r="C398" s="279">
        <v>6.9</v>
      </c>
      <c r="D398" s="280">
        <v>6.9000000000000012</v>
      </c>
      <c r="E398" s="280">
        <v>6.9000000000000021</v>
      </c>
      <c r="F398" s="280">
        <v>6.9000000000000012</v>
      </c>
      <c r="G398" s="280">
        <v>6.9000000000000021</v>
      </c>
      <c r="H398" s="280">
        <v>6.9000000000000021</v>
      </c>
      <c r="I398" s="280">
        <v>6.9</v>
      </c>
      <c r="J398" s="280">
        <v>6.9000000000000021</v>
      </c>
      <c r="K398" s="278">
        <v>6.9</v>
      </c>
      <c r="L398" s="278">
        <v>6.9</v>
      </c>
      <c r="M398" s="278">
        <v>7.2365000000000004</v>
      </c>
    </row>
    <row r="399" spans="1:13">
      <c r="A399" s="269">
        <v>389</v>
      </c>
      <c r="B399" s="278" t="s">
        <v>171</v>
      </c>
      <c r="C399" s="279">
        <v>1417</v>
      </c>
      <c r="D399" s="280">
        <v>1419.7166666666665</v>
      </c>
      <c r="E399" s="280">
        <v>1344.4833333333329</v>
      </c>
      <c r="F399" s="280">
        <v>1271.9666666666665</v>
      </c>
      <c r="G399" s="280">
        <v>1196.7333333333329</v>
      </c>
      <c r="H399" s="280">
        <v>1492.2333333333329</v>
      </c>
      <c r="I399" s="280">
        <v>1567.4666666666665</v>
      </c>
      <c r="J399" s="280">
        <v>1639.9833333333329</v>
      </c>
      <c r="K399" s="278">
        <v>1494.95</v>
      </c>
      <c r="L399" s="278">
        <v>1347.2</v>
      </c>
      <c r="M399" s="278">
        <v>617.11387999999999</v>
      </c>
    </row>
    <row r="400" spans="1:13">
      <c r="A400" s="269">
        <v>390</v>
      </c>
      <c r="B400" s="278" t="s">
        <v>507</v>
      </c>
      <c r="C400" s="279">
        <v>19.7</v>
      </c>
      <c r="D400" s="280">
        <v>19.633333333333333</v>
      </c>
      <c r="E400" s="280">
        <v>19.566666666666666</v>
      </c>
      <c r="F400" s="280">
        <v>19.433333333333334</v>
      </c>
      <c r="G400" s="280">
        <v>19.366666666666667</v>
      </c>
      <c r="H400" s="280">
        <v>19.766666666666666</v>
      </c>
      <c r="I400" s="280">
        <v>19.833333333333329</v>
      </c>
      <c r="J400" s="280">
        <v>19.966666666666665</v>
      </c>
      <c r="K400" s="278">
        <v>19.7</v>
      </c>
      <c r="L400" s="278">
        <v>19.5</v>
      </c>
      <c r="M400" s="278">
        <v>7.5083500000000001</v>
      </c>
    </row>
    <row r="401" spans="1:13">
      <c r="A401" s="269">
        <v>391</v>
      </c>
      <c r="B401" s="278" t="s">
        <v>520</v>
      </c>
      <c r="C401" s="279">
        <v>5.2</v>
      </c>
      <c r="D401" s="280">
        <v>5.2166666666666668</v>
      </c>
      <c r="E401" s="280">
        <v>5.0833333333333339</v>
      </c>
      <c r="F401" s="280">
        <v>4.9666666666666668</v>
      </c>
      <c r="G401" s="280">
        <v>4.8333333333333339</v>
      </c>
      <c r="H401" s="280">
        <v>5.3333333333333339</v>
      </c>
      <c r="I401" s="280">
        <v>5.4666666666666668</v>
      </c>
      <c r="J401" s="280">
        <v>5.5833333333333339</v>
      </c>
      <c r="K401" s="278">
        <v>5.35</v>
      </c>
      <c r="L401" s="278">
        <v>5.0999999999999996</v>
      </c>
      <c r="M401" s="278">
        <v>4.4624800000000002</v>
      </c>
    </row>
    <row r="402" spans="1:13">
      <c r="A402" s="269">
        <v>392</v>
      </c>
      <c r="B402" s="278" t="s">
        <v>509</v>
      </c>
      <c r="C402" s="279">
        <v>111.85</v>
      </c>
      <c r="D402" s="280">
        <v>112.58333333333333</v>
      </c>
      <c r="E402" s="280">
        <v>109.66666666666666</v>
      </c>
      <c r="F402" s="280">
        <v>107.48333333333333</v>
      </c>
      <c r="G402" s="280">
        <v>104.56666666666666</v>
      </c>
      <c r="H402" s="280">
        <v>114.76666666666665</v>
      </c>
      <c r="I402" s="280">
        <v>117.68333333333331</v>
      </c>
      <c r="J402" s="280">
        <v>119.86666666666665</v>
      </c>
      <c r="K402" s="278">
        <v>115.5</v>
      </c>
      <c r="L402" s="278">
        <v>110.4</v>
      </c>
      <c r="M402" s="278">
        <v>1.2299599999999999</v>
      </c>
    </row>
    <row r="403" spans="1:13">
      <c r="A403" s="269">
        <v>393</v>
      </c>
      <c r="B403" s="278" t="s">
        <v>2317</v>
      </c>
      <c r="C403" s="279">
        <v>83.4</v>
      </c>
      <c r="D403" s="280">
        <v>82.850000000000009</v>
      </c>
      <c r="E403" s="280">
        <v>80.600000000000023</v>
      </c>
      <c r="F403" s="280">
        <v>77.800000000000011</v>
      </c>
      <c r="G403" s="280">
        <v>75.550000000000026</v>
      </c>
      <c r="H403" s="280">
        <v>85.65000000000002</v>
      </c>
      <c r="I403" s="280">
        <v>87.899999999999991</v>
      </c>
      <c r="J403" s="280">
        <v>90.700000000000017</v>
      </c>
      <c r="K403" s="278">
        <v>85.1</v>
      </c>
      <c r="L403" s="278">
        <v>80.05</v>
      </c>
      <c r="M403" s="278">
        <v>2.0860300000000001</v>
      </c>
    </row>
    <row r="404" spans="1:13">
      <c r="A404" s="269">
        <v>394</v>
      </c>
      <c r="B404" s="278" t="s">
        <v>496</v>
      </c>
      <c r="C404" s="279">
        <v>253.8</v>
      </c>
      <c r="D404" s="280">
        <v>259</v>
      </c>
      <c r="E404" s="280">
        <v>246</v>
      </c>
      <c r="F404" s="280">
        <v>238.2</v>
      </c>
      <c r="G404" s="280">
        <v>225.2</v>
      </c>
      <c r="H404" s="280">
        <v>266.8</v>
      </c>
      <c r="I404" s="280">
        <v>279.8</v>
      </c>
      <c r="J404" s="280">
        <v>287.60000000000002</v>
      </c>
      <c r="K404" s="278">
        <v>272</v>
      </c>
      <c r="L404" s="278">
        <v>251.2</v>
      </c>
      <c r="M404" s="278">
        <v>16.157679999999999</v>
      </c>
    </row>
    <row r="405" spans="1:13">
      <c r="A405" s="269">
        <v>395</v>
      </c>
      <c r="B405" s="278" t="s">
        <v>508</v>
      </c>
      <c r="C405" s="279">
        <v>1.95</v>
      </c>
      <c r="D405" s="280">
        <v>1.95</v>
      </c>
      <c r="E405" s="280">
        <v>1.95</v>
      </c>
      <c r="F405" s="280">
        <v>1.95</v>
      </c>
      <c r="G405" s="280">
        <v>1.95</v>
      </c>
      <c r="H405" s="280">
        <v>1.95</v>
      </c>
      <c r="I405" s="280">
        <v>1.95</v>
      </c>
      <c r="J405" s="280">
        <v>1.95</v>
      </c>
      <c r="K405" s="278">
        <v>1.95</v>
      </c>
      <c r="L405" s="278">
        <v>1.95</v>
      </c>
      <c r="M405" s="278">
        <v>19.24118</v>
      </c>
    </row>
    <row r="406" spans="1:13">
      <c r="A406" s="269">
        <v>396</v>
      </c>
      <c r="B406" s="278" t="s">
        <v>498</v>
      </c>
      <c r="C406" s="279">
        <v>17.3</v>
      </c>
      <c r="D406" s="280">
        <v>17.383333333333336</v>
      </c>
      <c r="E406" s="280">
        <v>17.116666666666674</v>
      </c>
      <c r="F406" s="280">
        <v>16.933333333333337</v>
      </c>
      <c r="G406" s="280">
        <v>16.666666666666675</v>
      </c>
      <c r="H406" s="280">
        <v>17.566666666666674</v>
      </c>
      <c r="I406" s="280">
        <v>17.833333333333332</v>
      </c>
      <c r="J406" s="280">
        <v>18.016666666666673</v>
      </c>
      <c r="K406" s="278">
        <v>17.649999999999999</v>
      </c>
      <c r="L406" s="278">
        <v>17.2</v>
      </c>
      <c r="M406" s="278">
        <v>19.261009999999999</v>
      </c>
    </row>
    <row r="407" spans="1:13">
      <c r="A407" s="269">
        <v>397</v>
      </c>
      <c r="B407" s="278" t="s">
        <v>513</v>
      </c>
      <c r="C407" s="279">
        <v>38.6</v>
      </c>
      <c r="D407" s="280">
        <v>38.06666666666667</v>
      </c>
      <c r="E407" s="280">
        <v>37.533333333333339</v>
      </c>
      <c r="F407" s="280">
        <v>36.466666666666669</v>
      </c>
      <c r="G407" s="280">
        <v>35.933333333333337</v>
      </c>
      <c r="H407" s="280">
        <v>39.13333333333334</v>
      </c>
      <c r="I407" s="280">
        <v>39.666666666666671</v>
      </c>
      <c r="J407" s="280">
        <v>40.733333333333341</v>
      </c>
      <c r="K407" s="278">
        <v>38.6</v>
      </c>
      <c r="L407" s="278">
        <v>37</v>
      </c>
      <c r="M407" s="278">
        <v>8.0488499999999998</v>
      </c>
    </row>
    <row r="408" spans="1:13">
      <c r="A408" s="269">
        <v>398</v>
      </c>
      <c r="B408" s="278" t="s">
        <v>172</v>
      </c>
      <c r="C408" s="279">
        <v>26.9</v>
      </c>
      <c r="D408" s="280">
        <v>26.683333333333334</v>
      </c>
      <c r="E408" s="280">
        <v>26.016666666666666</v>
      </c>
      <c r="F408" s="280">
        <v>25.133333333333333</v>
      </c>
      <c r="G408" s="280">
        <v>24.466666666666665</v>
      </c>
      <c r="H408" s="280">
        <v>27.566666666666666</v>
      </c>
      <c r="I408" s="280">
        <v>28.233333333333331</v>
      </c>
      <c r="J408" s="280">
        <v>29.116666666666667</v>
      </c>
      <c r="K408" s="278">
        <v>27.35</v>
      </c>
      <c r="L408" s="278">
        <v>25.8</v>
      </c>
      <c r="M408" s="278">
        <v>155.94342</v>
      </c>
    </row>
    <row r="409" spans="1:13">
      <c r="A409" s="269">
        <v>399</v>
      </c>
      <c r="B409" s="278" t="s">
        <v>514</v>
      </c>
      <c r="C409" s="279">
        <v>7565.85</v>
      </c>
      <c r="D409" s="280">
        <v>7561.9333333333334</v>
      </c>
      <c r="E409" s="280">
        <v>7463.916666666667</v>
      </c>
      <c r="F409" s="280">
        <v>7361.9833333333336</v>
      </c>
      <c r="G409" s="280">
        <v>7263.9666666666672</v>
      </c>
      <c r="H409" s="280">
        <v>7663.8666666666668</v>
      </c>
      <c r="I409" s="280">
        <v>7761.8833333333332</v>
      </c>
      <c r="J409" s="280">
        <v>7863.8166666666666</v>
      </c>
      <c r="K409" s="278">
        <v>7659.95</v>
      </c>
      <c r="L409" s="278">
        <v>7460</v>
      </c>
      <c r="M409" s="278">
        <v>0.52446000000000004</v>
      </c>
    </row>
    <row r="410" spans="1:13">
      <c r="A410" s="269">
        <v>400</v>
      </c>
      <c r="B410" s="278" t="s">
        <v>281</v>
      </c>
      <c r="C410" s="279">
        <v>679.15</v>
      </c>
      <c r="D410" s="280">
        <v>687.33333333333337</v>
      </c>
      <c r="E410" s="280">
        <v>667.81666666666672</v>
      </c>
      <c r="F410" s="280">
        <v>656.48333333333335</v>
      </c>
      <c r="G410" s="280">
        <v>636.9666666666667</v>
      </c>
      <c r="H410" s="280">
        <v>698.66666666666674</v>
      </c>
      <c r="I410" s="280">
        <v>718.18333333333339</v>
      </c>
      <c r="J410" s="280">
        <v>729.51666666666677</v>
      </c>
      <c r="K410" s="278">
        <v>706.85</v>
      </c>
      <c r="L410" s="278">
        <v>676</v>
      </c>
      <c r="M410" s="278">
        <v>10.1602</v>
      </c>
    </row>
    <row r="411" spans="1:13">
      <c r="A411" s="269">
        <v>401</v>
      </c>
      <c r="B411" s="278" t="s">
        <v>173</v>
      </c>
      <c r="C411" s="279">
        <v>179.75</v>
      </c>
      <c r="D411" s="280">
        <v>180.91666666666666</v>
      </c>
      <c r="E411" s="280">
        <v>177.83333333333331</v>
      </c>
      <c r="F411" s="280">
        <v>175.91666666666666</v>
      </c>
      <c r="G411" s="280">
        <v>172.83333333333331</v>
      </c>
      <c r="H411" s="280">
        <v>182.83333333333331</v>
      </c>
      <c r="I411" s="280">
        <v>185.91666666666663</v>
      </c>
      <c r="J411" s="280">
        <v>187.83333333333331</v>
      </c>
      <c r="K411" s="278">
        <v>184</v>
      </c>
      <c r="L411" s="278">
        <v>179</v>
      </c>
      <c r="M411" s="278">
        <v>651.46846000000005</v>
      </c>
    </row>
    <row r="412" spans="1:13">
      <c r="A412" s="269">
        <v>402</v>
      </c>
      <c r="B412" s="278" t="s">
        <v>515</v>
      </c>
      <c r="C412" s="279">
        <v>3330.5</v>
      </c>
      <c r="D412" s="280">
        <v>3376.8333333333335</v>
      </c>
      <c r="E412" s="280">
        <v>3253.666666666667</v>
      </c>
      <c r="F412" s="280">
        <v>3176.8333333333335</v>
      </c>
      <c r="G412" s="280">
        <v>3053.666666666667</v>
      </c>
      <c r="H412" s="280">
        <v>3453.666666666667</v>
      </c>
      <c r="I412" s="280">
        <v>3576.8333333333339</v>
      </c>
      <c r="J412" s="280">
        <v>3653.666666666667</v>
      </c>
      <c r="K412" s="278">
        <v>3500</v>
      </c>
      <c r="L412" s="278">
        <v>3300</v>
      </c>
      <c r="M412" s="278">
        <v>8.7499999999999994E-2</v>
      </c>
    </row>
    <row r="413" spans="1:13">
      <c r="A413" s="269">
        <v>403</v>
      </c>
      <c r="B413" s="278" t="s">
        <v>517</v>
      </c>
      <c r="C413" s="279">
        <v>1276.95</v>
      </c>
      <c r="D413" s="280">
        <v>1276.3166666666666</v>
      </c>
      <c r="E413" s="280">
        <v>1250.6333333333332</v>
      </c>
      <c r="F413" s="280">
        <v>1224.3166666666666</v>
      </c>
      <c r="G413" s="280">
        <v>1198.6333333333332</v>
      </c>
      <c r="H413" s="280">
        <v>1302.6333333333332</v>
      </c>
      <c r="I413" s="280">
        <v>1328.3166666666666</v>
      </c>
      <c r="J413" s="280">
        <v>1354.6333333333332</v>
      </c>
      <c r="K413" s="278">
        <v>1302</v>
      </c>
      <c r="L413" s="278">
        <v>1250</v>
      </c>
      <c r="M413" s="278">
        <v>2.3199999999999998E-2</v>
      </c>
    </row>
    <row r="414" spans="1:13">
      <c r="A414" s="269">
        <v>404</v>
      </c>
      <c r="B414" s="278" t="s">
        <v>518</v>
      </c>
      <c r="C414" s="279">
        <v>380.1</v>
      </c>
      <c r="D414" s="280">
        <v>387.0333333333333</v>
      </c>
      <c r="E414" s="280">
        <v>369.06666666666661</v>
      </c>
      <c r="F414" s="280">
        <v>358.0333333333333</v>
      </c>
      <c r="G414" s="280">
        <v>340.06666666666661</v>
      </c>
      <c r="H414" s="280">
        <v>398.06666666666661</v>
      </c>
      <c r="I414" s="280">
        <v>416.0333333333333</v>
      </c>
      <c r="J414" s="280">
        <v>427.06666666666661</v>
      </c>
      <c r="K414" s="278">
        <v>405</v>
      </c>
      <c r="L414" s="278">
        <v>376</v>
      </c>
      <c r="M414" s="278">
        <v>0.70004999999999995</v>
      </c>
    </row>
    <row r="415" spans="1:13">
      <c r="A415" s="269">
        <v>405</v>
      </c>
      <c r="B415" s="278" t="s">
        <v>510</v>
      </c>
      <c r="C415" s="279">
        <v>68.45</v>
      </c>
      <c r="D415" s="280">
        <v>69.366666666666674</v>
      </c>
      <c r="E415" s="280">
        <v>66.833333333333343</v>
      </c>
      <c r="F415" s="280">
        <v>65.216666666666669</v>
      </c>
      <c r="G415" s="280">
        <v>62.683333333333337</v>
      </c>
      <c r="H415" s="280">
        <v>70.983333333333348</v>
      </c>
      <c r="I415" s="280">
        <v>73.51666666666668</v>
      </c>
      <c r="J415" s="280">
        <v>75.133333333333354</v>
      </c>
      <c r="K415" s="278">
        <v>71.900000000000006</v>
      </c>
      <c r="L415" s="278">
        <v>67.75</v>
      </c>
      <c r="M415" s="278">
        <v>4.3433000000000002</v>
      </c>
    </row>
    <row r="416" spans="1:13">
      <c r="A416" s="269">
        <v>406</v>
      </c>
      <c r="B416" s="278" t="s">
        <v>519</v>
      </c>
      <c r="C416" s="279">
        <v>189.95</v>
      </c>
      <c r="D416" s="280">
        <v>192.15</v>
      </c>
      <c r="E416" s="280">
        <v>186.35000000000002</v>
      </c>
      <c r="F416" s="280">
        <v>182.75000000000003</v>
      </c>
      <c r="G416" s="280">
        <v>176.95000000000005</v>
      </c>
      <c r="H416" s="280">
        <v>195.75</v>
      </c>
      <c r="I416" s="280">
        <v>201.55</v>
      </c>
      <c r="J416" s="280">
        <v>205.14999999999998</v>
      </c>
      <c r="K416" s="278">
        <v>197.95</v>
      </c>
      <c r="L416" s="278">
        <v>188.55</v>
      </c>
      <c r="M416" s="278">
        <v>0.12207999999999999</v>
      </c>
    </row>
    <row r="417" spans="1:13">
      <c r="A417" s="269">
        <v>407</v>
      </c>
      <c r="B417" s="278" t="s">
        <v>174</v>
      </c>
      <c r="C417" s="279">
        <v>18587.45</v>
      </c>
      <c r="D417" s="280">
        <v>18632.433333333334</v>
      </c>
      <c r="E417" s="280">
        <v>18337.566666666669</v>
      </c>
      <c r="F417" s="280">
        <v>18087.683333333334</v>
      </c>
      <c r="G417" s="280">
        <v>17792.816666666669</v>
      </c>
      <c r="H417" s="280">
        <v>18882.316666666669</v>
      </c>
      <c r="I417" s="280">
        <v>19177.183333333338</v>
      </c>
      <c r="J417" s="280">
        <v>19427.066666666669</v>
      </c>
      <c r="K417" s="278">
        <v>18927.3</v>
      </c>
      <c r="L417" s="278">
        <v>18382.55</v>
      </c>
      <c r="M417" s="278">
        <v>0.34410000000000002</v>
      </c>
    </row>
    <row r="418" spans="1:13">
      <c r="A418" s="269">
        <v>408</v>
      </c>
      <c r="B418" s="278" t="s">
        <v>521</v>
      </c>
      <c r="C418" s="279">
        <v>724.15</v>
      </c>
      <c r="D418" s="280">
        <v>723.7166666666667</v>
      </c>
      <c r="E418" s="280">
        <v>698.43333333333339</v>
      </c>
      <c r="F418" s="280">
        <v>672.7166666666667</v>
      </c>
      <c r="G418" s="280">
        <v>647.43333333333339</v>
      </c>
      <c r="H418" s="280">
        <v>749.43333333333339</v>
      </c>
      <c r="I418" s="280">
        <v>774.7166666666667</v>
      </c>
      <c r="J418" s="280">
        <v>800.43333333333339</v>
      </c>
      <c r="K418" s="278">
        <v>749</v>
      </c>
      <c r="L418" s="278">
        <v>698</v>
      </c>
      <c r="M418" s="278">
        <v>5.9069999999999998E-2</v>
      </c>
    </row>
    <row r="419" spans="1:13">
      <c r="A419" s="269">
        <v>409</v>
      </c>
      <c r="B419" s="278" t="s">
        <v>175</v>
      </c>
      <c r="C419" s="279">
        <v>1145.9000000000001</v>
      </c>
      <c r="D419" s="280">
        <v>1161.5333333333335</v>
      </c>
      <c r="E419" s="280">
        <v>1119.366666666667</v>
      </c>
      <c r="F419" s="280">
        <v>1092.8333333333335</v>
      </c>
      <c r="G419" s="280">
        <v>1050.666666666667</v>
      </c>
      <c r="H419" s="280">
        <v>1188.0666666666671</v>
      </c>
      <c r="I419" s="280">
        <v>1230.2333333333336</v>
      </c>
      <c r="J419" s="280">
        <v>1256.7666666666671</v>
      </c>
      <c r="K419" s="278">
        <v>1203.7</v>
      </c>
      <c r="L419" s="278">
        <v>1135</v>
      </c>
      <c r="M419" s="278">
        <v>7.7370799999999997</v>
      </c>
    </row>
    <row r="420" spans="1:13">
      <c r="A420" s="269">
        <v>410</v>
      </c>
      <c r="B420" s="278" t="s">
        <v>516</v>
      </c>
      <c r="C420" s="279">
        <v>394.3</v>
      </c>
      <c r="D420" s="280">
        <v>396.76666666666665</v>
      </c>
      <c r="E420" s="280">
        <v>385.5333333333333</v>
      </c>
      <c r="F420" s="280">
        <v>376.76666666666665</v>
      </c>
      <c r="G420" s="280">
        <v>365.5333333333333</v>
      </c>
      <c r="H420" s="280">
        <v>405.5333333333333</v>
      </c>
      <c r="I420" s="280">
        <v>416.76666666666665</v>
      </c>
      <c r="J420" s="280">
        <v>425.5333333333333</v>
      </c>
      <c r="K420" s="278">
        <v>408</v>
      </c>
      <c r="L420" s="278">
        <v>388</v>
      </c>
      <c r="M420" s="278">
        <v>0.23399</v>
      </c>
    </row>
    <row r="421" spans="1:13">
      <c r="A421" s="269">
        <v>411</v>
      </c>
      <c r="B421" s="278" t="s">
        <v>511</v>
      </c>
      <c r="C421" s="279">
        <v>20.8</v>
      </c>
      <c r="D421" s="280">
        <v>20.916666666666668</v>
      </c>
      <c r="E421" s="280">
        <v>20.533333333333335</v>
      </c>
      <c r="F421" s="280">
        <v>20.266666666666666</v>
      </c>
      <c r="G421" s="280">
        <v>19.883333333333333</v>
      </c>
      <c r="H421" s="280">
        <v>21.183333333333337</v>
      </c>
      <c r="I421" s="280">
        <v>21.56666666666667</v>
      </c>
      <c r="J421" s="280">
        <v>21.833333333333339</v>
      </c>
      <c r="K421" s="278">
        <v>21.3</v>
      </c>
      <c r="L421" s="278">
        <v>20.65</v>
      </c>
      <c r="M421" s="278">
        <v>17.878229999999999</v>
      </c>
    </row>
    <row r="422" spans="1:13">
      <c r="A422" s="269">
        <v>412</v>
      </c>
      <c r="B422" s="278" t="s">
        <v>512</v>
      </c>
      <c r="C422" s="279">
        <v>1435.85</v>
      </c>
      <c r="D422" s="280">
        <v>1448.6166666666668</v>
      </c>
      <c r="E422" s="280">
        <v>1407.2333333333336</v>
      </c>
      <c r="F422" s="280">
        <v>1378.6166666666668</v>
      </c>
      <c r="G422" s="280">
        <v>1337.2333333333336</v>
      </c>
      <c r="H422" s="280">
        <v>1477.2333333333336</v>
      </c>
      <c r="I422" s="280">
        <v>1518.6166666666668</v>
      </c>
      <c r="J422" s="280">
        <v>1547.2333333333336</v>
      </c>
      <c r="K422" s="278">
        <v>1490</v>
      </c>
      <c r="L422" s="278">
        <v>1420</v>
      </c>
      <c r="M422" s="278">
        <v>3.4040000000000001E-2</v>
      </c>
    </row>
    <row r="423" spans="1:13">
      <c r="A423" s="269">
        <v>413</v>
      </c>
      <c r="B423" s="278" t="s">
        <v>522</v>
      </c>
      <c r="C423" s="279">
        <v>203</v>
      </c>
      <c r="D423" s="280">
        <v>205.35</v>
      </c>
      <c r="E423" s="280">
        <v>200.64999999999998</v>
      </c>
      <c r="F423" s="280">
        <v>198.29999999999998</v>
      </c>
      <c r="G423" s="280">
        <v>193.59999999999997</v>
      </c>
      <c r="H423" s="280">
        <v>207.7</v>
      </c>
      <c r="I423" s="280">
        <v>212.39999999999998</v>
      </c>
      <c r="J423" s="280">
        <v>214.75</v>
      </c>
      <c r="K423" s="278">
        <v>210.05</v>
      </c>
      <c r="L423" s="278">
        <v>203</v>
      </c>
      <c r="M423" s="278">
        <v>4.2560700000000002</v>
      </c>
    </row>
    <row r="424" spans="1:13">
      <c r="A424" s="269">
        <v>414</v>
      </c>
      <c r="B424" s="278" t="s">
        <v>523</v>
      </c>
      <c r="C424" s="279">
        <v>850.8</v>
      </c>
      <c r="D424" s="280">
        <v>859.56666666666661</v>
      </c>
      <c r="E424" s="280">
        <v>840.23333333333323</v>
      </c>
      <c r="F424" s="280">
        <v>829.66666666666663</v>
      </c>
      <c r="G424" s="280">
        <v>810.33333333333326</v>
      </c>
      <c r="H424" s="280">
        <v>870.13333333333321</v>
      </c>
      <c r="I424" s="280">
        <v>889.4666666666667</v>
      </c>
      <c r="J424" s="280">
        <v>900.03333333333319</v>
      </c>
      <c r="K424" s="278">
        <v>878.9</v>
      </c>
      <c r="L424" s="278">
        <v>849</v>
      </c>
      <c r="M424" s="278">
        <v>8.0119999999999997E-2</v>
      </c>
    </row>
    <row r="425" spans="1:13">
      <c r="A425" s="269">
        <v>415</v>
      </c>
      <c r="B425" s="278" t="s">
        <v>524</v>
      </c>
      <c r="C425" s="279">
        <v>225.5</v>
      </c>
      <c r="D425" s="280">
        <v>220.93333333333331</v>
      </c>
      <c r="E425" s="280">
        <v>207.56666666666661</v>
      </c>
      <c r="F425" s="280">
        <v>189.6333333333333</v>
      </c>
      <c r="G425" s="280">
        <v>176.26666666666659</v>
      </c>
      <c r="H425" s="280">
        <v>238.86666666666662</v>
      </c>
      <c r="I425" s="280">
        <v>252.23333333333335</v>
      </c>
      <c r="J425" s="280">
        <v>270.16666666666663</v>
      </c>
      <c r="K425" s="278">
        <v>234.3</v>
      </c>
      <c r="L425" s="278">
        <v>203</v>
      </c>
      <c r="M425" s="278">
        <v>11.067830000000001</v>
      </c>
    </row>
    <row r="426" spans="1:13">
      <c r="A426" s="269">
        <v>416</v>
      </c>
      <c r="B426" s="278" t="s">
        <v>525</v>
      </c>
      <c r="C426" s="279">
        <v>5.8</v>
      </c>
      <c r="D426" s="280">
        <v>5.8500000000000005</v>
      </c>
      <c r="E426" s="280">
        <v>5.7000000000000011</v>
      </c>
      <c r="F426" s="280">
        <v>5.6000000000000005</v>
      </c>
      <c r="G426" s="280">
        <v>5.4500000000000011</v>
      </c>
      <c r="H426" s="280">
        <v>5.9500000000000011</v>
      </c>
      <c r="I426" s="280">
        <v>6.1000000000000014</v>
      </c>
      <c r="J426" s="280">
        <v>6.2000000000000011</v>
      </c>
      <c r="K426" s="278">
        <v>6</v>
      </c>
      <c r="L426" s="278">
        <v>5.75</v>
      </c>
      <c r="M426" s="278">
        <v>111.72660999999999</v>
      </c>
    </row>
    <row r="427" spans="1:13">
      <c r="A427" s="269">
        <v>417</v>
      </c>
      <c r="B427" s="278" t="s">
        <v>2518</v>
      </c>
      <c r="C427" s="279">
        <v>416.2</v>
      </c>
      <c r="D427" s="280">
        <v>424.66666666666669</v>
      </c>
      <c r="E427" s="280">
        <v>400.53333333333336</v>
      </c>
      <c r="F427" s="280">
        <v>384.86666666666667</v>
      </c>
      <c r="G427" s="280">
        <v>360.73333333333335</v>
      </c>
      <c r="H427" s="280">
        <v>440.33333333333337</v>
      </c>
      <c r="I427" s="280">
        <v>464.4666666666667</v>
      </c>
      <c r="J427" s="280">
        <v>480.13333333333338</v>
      </c>
      <c r="K427" s="278">
        <v>448.8</v>
      </c>
      <c r="L427" s="278">
        <v>409</v>
      </c>
      <c r="M427" s="278">
        <v>0.55911</v>
      </c>
    </row>
    <row r="428" spans="1:13">
      <c r="A428" s="269">
        <v>418</v>
      </c>
      <c r="B428" s="278" t="s">
        <v>528</v>
      </c>
      <c r="C428" s="279">
        <v>139.85</v>
      </c>
      <c r="D428" s="280">
        <v>141.29999999999998</v>
      </c>
      <c r="E428" s="280">
        <v>137.19999999999996</v>
      </c>
      <c r="F428" s="280">
        <v>134.54999999999998</v>
      </c>
      <c r="G428" s="280">
        <v>130.44999999999996</v>
      </c>
      <c r="H428" s="280">
        <v>143.94999999999996</v>
      </c>
      <c r="I428" s="280">
        <v>148.04999999999998</v>
      </c>
      <c r="J428" s="280">
        <v>150.69999999999996</v>
      </c>
      <c r="K428" s="278">
        <v>145.4</v>
      </c>
      <c r="L428" s="278">
        <v>138.65</v>
      </c>
      <c r="M428" s="278">
        <v>12.052009999999999</v>
      </c>
    </row>
    <row r="429" spans="1:13">
      <c r="A429" s="269">
        <v>419</v>
      </c>
      <c r="B429" s="278" t="s">
        <v>2527</v>
      </c>
      <c r="C429" s="279">
        <v>42.6</v>
      </c>
      <c r="D429" s="280">
        <v>43.1</v>
      </c>
      <c r="E429" s="280">
        <v>41.75</v>
      </c>
      <c r="F429" s="280">
        <v>40.9</v>
      </c>
      <c r="G429" s="280">
        <v>39.549999999999997</v>
      </c>
      <c r="H429" s="280">
        <v>43.95</v>
      </c>
      <c r="I429" s="280">
        <v>45.300000000000011</v>
      </c>
      <c r="J429" s="280">
        <v>46.150000000000006</v>
      </c>
      <c r="K429" s="278">
        <v>44.45</v>
      </c>
      <c r="L429" s="278">
        <v>42.25</v>
      </c>
      <c r="M429" s="278">
        <v>16.118130000000001</v>
      </c>
    </row>
    <row r="430" spans="1:13">
      <c r="A430" s="269">
        <v>420</v>
      </c>
      <c r="B430" s="278" t="s">
        <v>176</v>
      </c>
      <c r="C430" s="279">
        <v>3488.05</v>
      </c>
      <c r="D430" s="280">
        <v>3539.6166666666668</v>
      </c>
      <c r="E430" s="280">
        <v>3418.4333333333334</v>
      </c>
      <c r="F430" s="280">
        <v>3348.8166666666666</v>
      </c>
      <c r="G430" s="280">
        <v>3227.6333333333332</v>
      </c>
      <c r="H430" s="280">
        <v>3609.2333333333336</v>
      </c>
      <c r="I430" s="280">
        <v>3730.416666666667</v>
      </c>
      <c r="J430" s="280">
        <v>3800.0333333333338</v>
      </c>
      <c r="K430" s="278">
        <v>3660.8</v>
      </c>
      <c r="L430" s="278">
        <v>3470</v>
      </c>
      <c r="M430" s="278">
        <v>2.7390699999999999</v>
      </c>
    </row>
    <row r="431" spans="1:13">
      <c r="A431" s="269">
        <v>421</v>
      </c>
      <c r="B431" s="278" t="s">
        <v>177</v>
      </c>
      <c r="C431" s="279">
        <v>668.2</v>
      </c>
      <c r="D431" s="280">
        <v>648.81666666666672</v>
      </c>
      <c r="E431" s="280">
        <v>598.63333333333344</v>
      </c>
      <c r="F431" s="280">
        <v>529.06666666666672</v>
      </c>
      <c r="G431" s="280">
        <v>478.88333333333344</v>
      </c>
      <c r="H431" s="280">
        <v>718.38333333333344</v>
      </c>
      <c r="I431" s="280">
        <v>768.56666666666661</v>
      </c>
      <c r="J431" s="280">
        <v>838.13333333333344</v>
      </c>
      <c r="K431" s="278">
        <v>699</v>
      </c>
      <c r="L431" s="278">
        <v>579.25</v>
      </c>
      <c r="M431" s="278">
        <v>128.6284</v>
      </c>
    </row>
    <row r="432" spans="1:13">
      <c r="A432" s="269">
        <v>422</v>
      </c>
      <c r="B432" s="278" t="s">
        <v>178</v>
      </c>
      <c r="C432" s="287">
        <v>377.2</v>
      </c>
      <c r="D432" s="288">
        <v>371.5</v>
      </c>
      <c r="E432" s="288">
        <v>346.1</v>
      </c>
      <c r="F432" s="288">
        <v>315</v>
      </c>
      <c r="G432" s="288">
        <v>289.60000000000002</v>
      </c>
      <c r="H432" s="288">
        <v>402.6</v>
      </c>
      <c r="I432" s="288">
        <v>428</v>
      </c>
      <c r="J432" s="288">
        <v>459.1</v>
      </c>
      <c r="K432" s="289">
        <v>396.9</v>
      </c>
      <c r="L432" s="289">
        <v>340.4</v>
      </c>
      <c r="M432" s="289">
        <v>24.73366</v>
      </c>
    </row>
    <row r="433" spans="1:13">
      <c r="A433" s="269">
        <v>423</v>
      </c>
      <c r="B433" s="278" t="s">
        <v>526</v>
      </c>
      <c r="C433" s="278">
        <v>75.5</v>
      </c>
      <c r="D433" s="280">
        <v>75.833333333333329</v>
      </c>
      <c r="E433" s="280">
        <v>73.666666666666657</v>
      </c>
      <c r="F433" s="280">
        <v>71.833333333333329</v>
      </c>
      <c r="G433" s="280">
        <v>69.666666666666657</v>
      </c>
      <c r="H433" s="280">
        <v>77.666666666666657</v>
      </c>
      <c r="I433" s="280">
        <v>79.833333333333314</v>
      </c>
      <c r="J433" s="280">
        <v>81.666666666666657</v>
      </c>
      <c r="K433" s="278">
        <v>78</v>
      </c>
      <c r="L433" s="278">
        <v>74</v>
      </c>
      <c r="M433" s="278">
        <v>1.0618799999999999</v>
      </c>
    </row>
    <row r="434" spans="1:13">
      <c r="A434" s="269">
        <v>424</v>
      </c>
      <c r="B434" s="278" t="s">
        <v>282</v>
      </c>
      <c r="C434" s="278">
        <v>87.35</v>
      </c>
      <c r="D434" s="280">
        <v>87.916666666666671</v>
      </c>
      <c r="E434" s="280">
        <v>85.483333333333348</v>
      </c>
      <c r="F434" s="280">
        <v>83.616666666666674</v>
      </c>
      <c r="G434" s="280">
        <v>81.183333333333351</v>
      </c>
      <c r="H434" s="280">
        <v>89.783333333333346</v>
      </c>
      <c r="I434" s="280">
        <v>92.216666666666654</v>
      </c>
      <c r="J434" s="280">
        <v>94.083333333333343</v>
      </c>
      <c r="K434" s="278">
        <v>90.35</v>
      </c>
      <c r="L434" s="278">
        <v>86.05</v>
      </c>
      <c r="M434" s="278">
        <v>10.678929999999999</v>
      </c>
    </row>
    <row r="435" spans="1:13">
      <c r="A435" s="269">
        <v>425</v>
      </c>
      <c r="B435" s="278" t="s">
        <v>527</v>
      </c>
      <c r="C435" s="278">
        <v>407.7</v>
      </c>
      <c r="D435" s="280">
        <v>411.26666666666671</v>
      </c>
      <c r="E435" s="280">
        <v>402.53333333333342</v>
      </c>
      <c r="F435" s="280">
        <v>397.36666666666673</v>
      </c>
      <c r="G435" s="280">
        <v>388.63333333333344</v>
      </c>
      <c r="H435" s="280">
        <v>416.43333333333339</v>
      </c>
      <c r="I435" s="280">
        <v>425.16666666666663</v>
      </c>
      <c r="J435" s="280">
        <v>430.33333333333337</v>
      </c>
      <c r="K435" s="278">
        <v>420</v>
      </c>
      <c r="L435" s="278">
        <v>406.1</v>
      </c>
      <c r="M435" s="278">
        <v>1.0947</v>
      </c>
    </row>
    <row r="436" spans="1:13">
      <c r="A436" s="269">
        <v>426</v>
      </c>
      <c r="B436" s="278" t="s">
        <v>529</v>
      </c>
      <c r="C436" s="278">
        <v>1467.3</v>
      </c>
      <c r="D436" s="280">
        <v>1463.55</v>
      </c>
      <c r="E436" s="280">
        <v>1430.75</v>
      </c>
      <c r="F436" s="280">
        <v>1394.2</v>
      </c>
      <c r="G436" s="280">
        <v>1361.4</v>
      </c>
      <c r="H436" s="280">
        <v>1500.1</v>
      </c>
      <c r="I436" s="280">
        <v>1532.8999999999996</v>
      </c>
      <c r="J436" s="280">
        <v>1569.4499999999998</v>
      </c>
      <c r="K436" s="278">
        <v>1496.35</v>
      </c>
      <c r="L436" s="278">
        <v>1427</v>
      </c>
      <c r="M436" s="278">
        <v>5.8100000000000001E-3</v>
      </c>
    </row>
    <row r="437" spans="1:13">
      <c r="A437" s="269">
        <v>427</v>
      </c>
      <c r="B437" s="278" t="s">
        <v>530</v>
      </c>
      <c r="C437" s="278">
        <v>1219.6500000000001</v>
      </c>
      <c r="D437" s="280">
        <v>1235.1166666666668</v>
      </c>
      <c r="E437" s="280">
        <v>1195.8333333333335</v>
      </c>
      <c r="F437" s="280">
        <v>1172.0166666666667</v>
      </c>
      <c r="G437" s="280">
        <v>1132.7333333333333</v>
      </c>
      <c r="H437" s="280">
        <v>1258.9333333333336</v>
      </c>
      <c r="I437" s="280">
        <v>1298.2166666666669</v>
      </c>
      <c r="J437" s="280">
        <v>1322.0333333333338</v>
      </c>
      <c r="K437" s="278">
        <v>1274.4000000000001</v>
      </c>
      <c r="L437" s="278">
        <v>1211.3</v>
      </c>
      <c r="M437" s="278">
        <v>2.1567599999999998</v>
      </c>
    </row>
    <row r="438" spans="1:13">
      <c r="A438" s="269">
        <v>428</v>
      </c>
      <c r="B438" s="278" t="s">
        <v>531</v>
      </c>
      <c r="C438" s="278">
        <v>297.95</v>
      </c>
      <c r="D438" s="280">
        <v>299.34999999999997</v>
      </c>
      <c r="E438" s="280">
        <v>292.79999999999995</v>
      </c>
      <c r="F438" s="280">
        <v>287.64999999999998</v>
      </c>
      <c r="G438" s="280">
        <v>281.09999999999997</v>
      </c>
      <c r="H438" s="280">
        <v>304.49999999999994</v>
      </c>
      <c r="I438" s="280">
        <v>311.05</v>
      </c>
      <c r="J438" s="280">
        <v>316.19999999999993</v>
      </c>
      <c r="K438" s="278">
        <v>305.89999999999998</v>
      </c>
      <c r="L438" s="278">
        <v>294.2</v>
      </c>
      <c r="M438" s="278">
        <v>0.35615000000000002</v>
      </c>
    </row>
    <row r="439" spans="1:13">
      <c r="A439" s="269">
        <v>429</v>
      </c>
      <c r="B439" s="278" t="s">
        <v>179</v>
      </c>
      <c r="C439" s="278">
        <v>485.55</v>
      </c>
      <c r="D439" s="280">
        <v>485.36666666666662</v>
      </c>
      <c r="E439" s="280">
        <v>473.73333333333323</v>
      </c>
      <c r="F439" s="280">
        <v>461.91666666666663</v>
      </c>
      <c r="G439" s="280">
        <v>450.28333333333325</v>
      </c>
      <c r="H439" s="280">
        <v>497.18333333333322</v>
      </c>
      <c r="I439" s="280">
        <v>508.81666666666655</v>
      </c>
      <c r="J439" s="280">
        <v>520.63333333333321</v>
      </c>
      <c r="K439" s="278">
        <v>497</v>
      </c>
      <c r="L439" s="278">
        <v>473.55</v>
      </c>
      <c r="M439" s="278">
        <v>233.94286</v>
      </c>
    </row>
    <row r="440" spans="1:13">
      <c r="A440" s="269">
        <v>430</v>
      </c>
      <c r="B440" s="278" t="s">
        <v>532</v>
      </c>
      <c r="C440" s="278">
        <v>187.9</v>
      </c>
      <c r="D440" s="280">
        <v>187.4666666666667</v>
      </c>
      <c r="E440" s="280">
        <v>183.98333333333341</v>
      </c>
      <c r="F440" s="280">
        <v>180.06666666666672</v>
      </c>
      <c r="G440" s="280">
        <v>176.58333333333343</v>
      </c>
      <c r="H440" s="280">
        <v>191.38333333333338</v>
      </c>
      <c r="I440" s="280">
        <v>194.86666666666667</v>
      </c>
      <c r="J440" s="280">
        <v>198.78333333333336</v>
      </c>
      <c r="K440" s="278">
        <v>190.95</v>
      </c>
      <c r="L440" s="278">
        <v>183.55</v>
      </c>
      <c r="M440" s="278">
        <v>1.4264600000000001</v>
      </c>
    </row>
    <row r="441" spans="1:13">
      <c r="A441" s="269">
        <v>431</v>
      </c>
      <c r="B441" s="278" t="s">
        <v>180</v>
      </c>
      <c r="C441" s="278">
        <v>376.9</v>
      </c>
      <c r="D441" s="280">
        <v>376.2833333333333</v>
      </c>
      <c r="E441" s="280">
        <v>367.11666666666662</v>
      </c>
      <c r="F441" s="280">
        <v>357.33333333333331</v>
      </c>
      <c r="G441" s="280">
        <v>348.16666666666663</v>
      </c>
      <c r="H441" s="280">
        <v>386.06666666666661</v>
      </c>
      <c r="I441" s="280">
        <v>395.23333333333335</v>
      </c>
      <c r="J441" s="280">
        <v>405.01666666666659</v>
      </c>
      <c r="K441" s="278">
        <v>385.45</v>
      </c>
      <c r="L441" s="278">
        <v>366.5</v>
      </c>
      <c r="M441" s="278">
        <v>37.677950000000003</v>
      </c>
    </row>
    <row r="442" spans="1:13">
      <c r="A442" s="269">
        <v>432</v>
      </c>
      <c r="B442" s="278" t="s">
        <v>533</v>
      </c>
      <c r="C442" s="278">
        <v>118.4</v>
      </c>
      <c r="D442" s="280">
        <v>119.13333333333333</v>
      </c>
      <c r="E442" s="280">
        <v>116.36666666666665</v>
      </c>
      <c r="F442" s="280">
        <v>114.33333333333331</v>
      </c>
      <c r="G442" s="280">
        <v>111.56666666666663</v>
      </c>
      <c r="H442" s="280">
        <v>121.16666666666666</v>
      </c>
      <c r="I442" s="280">
        <v>123.93333333333334</v>
      </c>
      <c r="J442" s="280">
        <v>125.96666666666667</v>
      </c>
      <c r="K442" s="278">
        <v>121.9</v>
      </c>
      <c r="L442" s="278">
        <v>117.1</v>
      </c>
      <c r="M442" s="278">
        <v>0.88563000000000003</v>
      </c>
    </row>
    <row r="443" spans="1:13">
      <c r="A443" s="269">
        <v>433</v>
      </c>
      <c r="B443" s="278" t="s">
        <v>534</v>
      </c>
      <c r="C443" s="278">
        <v>1038.75</v>
      </c>
      <c r="D443" s="280">
        <v>1043.4166666666667</v>
      </c>
      <c r="E443" s="280">
        <v>1027.8333333333335</v>
      </c>
      <c r="F443" s="280">
        <v>1016.9166666666667</v>
      </c>
      <c r="G443" s="280">
        <v>1001.3333333333335</v>
      </c>
      <c r="H443" s="280">
        <v>1054.3333333333335</v>
      </c>
      <c r="I443" s="280">
        <v>1069.916666666667</v>
      </c>
      <c r="J443" s="280">
        <v>1080.8333333333335</v>
      </c>
      <c r="K443" s="278">
        <v>1059</v>
      </c>
      <c r="L443" s="278">
        <v>1032.5</v>
      </c>
      <c r="M443" s="278">
        <v>0.40054000000000001</v>
      </c>
    </row>
    <row r="444" spans="1:13">
      <c r="A444" s="269">
        <v>434</v>
      </c>
      <c r="B444" s="278" t="s">
        <v>535</v>
      </c>
      <c r="C444" s="278">
        <v>2.65</v>
      </c>
      <c r="D444" s="280">
        <v>2.65</v>
      </c>
      <c r="E444" s="280">
        <v>2.65</v>
      </c>
      <c r="F444" s="280">
        <v>2.65</v>
      </c>
      <c r="G444" s="280">
        <v>2.65</v>
      </c>
      <c r="H444" s="280">
        <v>2.65</v>
      </c>
      <c r="I444" s="280">
        <v>2.65</v>
      </c>
      <c r="J444" s="280">
        <v>2.65</v>
      </c>
      <c r="K444" s="278">
        <v>2.65</v>
      </c>
      <c r="L444" s="278">
        <v>2.65</v>
      </c>
      <c r="M444" s="278">
        <v>31.37482</v>
      </c>
    </row>
    <row r="445" spans="1:13">
      <c r="A445" s="269">
        <v>435</v>
      </c>
      <c r="B445" s="278" t="s">
        <v>536</v>
      </c>
      <c r="C445" s="278">
        <v>99.85</v>
      </c>
      <c r="D445" s="280">
        <v>99.933333333333323</v>
      </c>
      <c r="E445" s="280">
        <v>99.266666666666652</v>
      </c>
      <c r="F445" s="280">
        <v>98.683333333333323</v>
      </c>
      <c r="G445" s="280">
        <v>98.016666666666652</v>
      </c>
      <c r="H445" s="280">
        <v>100.51666666666665</v>
      </c>
      <c r="I445" s="280">
        <v>101.18333333333331</v>
      </c>
      <c r="J445" s="280">
        <v>101.76666666666665</v>
      </c>
      <c r="K445" s="278">
        <v>100.6</v>
      </c>
      <c r="L445" s="278">
        <v>99.35</v>
      </c>
      <c r="M445" s="278">
        <v>0.88824000000000003</v>
      </c>
    </row>
    <row r="446" spans="1:13">
      <c r="A446" s="269">
        <v>436</v>
      </c>
      <c r="B446" s="278" t="s">
        <v>537</v>
      </c>
      <c r="C446" s="278">
        <v>906.25</v>
      </c>
      <c r="D446" s="280">
        <v>912.43333333333339</v>
      </c>
      <c r="E446" s="280">
        <v>894.86666666666679</v>
      </c>
      <c r="F446" s="280">
        <v>883.48333333333335</v>
      </c>
      <c r="G446" s="280">
        <v>865.91666666666674</v>
      </c>
      <c r="H446" s="280">
        <v>923.81666666666683</v>
      </c>
      <c r="I446" s="280">
        <v>941.38333333333344</v>
      </c>
      <c r="J446" s="280">
        <v>952.76666666666688</v>
      </c>
      <c r="K446" s="278">
        <v>930</v>
      </c>
      <c r="L446" s="278">
        <v>901.05</v>
      </c>
      <c r="M446" s="278">
        <v>0.24181</v>
      </c>
    </row>
    <row r="447" spans="1:13">
      <c r="A447" s="269">
        <v>437</v>
      </c>
      <c r="B447" s="278" t="s">
        <v>283</v>
      </c>
      <c r="C447" s="278">
        <v>306.60000000000002</v>
      </c>
      <c r="D447" s="280">
        <v>308.9666666666667</v>
      </c>
      <c r="E447" s="280">
        <v>302.63333333333338</v>
      </c>
      <c r="F447" s="280">
        <v>298.66666666666669</v>
      </c>
      <c r="G447" s="280">
        <v>292.33333333333337</v>
      </c>
      <c r="H447" s="280">
        <v>312.93333333333339</v>
      </c>
      <c r="I447" s="280">
        <v>319.26666666666665</v>
      </c>
      <c r="J447" s="280">
        <v>323.23333333333341</v>
      </c>
      <c r="K447" s="278">
        <v>315.3</v>
      </c>
      <c r="L447" s="278">
        <v>305</v>
      </c>
      <c r="M447" s="278">
        <v>4.3001199999999997</v>
      </c>
    </row>
    <row r="448" spans="1:13">
      <c r="A448" s="269">
        <v>438</v>
      </c>
      <c r="B448" s="278" t="s">
        <v>543</v>
      </c>
      <c r="C448" s="278">
        <v>60</v>
      </c>
      <c r="D448" s="280">
        <v>61.266666666666673</v>
      </c>
      <c r="E448" s="280">
        <v>58.633333333333347</v>
      </c>
      <c r="F448" s="280">
        <v>57.266666666666673</v>
      </c>
      <c r="G448" s="280">
        <v>54.633333333333347</v>
      </c>
      <c r="H448" s="280">
        <v>62.633333333333347</v>
      </c>
      <c r="I448" s="280">
        <v>65.26666666666668</v>
      </c>
      <c r="J448" s="280">
        <v>66.633333333333354</v>
      </c>
      <c r="K448" s="278">
        <v>63.9</v>
      </c>
      <c r="L448" s="278">
        <v>59.9</v>
      </c>
      <c r="M448" s="278">
        <v>0.70789000000000002</v>
      </c>
    </row>
    <row r="449" spans="1:13">
      <c r="A449" s="269">
        <v>439</v>
      </c>
      <c r="B449" s="278" t="s">
        <v>2610</v>
      </c>
      <c r="C449" s="278">
        <v>10147.85</v>
      </c>
      <c r="D449" s="280">
        <v>10322.616666666667</v>
      </c>
      <c r="E449" s="280">
        <v>9875.2333333333336</v>
      </c>
      <c r="F449" s="280">
        <v>9602.6166666666668</v>
      </c>
      <c r="G449" s="280">
        <v>9155.2333333333336</v>
      </c>
      <c r="H449" s="280">
        <v>10595.233333333334</v>
      </c>
      <c r="I449" s="280">
        <v>11042.616666666669</v>
      </c>
      <c r="J449" s="280">
        <v>11315.233333333334</v>
      </c>
      <c r="K449" s="278">
        <v>10770</v>
      </c>
      <c r="L449" s="278">
        <v>10050</v>
      </c>
      <c r="M449" s="278">
        <v>1.77E-2</v>
      </c>
    </row>
    <row r="450" spans="1:13">
      <c r="A450" s="269">
        <v>440</v>
      </c>
      <c r="B450" s="278" t="s">
        <v>183</v>
      </c>
      <c r="C450" s="278">
        <v>751.25</v>
      </c>
      <c r="D450" s="280">
        <v>747.81666666666661</v>
      </c>
      <c r="E450" s="280">
        <v>724.43333333333317</v>
      </c>
      <c r="F450" s="280">
        <v>697.61666666666656</v>
      </c>
      <c r="G450" s="280">
        <v>674.23333333333312</v>
      </c>
      <c r="H450" s="280">
        <v>774.63333333333321</v>
      </c>
      <c r="I450" s="280">
        <v>798.01666666666665</v>
      </c>
      <c r="J450" s="280">
        <v>824.83333333333326</v>
      </c>
      <c r="K450" s="278">
        <v>771.2</v>
      </c>
      <c r="L450" s="278">
        <v>721</v>
      </c>
      <c r="M450" s="278">
        <v>7.8178599999999996</v>
      </c>
    </row>
    <row r="451" spans="1:13">
      <c r="A451" s="269">
        <v>441</v>
      </c>
      <c r="B451" s="278" t="s">
        <v>3467</v>
      </c>
      <c r="C451" s="278">
        <v>326.10000000000002</v>
      </c>
      <c r="D451" s="280">
        <v>328.65000000000003</v>
      </c>
      <c r="E451" s="280">
        <v>320.45000000000005</v>
      </c>
      <c r="F451" s="280">
        <v>314.8</v>
      </c>
      <c r="G451" s="280">
        <v>306.60000000000002</v>
      </c>
      <c r="H451" s="280">
        <v>334.30000000000007</v>
      </c>
      <c r="I451" s="280">
        <v>342.5</v>
      </c>
      <c r="J451" s="280">
        <v>348.15000000000009</v>
      </c>
      <c r="K451" s="278">
        <v>336.85</v>
      </c>
      <c r="L451" s="278">
        <v>323</v>
      </c>
      <c r="M451" s="278">
        <v>54.388590000000001</v>
      </c>
    </row>
    <row r="452" spans="1:13">
      <c r="A452" s="269">
        <v>442</v>
      </c>
      <c r="B452" s="278" t="s">
        <v>544</v>
      </c>
      <c r="C452" s="278">
        <v>696.05</v>
      </c>
      <c r="D452" s="280">
        <v>691.68333333333339</v>
      </c>
      <c r="E452" s="280">
        <v>678.36666666666679</v>
      </c>
      <c r="F452" s="280">
        <v>660.68333333333339</v>
      </c>
      <c r="G452" s="280">
        <v>647.36666666666679</v>
      </c>
      <c r="H452" s="280">
        <v>709.36666666666679</v>
      </c>
      <c r="I452" s="280">
        <v>722.68333333333339</v>
      </c>
      <c r="J452" s="280">
        <v>740.36666666666679</v>
      </c>
      <c r="K452" s="278">
        <v>705</v>
      </c>
      <c r="L452" s="278">
        <v>674</v>
      </c>
      <c r="M452" s="278">
        <v>0.20896999999999999</v>
      </c>
    </row>
    <row r="453" spans="1:13">
      <c r="A453" s="269">
        <v>443</v>
      </c>
      <c r="B453" s="278" t="s">
        <v>184</v>
      </c>
      <c r="C453" s="278">
        <v>74.2</v>
      </c>
      <c r="D453" s="280">
        <v>75.033333333333346</v>
      </c>
      <c r="E453" s="280">
        <v>73.166666666666686</v>
      </c>
      <c r="F453" s="280">
        <v>72.13333333333334</v>
      </c>
      <c r="G453" s="280">
        <v>70.26666666666668</v>
      </c>
      <c r="H453" s="280">
        <v>76.066666666666691</v>
      </c>
      <c r="I453" s="280">
        <v>77.933333333333337</v>
      </c>
      <c r="J453" s="280">
        <v>78.966666666666697</v>
      </c>
      <c r="K453" s="278">
        <v>76.900000000000006</v>
      </c>
      <c r="L453" s="278">
        <v>74</v>
      </c>
      <c r="M453" s="278">
        <v>400.54235</v>
      </c>
    </row>
    <row r="454" spans="1:13">
      <c r="A454" s="269">
        <v>444</v>
      </c>
      <c r="B454" s="278" t="s">
        <v>185</v>
      </c>
      <c r="C454" s="278">
        <v>33.700000000000003</v>
      </c>
      <c r="D454" s="280">
        <v>34.050000000000004</v>
      </c>
      <c r="E454" s="280">
        <v>33.150000000000006</v>
      </c>
      <c r="F454" s="280">
        <v>32.6</v>
      </c>
      <c r="G454" s="280">
        <v>31.700000000000003</v>
      </c>
      <c r="H454" s="280">
        <v>34.600000000000009</v>
      </c>
      <c r="I454" s="280">
        <v>35.5</v>
      </c>
      <c r="J454" s="280">
        <v>36.050000000000011</v>
      </c>
      <c r="K454" s="278">
        <v>34.950000000000003</v>
      </c>
      <c r="L454" s="278">
        <v>33.5</v>
      </c>
      <c r="M454" s="278">
        <v>17.219840000000001</v>
      </c>
    </row>
    <row r="455" spans="1:13">
      <c r="A455" s="269">
        <v>445</v>
      </c>
      <c r="B455" s="278" t="s">
        <v>186</v>
      </c>
      <c r="C455" s="278">
        <v>31.05</v>
      </c>
      <c r="D455" s="280">
        <v>31.483333333333334</v>
      </c>
      <c r="E455" s="280">
        <v>30.366666666666667</v>
      </c>
      <c r="F455" s="280">
        <v>29.683333333333334</v>
      </c>
      <c r="G455" s="280">
        <v>28.566666666666666</v>
      </c>
      <c r="H455" s="280">
        <v>32.166666666666671</v>
      </c>
      <c r="I455" s="280">
        <v>33.283333333333346</v>
      </c>
      <c r="J455" s="280">
        <v>33.966666666666669</v>
      </c>
      <c r="K455" s="278">
        <v>32.6</v>
      </c>
      <c r="L455" s="278">
        <v>30.8</v>
      </c>
      <c r="M455" s="278">
        <v>139.96811</v>
      </c>
    </row>
    <row r="456" spans="1:13">
      <c r="A456" s="269">
        <v>446</v>
      </c>
      <c r="B456" s="278" t="s">
        <v>187</v>
      </c>
      <c r="C456" s="278">
        <v>267.55</v>
      </c>
      <c r="D456" s="280">
        <v>268.61666666666673</v>
      </c>
      <c r="E456" s="280">
        <v>263.38333333333344</v>
      </c>
      <c r="F456" s="280">
        <v>259.2166666666667</v>
      </c>
      <c r="G456" s="280">
        <v>253.98333333333341</v>
      </c>
      <c r="H456" s="280">
        <v>272.78333333333347</v>
      </c>
      <c r="I456" s="280">
        <v>278.01666666666671</v>
      </c>
      <c r="J456" s="280">
        <v>282.18333333333351</v>
      </c>
      <c r="K456" s="278">
        <v>273.85000000000002</v>
      </c>
      <c r="L456" s="278">
        <v>264.45</v>
      </c>
      <c r="M456" s="278">
        <v>123.83846</v>
      </c>
    </row>
    <row r="457" spans="1:13">
      <c r="A457" s="269">
        <v>447</v>
      </c>
      <c r="B457" s="278" t="s">
        <v>2626</v>
      </c>
      <c r="C457" s="278">
        <v>16.600000000000001</v>
      </c>
      <c r="D457" s="280">
        <v>16.716666666666669</v>
      </c>
      <c r="E457" s="280">
        <v>16.383333333333336</v>
      </c>
      <c r="F457" s="280">
        <v>16.166666666666668</v>
      </c>
      <c r="G457" s="280">
        <v>15.833333333333336</v>
      </c>
      <c r="H457" s="280">
        <v>16.933333333333337</v>
      </c>
      <c r="I457" s="280">
        <v>17.266666666666666</v>
      </c>
      <c r="J457" s="280">
        <v>17.483333333333338</v>
      </c>
      <c r="K457" s="278">
        <v>17.05</v>
      </c>
      <c r="L457" s="278">
        <v>16.5</v>
      </c>
      <c r="M457" s="278">
        <v>7.6554399999999996</v>
      </c>
    </row>
    <row r="458" spans="1:13">
      <c r="A458" s="269">
        <v>448</v>
      </c>
      <c r="B458" s="278" t="s">
        <v>538</v>
      </c>
      <c r="C458" s="278">
        <v>646.4</v>
      </c>
      <c r="D458" s="280">
        <v>649.18333333333328</v>
      </c>
      <c r="E458" s="280">
        <v>642.21666666666658</v>
      </c>
      <c r="F458" s="280">
        <v>638.0333333333333</v>
      </c>
      <c r="G458" s="280">
        <v>631.06666666666661</v>
      </c>
      <c r="H458" s="280">
        <v>653.36666666666656</v>
      </c>
      <c r="I458" s="280">
        <v>660.33333333333326</v>
      </c>
      <c r="J458" s="280">
        <v>664.51666666666654</v>
      </c>
      <c r="K458" s="278">
        <v>656.15</v>
      </c>
      <c r="L458" s="278">
        <v>645</v>
      </c>
      <c r="M458" s="278">
        <v>0.26184000000000002</v>
      </c>
    </row>
    <row r="459" spans="1:13">
      <c r="A459" s="269">
        <v>449</v>
      </c>
      <c r="B459" s="278" t="s">
        <v>539</v>
      </c>
      <c r="C459" s="278">
        <v>404.75</v>
      </c>
      <c r="D459" s="280">
        <v>409.91666666666669</v>
      </c>
      <c r="E459" s="280">
        <v>394.83333333333337</v>
      </c>
      <c r="F459" s="280">
        <v>384.91666666666669</v>
      </c>
      <c r="G459" s="280">
        <v>369.83333333333337</v>
      </c>
      <c r="H459" s="280">
        <v>419.83333333333337</v>
      </c>
      <c r="I459" s="280">
        <v>434.91666666666674</v>
      </c>
      <c r="J459" s="280">
        <v>444.83333333333337</v>
      </c>
      <c r="K459" s="278">
        <v>425</v>
      </c>
      <c r="L459" s="278">
        <v>400</v>
      </c>
      <c r="M459" s="278">
        <v>7.5700000000000003E-2</v>
      </c>
    </row>
    <row r="460" spans="1:13">
      <c r="A460" s="269">
        <v>450</v>
      </c>
      <c r="B460" s="278" t="s">
        <v>188</v>
      </c>
      <c r="C460" s="278">
        <v>1818.55</v>
      </c>
      <c r="D460" s="280">
        <v>1826.1000000000001</v>
      </c>
      <c r="E460" s="280">
        <v>1800.2500000000002</v>
      </c>
      <c r="F460" s="280">
        <v>1781.95</v>
      </c>
      <c r="G460" s="280">
        <v>1756.1000000000001</v>
      </c>
      <c r="H460" s="280">
        <v>1844.4000000000003</v>
      </c>
      <c r="I460" s="280">
        <v>1870.2500000000002</v>
      </c>
      <c r="J460" s="280">
        <v>1888.5500000000004</v>
      </c>
      <c r="K460" s="278">
        <v>1851.95</v>
      </c>
      <c r="L460" s="278">
        <v>1807.8</v>
      </c>
      <c r="M460" s="278">
        <v>29.871500000000001</v>
      </c>
    </row>
    <row r="461" spans="1:13">
      <c r="A461" s="269">
        <v>451</v>
      </c>
      <c r="B461" s="278" t="s">
        <v>545</v>
      </c>
      <c r="C461" s="278">
        <v>1601</v>
      </c>
      <c r="D461" s="280">
        <v>1613.6666666666667</v>
      </c>
      <c r="E461" s="280">
        <v>1577.3333333333335</v>
      </c>
      <c r="F461" s="280">
        <v>1553.6666666666667</v>
      </c>
      <c r="G461" s="280">
        <v>1517.3333333333335</v>
      </c>
      <c r="H461" s="280">
        <v>1637.3333333333335</v>
      </c>
      <c r="I461" s="280">
        <v>1673.666666666667</v>
      </c>
      <c r="J461" s="280">
        <v>1697.3333333333335</v>
      </c>
      <c r="K461" s="278">
        <v>1650</v>
      </c>
      <c r="L461" s="278">
        <v>1590</v>
      </c>
      <c r="M461" s="278">
        <v>3.424E-2</v>
      </c>
    </row>
    <row r="462" spans="1:13">
      <c r="A462" s="269">
        <v>452</v>
      </c>
      <c r="B462" s="278" t="s">
        <v>189</v>
      </c>
      <c r="C462" s="278">
        <v>503.45</v>
      </c>
      <c r="D462" s="280">
        <v>512.7166666666667</v>
      </c>
      <c r="E462" s="280">
        <v>492.83333333333337</v>
      </c>
      <c r="F462" s="280">
        <v>482.2166666666667</v>
      </c>
      <c r="G462" s="280">
        <v>462.33333333333337</v>
      </c>
      <c r="H462" s="280">
        <v>523.33333333333337</v>
      </c>
      <c r="I462" s="280">
        <v>543.21666666666658</v>
      </c>
      <c r="J462" s="280">
        <v>553.83333333333337</v>
      </c>
      <c r="K462" s="278">
        <v>532.6</v>
      </c>
      <c r="L462" s="278">
        <v>502.1</v>
      </c>
      <c r="M462" s="278">
        <v>48.179319999999997</v>
      </c>
    </row>
    <row r="463" spans="1:13">
      <c r="A463" s="269">
        <v>453</v>
      </c>
      <c r="B463" s="278" t="s">
        <v>546</v>
      </c>
      <c r="C463" s="278">
        <v>207</v>
      </c>
      <c r="D463" s="280">
        <v>209.66666666666666</v>
      </c>
      <c r="E463" s="280">
        <v>202.33333333333331</v>
      </c>
      <c r="F463" s="280">
        <v>197.66666666666666</v>
      </c>
      <c r="G463" s="280">
        <v>190.33333333333331</v>
      </c>
      <c r="H463" s="280">
        <v>214.33333333333331</v>
      </c>
      <c r="I463" s="280">
        <v>221.66666666666663</v>
      </c>
      <c r="J463" s="280">
        <v>226.33333333333331</v>
      </c>
      <c r="K463" s="278">
        <v>217</v>
      </c>
      <c r="L463" s="278">
        <v>205</v>
      </c>
      <c r="M463" s="278">
        <v>1.1140000000000001E-2</v>
      </c>
    </row>
    <row r="464" spans="1:13">
      <c r="A464" s="269">
        <v>454</v>
      </c>
      <c r="B464" s="278" t="s">
        <v>547</v>
      </c>
      <c r="C464" s="278">
        <v>701.6</v>
      </c>
      <c r="D464" s="280">
        <v>712.19999999999993</v>
      </c>
      <c r="E464" s="280">
        <v>689.39999999999986</v>
      </c>
      <c r="F464" s="280">
        <v>677.19999999999993</v>
      </c>
      <c r="G464" s="280">
        <v>654.39999999999986</v>
      </c>
      <c r="H464" s="280">
        <v>724.39999999999986</v>
      </c>
      <c r="I464" s="280">
        <v>747.19999999999982</v>
      </c>
      <c r="J464" s="280">
        <v>759.39999999999986</v>
      </c>
      <c r="K464" s="278">
        <v>735</v>
      </c>
      <c r="L464" s="278">
        <v>700</v>
      </c>
      <c r="M464" s="278">
        <v>7.0062800000000003</v>
      </c>
    </row>
    <row r="465" spans="1:13">
      <c r="A465" s="269">
        <v>455</v>
      </c>
      <c r="B465" s="278" t="s">
        <v>548</v>
      </c>
      <c r="C465" s="278">
        <v>526.9</v>
      </c>
      <c r="D465" s="280">
        <v>529.9666666666667</v>
      </c>
      <c r="E465" s="280">
        <v>521.93333333333339</v>
      </c>
      <c r="F465" s="280">
        <v>516.9666666666667</v>
      </c>
      <c r="G465" s="280">
        <v>508.93333333333339</v>
      </c>
      <c r="H465" s="280">
        <v>534.93333333333339</v>
      </c>
      <c r="I465" s="280">
        <v>542.9666666666667</v>
      </c>
      <c r="J465" s="280">
        <v>547.93333333333339</v>
      </c>
      <c r="K465" s="278">
        <v>538</v>
      </c>
      <c r="L465" s="278">
        <v>525</v>
      </c>
      <c r="M465" s="278">
        <v>0.28105999999999998</v>
      </c>
    </row>
    <row r="466" spans="1:13">
      <c r="A466" s="269">
        <v>456</v>
      </c>
      <c r="B466" s="278" t="s">
        <v>553</v>
      </c>
      <c r="C466" s="278">
        <v>335.7</v>
      </c>
      <c r="D466" s="280">
        <v>337.55</v>
      </c>
      <c r="E466" s="280">
        <v>329.15000000000003</v>
      </c>
      <c r="F466" s="280">
        <v>322.60000000000002</v>
      </c>
      <c r="G466" s="280">
        <v>314.20000000000005</v>
      </c>
      <c r="H466" s="280">
        <v>344.1</v>
      </c>
      <c r="I466" s="280">
        <v>352.5</v>
      </c>
      <c r="J466" s="280">
        <v>359.05</v>
      </c>
      <c r="K466" s="278">
        <v>345.95</v>
      </c>
      <c r="L466" s="278">
        <v>331</v>
      </c>
      <c r="M466" s="278">
        <v>1.11249</v>
      </c>
    </row>
    <row r="467" spans="1:13">
      <c r="A467" s="269">
        <v>457</v>
      </c>
      <c r="B467" s="278" t="s">
        <v>549</v>
      </c>
      <c r="C467" s="278">
        <v>34</v>
      </c>
      <c r="D467" s="280">
        <v>34.15</v>
      </c>
      <c r="E467" s="280">
        <v>33.15</v>
      </c>
      <c r="F467" s="280">
        <v>32.299999999999997</v>
      </c>
      <c r="G467" s="280">
        <v>31.299999999999997</v>
      </c>
      <c r="H467" s="280">
        <v>35</v>
      </c>
      <c r="I467" s="280">
        <v>36</v>
      </c>
      <c r="J467" s="280">
        <v>36.85</v>
      </c>
      <c r="K467" s="278">
        <v>35.15</v>
      </c>
      <c r="L467" s="278">
        <v>33.299999999999997</v>
      </c>
      <c r="M467" s="278">
        <v>1.1354599999999999</v>
      </c>
    </row>
    <row r="468" spans="1:13">
      <c r="A468" s="269">
        <v>458</v>
      </c>
      <c r="B468" s="278" t="s">
        <v>550</v>
      </c>
      <c r="C468" s="278">
        <v>831.8</v>
      </c>
      <c r="D468" s="280">
        <v>836.1</v>
      </c>
      <c r="E468" s="280">
        <v>812.2</v>
      </c>
      <c r="F468" s="280">
        <v>792.6</v>
      </c>
      <c r="G468" s="280">
        <v>768.7</v>
      </c>
      <c r="H468" s="280">
        <v>855.7</v>
      </c>
      <c r="I468" s="280">
        <v>879.59999999999991</v>
      </c>
      <c r="J468" s="280">
        <v>899.2</v>
      </c>
      <c r="K468" s="278">
        <v>860</v>
      </c>
      <c r="L468" s="278">
        <v>816.5</v>
      </c>
      <c r="M468" s="278">
        <v>0.26336999999999999</v>
      </c>
    </row>
    <row r="469" spans="1:13">
      <c r="A469" s="269">
        <v>459</v>
      </c>
      <c r="B469" s="278" t="s">
        <v>190</v>
      </c>
      <c r="C469" s="278">
        <v>906.05</v>
      </c>
      <c r="D469" s="280">
        <v>908.68333333333328</v>
      </c>
      <c r="E469" s="280">
        <v>890.46666666666658</v>
      </c>
      <c r="F469" s="280">
        <v>874.88333333333333</v>
      </c>
      <c r="G469" s="280">
        <v>856.66666666666663</v>
      </c>
      <c r="H469" s="280">
        <v>924.26666666666654</v>
      </c>
      <c r="I469" s="280">
        <v>942.48333333333323</v>
      </c>
      <c r="J469" s="280">
        <v>958.06666666666649</v>
      </c>
      <c r="K469" s="278">
        <v>926.9</v>
      </c>
      <c r="L469" s="278">
        <v>893.1</v>
      </c>
      <c r="M469" s="278">
        <v>46.93092</v>
      </c>
    </row>
    <row r="470" spans="1:13">
      <c r="A470" s="269">
        <v>460</v>
      </c>
      <c r="B470" s="278" t="s">
        <v>191</v>
      </c>
      <c r="C470" s="278">
        <v>2430.5</v>
      </c>
      <c r="D470" s="280">
        <v>2426.7166666666667</v>
      </c>
      <c r="E470" s="280">
        <v>2365.4333333333334</v>
      </c>
      <c r="F470" s="280">
        <v>2300.3666666666668</v>
      </c>
      <c r="G470" s="280">
        <v>2239.0833333333335</v>
      </c>
      <c r="H470" s="280">
        <v>2491.7833333333333</v>
      </c>
      <c r="I470" s="280">
        <v>2553.0666666666671</v>
      </c>
      <c r="J470" s="280">
        <v>2618.1333333333332</v>
      </c>
      <c r="K470" s="278">
        <v>2488</v>
      </c>
      <c r="L470" s="278">
        <v>2361.65</v>
      </c>
      <c r="M470" s="278">
        <v>6.7669699999999997</v>
      </c>
    </row>
    <row r="471" spans="1:13">
      <c r="A471" s="269">
        <v>461</v>
      </c>
      <c r="B471" s="278" t="s">
        <v>192</v>
      </c>
      <c r="C471" s="278">
        <v>303.8</v>
      </c>
      <c r="D471" s="280">
        <v>302.78333333333336</v>
      </c>
      <c r="E471" s="280">
        <v>297.66666666666674</v>
      </c>
      <c r="F471" s="280">
        <v>291.53333333333336</v>
      </c>
      <c r="G471" s="280">
        <v>286.41666666666674</v>
      </c>
      <c r="H471" s="280">
        <v>308.91666666666674</v>
      </c>
      <c r="I471" s="280">
        <v>314.03333333333342</v>
      </c>
      <c r="J471" s="280">
        <v>320.16666666666674</v>
      </c>
      <c r="K471" s="278">
        <v>307.89999999999998</v>
      </c>
      <c r="L471" s="278">
        <v>296.64999999999998</v>
      </c>
      <c r="M471" s="278">
        <v>13.49985</v>
      </c>
    </row>
    <row r="472" spans="1:13">
      <c r="A472" s="269">
        <v>462</v>
      </c>
      <c r="B472" s="278" t="s">
        <v>551</v>
      </c>
      <c r="C472" s="278">
        <v>485.75</v>
      </c>
      <c r="D472" s="280">
        <v>486.31666666666666</v>
      </c>
      <c r="E472" s="280">
        <v>477.63333333333333</v>
      </c>
      <c r="F472" s="280">
        <v>469.51666666666665</v>
      </c>
      <c r="G472" s="280">
        <v>460.83333333333331</v>
      </c>
      <c r="H472" s="280">
        <v>494.43333333333334</v>
      </c>
      <c r="I472" s="280">
        <v>503.11666666666662</v>
      </c>
      <c r="J472" s="280">
        <v>511.23333333333335</v>
      </c>
      <c r="K472" s="278">
        <v>495</v>
      </c>
      <c r="L472" s="278">
        <v>478.2</v>
      </c>
      <c r="M472" s="278">
        <v>1.9918100000000001</v>
      </c>
    </row>
    <row r="473" spans="1:13">
      <c r="A473" s="269">
        <v>463</v>
      </c>
      <c r="B473" s="278" t="s">
        <v>552</v>
      </c>
      <c r="C473" s="278">
        <v>4.9000000000000004</v>
      </c>
      <c r="D473" s="280">
        <v>4.95</v>
      </c>
      <c r="E473" s="280">
        <v>4.8000000000000007</v>
      </c>
      <c r="F473" s="280">
        <v>4.7</v>
      </c>
      <c r="G473" s="280">
        <v>4.5500000000000007</v>
      </c>
      <c r="H473" s="280">
        <v>5.0500000000000007</v>
      </c>
      <c r="I473" s="280">
        <v>5.2000000000000011</v>
      </c>
      <c r="J473" s="280">
        <v>5.3000000000000007</v>
      </c>
      <c r="K473" s="278">
        <v>5.0999999999999996</v>
      </c>
      <c r="L473" s="278">
        <v>4.8499999999999996</v>
      </c>
      <c r="M473" s="278">
        <v>35.073270000000001</v>
      </c>
    </row>
    <row r="474" spans="1:13">
      <c r="A474" s="269">
        <v>464</v>
      </c>
      <c r="B474" s="278" t="s">
        <v>705</v>
      </c>
      <c r="C474" s="278">
        <v>66.2</v>
      </c>
      <c r="D474" s="280">
        <v>67.350000000000009</v>
      </c>
      <c r="E474" s="280">
        <v>64.750000000000014</v>
      </c>
      <c r="F474" s="280">
        <v>63.300000000000011</v>
      </c>
      <c r="G474" s="280">
        <v>60.700000000000017</v>
      </c>
      <c r="H474" s="280">
        <v>68.800000000000011</v>
      </c>
      <c r="I474" s="280">
        <v>71.400000000000006</v>
      </c>
      <c r="J474" s="280">
        <v>72.850000000000009</v>
      </c>
      <c r="K474" s="278">
        <v>69.95</v>
      </c>
      <c r="L474" s="278">
        <v>65.900000000000006</v>
      </c>
      <c r="M474" s="278">
        <v>5.4399999999999997E-2</v>
      </c>
    </row>
    <row r="475" spans="1:13">
      <c r="A475" s="269">
        <v>465</v>
      </c>
      <c r="B475" s="278" t="s">
        <v>540</v>
      </c>
      <c r="C475" s="278">
        <v>4700.2</v>
      </c>
      <c r="D475" s="280">
        <v>4691</v>
      </c>
      <c r="E475" s="280">
        <v>4633.2</v>
      </c>
      <c r="F475" s="280">
        <v>4566.2</v>
      </c>
      <c r="G475" s="280">
        <v>4508.3999999999996</v>
      </c>
      <c r="H475" s="280">
        <v>4758</v>
      </c>
      <c r="I475" s="280">
        <v>4815.7999999999993</v>
      </c>
      <c r="J475" s="280">
        <v>4882.8</v>
      </c>
      <c r="K475" s="278">
        <v>4748.8</v>
      </c>
      <c r="L475" s="278">
        <v>4624</v>
      </c>
      <c r="M475" s="278">
        <v>0.82096000000000002</v>
      </c>
    </row>
    <row r="476" spans="1:13">
      <c r="A476" s="269">
        <v>466</v>
      </c>
      <c r="B476" s="246" t="s">
        <v>542</v>
      </c>
      <c r="C476" s="278">
        <v>19.7</v>
      </c>
      <c r="D476" s="280">
        <v>20.233333333333331</v>
      </c>
      <c r="E476" s="280">
        <v>19.066666666666663</v>
      </c>
      <c r="F476" s="280">
        <v>18.433333333333334</v>
      </c>
      <c r="G476" s="280">
        <v>17.266666666666666</v>
      </c>
      <c r="H476" s="280">
        <v>20.86666666666666</v>
      </c>
      <c r="I476" s="280">
        <v>22.033333333333324</v>
      </c>
      <c r="J476" s="280">
        <v>22.666666666666657</v>
      </c>
      <c r="K476" s="278">
        <v>21.4</v>
      </c>
      <c r="L476" s="278">
        <v>19.600000000000001</v>
      </c>
      <c r="M476" s="278">
        <v>75.613230000000001</v>
      </c>
    </row>
    <row r="477" spans="1:13">
      <c r="A477" s="269">
        <v>467</v>
      </c>
      <c r="B477" s="246" t="s">
        <v>193</v>
      </c>
      <c r="C477" s="278">
        <v>297</v>
      </c>
      <c r="D477" s="280">
        <v>296.01666666666665</v>
      </c>
      <c r="E477" s="280">
        <v>290.0333333333333</v>
      </c>
      <c r="F477" s="280">
        <v>283.06666666666666</v>
      </c>
      <c r="G477" s="280">
        <v>277.08333333333331</v>
      </c>
      <c r="H477" s="280">
        <v>302.98333333333329</v>
      </c>
      <c r="I477" s="280">
        <v>308.96666666666664</v>
      </c>
      <c r="J477" s="280">
        <v>315.93333333333328</v>
      </c>
      <c r="K477" s="278">
        <v>302</v>
      </c>
      <c r="L477" s="278">
        <v>289.05</v>
      </c>
      <c r="M477" s="278">
        <v>41.635800000000003</v>
      </c>
    </row>
    <row r="478" spans="1:13">
      <c r="A478" s="269">
        <v>468</v>
      </c>
      <c r="B478" s="246" t="s">
        <v>541</v>
      </c>
      <c r="C478" s="278">
        <v>199</v>
      </c>
      <c r="D478" s="280">
        <v>202.46666666666667</v>
      </c>
      <c r="E478" s="280">
        <v>195.03333333333333</v>
      </c>
      <c r="F478" s="280">
        <v>191.06666666666666</v>
      </c>
      <c r="G478" s="280">
        <v>183.63333333333333</v>
      </c>
      <c r="H478" s="280">
        <v>206.43333333333334</v>
      </c>
      <c r="I478" s="280">
        <v>213.86666666666667</v>
      </c>
      <c r="J478" s="280">
        <v>217.83333333333334</v>
      </c>
      <c r="K478" s="278">
        <v>209.9</v>
      </c>
      <c r="L478" s="278">
        <v>198.5</v>
      </c>
      <c r="M478" s="278">
        <v>0.32582</v>
      </c>
    </row>
    <row r="479" spans="1:13">
      <c r="A479" s="269">
        <v>469</v>
      </c>
      <c r="B479" s="246" t="s">
        <v>194</v>
      </c>
      <c r="C479" s="278">
        <v>880.75</v>
      </c>
      <c r="D479" s="280">
        <v>889.0333333333333</v>
      </c>
      <c r="E479" s="280">
        <v>855.56666666666661</v>
      </c>
      <c r="F479" s="280">
        <v>830.38333333333333</v>
      </c>
      <c r="G479" s="280">
        <v>796.91666666666663</v>
      </c>
      <c r="H479" s="280">
        <v>914.21666666666658</v>
      </c>
      <c r="I479" s="280">
        <v>947.68333333333328</v>
      </c>
      <c r="J479" s="280">
        <v>972.86666666666656</v>
      </c>
      <c r="K479" s="278">
        <v>922.5</v>
      </c>
      <c r="L479" s="278">
        <v>863.85</v>
      </c>
      <c r="M479" s="278">
        <v>10.4945</v>
      </c>
    </row>
    <row r="480" spans="1:13">
      <c r="A480" s="269">
        <v>470</v>
      </c>
      <c r="B480" s="246" t="s">
        <v>554</v>
      </c>
      <c r="C480" s="278">
        <v>12.65</v>
      </c>
      <c r="D480" s="280">
        <v>12.933333333333332</v>
      </c>
      <c r="E480" s="280">
        <v>12.366666666666664</v>
      </c>
      <c r="F480" s="280">
        <v>12.083333333333332</v>
      </c>
      <c r="G480" s="280">
        <v>11.516666666666664</v>
      </c>
      <c r="H480" s="280">
        <v>13.216666666666663</v>
      </c>
      <c r="I480" s="280">
        <v>13.78333333333333</v>
      </c>
      <c r="J480" s="280">
        <v>14.066666666666663</v>
      </c>
      <c r="K480" s="278">
        <v>13.5</v>
      </c>
      <c r="L480" s="278">
        <v>12.65</v>
      </c>
      <c r="M480" s="278">
        <v>26.715160000000001</v>
      </c>
    </row>
    <row r="481" spans="1:13">
      <c r="A481" s="269">
        <v>471</v>
      </c>
      <c r="B481" s="246" t="s">
        <v>555</v>
      </c>
      <c r="C481" s="278">
        <v>162.55000000000001</v>
      </c>
      <c r="D481" s="280">
        <v>163.91666666666669</v>
      </c>
      <c r="E481" s="280">
        <v>160.43333333333337</v>
      </c>
      <c r="F481" s="280">
        <v>158.31666666666669</v>
      </c>
      <c r="G481" s="280">
        <v>154.83333333333337</v>
      </c>
      <c r="H481" s="280">
        <v>166.03333333333336</v>
      </c>
      <c r="I481" s="280">
        <v>169.51666666666671</v>
      </c>
      <c r="J481" s="280">
        <v>171.63333333333335</v>
      </c>
      <c r="K481" s="278">
        <v>167.4</v>
      </c>
      <c r="L481" s="278">
        <v>161.80000000000001</v>
      </c>
      <c r="M481" s="278">
        <v>0.33178999999999997</v>
      </c>
    </row>
    <row r="482" spans="1:13">
      <c r="A482" s="269">
        <v>472</v>
      </c>
      <c r="B482" s="246" t="s">
        <v>195</v>
      </c>
      <c r="C482" s="278">
        <v>164.1</v>
      </c>
      <c r="D482" s="280">
        <v>166.4</v>
      </c>
      <c r="E482" s="280">
        <v>159.30000000000001</v>
      </c>
      <c r="F482" s="278">
        <v>154.5</v>
      </c>
      <c r="G482" s="280">
        <v>147.4</v>
      </c>
      <c r="H482" s="280">
        <v>171.20000000000002</v>
      </c>
      <c r="I482" s="278">
        <v>178.29999999999998</v>
      </c>
      <c r="J482" s="280">
        <v>183.10000000000002</v>
      </c>
      <c r="K482" s="280">
        <v>173.5</v>
      </c>
      <c r="L482" s="278">
        <v>161.6</v>
      </c>
      <c r="M482" s="280">
        <v>61.26896</v>
      </c>
    </row>
    <row r="483" spans="1:13">
      <c r="A483" s="269">
        <v>473</v>
      </c>
      <c r="B483" s="246" t="s">
        <v>196</v>
      </c>
      <c r="C483" s="278">
        <v>3307.95</v>
      </c>
      <c r="D483" s="280">
        <v>3346.9166666666665</v>
      </c>
      <c r="E483" s="280">
        <v>3253.833333333333</v>
      </c>
      <c r="F483" s="278">
        <v>3199.7166666666667</v>
      </c>
      <c r="G483" s="280">
        <v>3106.6333333333332</v>
      </c>
      <c r="H483" s="280">
        <v>3401.0333333333328</v>
      </c>
      <c r="I483" s="278">
        <v>3494.1166666666659</v>
      </c>
      <c r="J483" s="280">
        <v>3548.2333333333327</v>
      </c>
      <c r="K483" s="280">
        <v>3440</v>
      </c>
      <c r="L483" s="278">
        <v>3292.8</v>
      </c>
      <c r="M483" s="280">
        <v>6.2410399999999999</v>
      </c>
    </row>
    <row r="484" spans="1:13">
      <c r="A484" s="269">
        <v>474</v>
      </c>
      <c r="B484" s="246" t="s">
        <v>197</v>
      </c>
      <c r="C484" s="246">
        <v>27.65</v>
      </c>
      <c r="D484" s="290">
        <v>27.850000000000005</v>
      </c>
      <c r="E484" s="290">
        <v>27.400000000000009</v>
      </c>
      <c r="F484" s="290">
        <v>27.150000000000006</v>
      </c>
      <c r="G484" s="290">
        <v>26.70000000000001</v>
      </c>
      <c r="H484" s="290">
        <v>28.100000000000009</v>
      </c>
      <c r="I484" s="290">
        <v>28.550000000000004</v>
      </c>
      <c r="J484" s="290">
        <v>28.800000000000008</v>
      </c>
      <c r="K484" s="290">
        <v>28.3</v>
      </c>
      <c r="L484" s="290">
        <v>27.6</v>
      </c>
      <c r="M484" s="290">
        <v>31.946650000000002</v>
      </c>
    </row>
    <row r="485" spans="1:13">
      <c r="A485" s="269">
        <v>475</v>
      </c>
      <c r="B485" s="246" t="s">
        <v>198</v>
      </c>
      <c r="C485" s="246">
        <v>335.85</v>
      </c>
      <c r="D485" s="290">
        <v>339.2166666666667</v>
      </c>
      <c r="E485" s="290">
        <v>330.83333333333337</v>
      </c>
      <c r="F485" s="290">
        <v>325.81666666666666</v>
      </c>
      <c r="G485" s="290">
        <v>317.43333333333334</v>
      </c>
      <c r="H485" s="290">
        <v>344.23333333333341</v>
      </c>
      <c r="I485" s="290">
        <v>352.61666666666673</v>
      </c>
      <c r="J485" s="290">
        <v>357.63333333333344</v>
      </c>
      <c r="K485" s="290">
        <v>347.6</v>
      </c>
      <c r="L485" s="290">
        <v>334.2</v>
      </c>
      <c r="M485" s="290">
        <v>27.361409999999999</v>
      </c>
    </row>
    <row r="486" spans="1:13">
      <c r="A486" s="269">
        <v>476</v>
      </c>
      <c r="B486" s="246" t="s">
        <v>561</v>
      </c>
      <c r="C486" s="290">
        <v>938.6</v>
      </c>
      <c r="D486" s="290">
        <v>946.5333333333333</v>
      </c>
      <c r="E486" s="290">
        <v>880.06666666666661</v>
      </c>
      <c r="F486" s="290">
        <v>821.5333333333333</v>
      </c>
      <c r="G486" s="290">
        <v>755.06666666666661</v>
      </c>
      <c r="H486" s="290">
        <v>1005.0666666666666</v>
      </c>
      <c r="I486" s="290">
        <v>1071.5333333333333</v>
      </c>
      <c r="J486" s="290">
        <v>1130.0666666666666</v>
      </c>
      <c r="K486" s="290">
        <v>1013</v>
      </c>
      <c r="L486" s="290">
        <v>888</v>
      </c>
      <c r="M486" s="290">
        <v>4.3430000000000003E-2</v>
      </c>
    </row>
    <row r="487" spans="1:13">
      <c r="A487" s="269">
        <v>477</v>
      </c>
      <c r="B487" s="246" t="s">
        <v>562</v>
      </c>
      <c r="C487" s="290">
        <v>24.9</v>
      </c>
      <c r="D487" s="290">
        <v>25.149999999999995</v>
      </c>
      <c r="E487" s="290">
        <v>23.899999999999991</v>
      </c>
      <c r="F487" s="290">
        <v>22.899999999999995</v>
      </c>
      <c r="G487" s="290">
        <v>21.649999999999991</v>
      </c>
      <c r="H487" s="290">
        <v>26.149999999999991</v>
      </c>
      <c r="I487" s="290">
        <v>27.4</v>
      </c>
      <c r="J487" s="290">
        <v>28.399999999999991</v>
      </c>
      <c r="K487" s="290">
        <v>26.4</v>
      </c>
      <c r="L487" s="290">
        <v>24.15</v>
      </c>
      <c r="M487" s="290">
        <v>19.664570000000001</v>
      </c>
    </row>
    <row r="488" spans="1:13">
      <c r="A488" s="269">
        <v>478</v>
      </c>
      <c r="B488" s="246" t="s">
        <v>286</v>
      </c>
      <c r="C488" s="290">
        <v>137.85</v>
      </c>
      <c r="D488" s="290">
        <v>141</v>
      </c>
      <c r="E488" s="290">
        <v>134.69999999999999</v>
      </c>
      <c r="F488" s="290">
        <v>131.54999999999998</v>
      </c>
      <c r="G488" s="290">
        <v>125.24999999999997</v>
      </c>
      <c r="H488" s="290">
        <v>144.15</v>
      </c>
      <c r="I488" s="290">
        <v>150.45000000000002</v>
      </c>
      <c r="J488" s="290">
        <v>153.60000000000002</v>
      </c>
      <c r="K488" s="290">
        <v>147.30000000000001</v>
      </c>
      <c r="L488" s="290">
        <v>137.85</v>
      </c>
      <c r="M488" s="290">
        <v>1.6612800000000001</v>
      </c>
    </row>
    <row r="489" spans="1:13">
      <c r="A489" s="269">
        <v>479</v>
      </c>
      <c r="B489" s="246" t="s">
        <v>564</v>
      </c>
      <c r="C489" s="290">
        <v>651.04999999999995</v>
      </c>
      <c r="D489" s="290">
        <v>642.58333333333337</v>
      </c>
      <c r="E489" s="290">
        <v>620.66666666666674</v>
      </c>
      <c r="F489" s="290">
        <v>590.28333333333342</v>
      </c>
      <c r="G489" s="290">
        <v>568.36666666666679</v>
      </c>
      <c r="H489" s="290">
        <v>672.9666666666667</v>
      </c>
      <c r="I489" s="290">
        <v>694.88333333333344</v>
      </c>
      <c r="J489" s="290">
        <v>725.26666666666665</v>
      </c>
      <c r="K489" s="290">
        <v>664.5</v>
      </c>
      <c r="L489" s="290">
        <v>612.20000000000005</v>
      </c>
      <c r="M489" s="290">
        <v>4.1836799999999998</v>
      </c>
    </row>
    <row r="490" spans="1:13">
      <c r="A490" s="269">
        <v>480</v>
      </c>
      <c r="B490" s="246" t="s">
        <v>199</v>
      </c>
      <c r="C490" s="290">
        <v>77.95</v>
      </c>
      <c r="D490" s="290">
        <v>77.966666666666654</v>
      </c>
      <c r="E490" s="290">
        <v>75.683333333333309</v>
      </c>
      <c r="F490" s="290">
        <v>73.416666666666657</v>
      </c>
      <c r="G490" s="290">
        <v>71.133333333333312</v>
      </c>
      <c r="H490" s="290">
        <v>80.233333333333306</v>
      </c>
      <c r="I490" s="290">
        <v>82.516666666666637</v>
      </c>
      <c r="J490" s="290">
        <v>84.783333333333303</v>
      </c>
      <c r="K490" s="290">
        <v>80.25</v>
      </c>
      <c r="L490" s="290">
        <v>75.7</v>
      </c>
      <c r="M490" s="290">
        <v>337.34787999999998</v>
      </c>
    </row>
    <row r="491" spans="1:13">
      <c r="A491" s="269">
        <v>481</v>
      </c>
      <c r="B491" s="246" t="s">
        <v>565</v>
      </c>
      <c r="C491" s="290">
        <v>1023.05</v>
      </c>
      <c r="D491" s="290">
        <v>1023.0499999999998</v>
      </c>
      <c r="E491" s="290">
        <v>1023.0499999999997</v>
      </c>
      <c r="F491" s="290">
        <v>1023.0499999999998</v>
      </c>
      <c r="G491" s="290">
        <v>1023.0499999999997</v>
      </c>
      <c r="H491" s="290">
        <v>1023.0499999999997</v>
      </c>
      <c r="I491" s="290">
        <v>1023.05</v>
      </c>
      <c r="J491" s="290">
        <v>1023.0499999999997</v>
      </c>
      <c r="K491" s="290">
        <v>1023.05</v>
      </c>
      <c r="L491" s="290">
        <v>1023.05</v>
      </c>
      <c r="M491" s="290">
        <v>8.1710000000000005E-2</v>
      </c>
    </row>
    <row r="492" spans="1:13">
      <c r="A492" s="269">
        <v>482</v>
      </c>
      <c r="B492" s="246" t="s">
        <v>285</v>
      </c>
      <c r="C492" s="290">
        <v>169.9</v>
      </c>
      <c r="D492" s="290">
        <v>170.73333333333335</v>
      </c>
      <c r="E492" s="290">
        <v>167.4666666666667</v>
      </c>
      <c r="F492" s="290">
        <v>165.03333333333336</v>
      </c>
      <c r="G492" s="290">
        <v>161.76666666666671</v>
      </c>
      <c r="H492" s="290">
        <v>173.16666666666669</v>
      </c>
      <c r="I492" s="290">
        <v>176.43333333333334</v>
      </c>
      <c r="J492" s="290">
        <v>178.86666666666667</v>
      </c>
      <c r="K492" s="290">
        <v>174</v>
      </c>
      <c r="L492" s="290">
        <v>168.3</v>
      </c>
      <c r="M492" s="290">
        <v>3.8570700000000002</v>
      </c>
    </row>
    <row r="493" spans="1:13">
      <c r="A493" s="269">
        <v>483</v>
      </c>
      <c r="B493" s="246" t="s">
        <v>566</v>
      </c>
      <c r="C493" s="290">
        <v>869.6</v>
      </c>
      <c r="D493" s="290">
        <v>876.83333333333337</v>
      </c>
      <c r="E493" s="290">
        <v>858.76666666666677</v>
      </c>
      <c r="F493" s="290">
        <v>847.93333333333339</v>
      </c>
      <c r="G493" s="290">
        <v>829.86666666666679</v>
      </c>
      <c r="H493" s="290">
        <v>887.66666666666674</v>
      </c>
      <c r="I493" s="290">
        <v>905.73333333333335</v>
      </c>
      <c r="J493" s="290">
        <v>916.56666666666672</v>
      </c>
      <c r="K493" s="290">
        <v>894.9</v>
      </c>
      <c r="L493" s="290">
        <v>866</v>
      </c>
      <c r="M493" s="290">
        <v>0.38884000000000002</v>
      </c>
    </row>
    <row r="494" spans="1:13">
      <c r="A494" s="269">
        <v>484</v>
      </c>
      <c r="B494" s="246" t="s">
        <v>557</v>
      </c>
      <c r="C494" s="290">
        <v>213.3</v>
      </c>
      <c r="D494" s="290">
        <v>215.41666666666666</v>
      </c>
      <c r="E494" s="290">
        <v>209.93333333333331</v>
      </c>
      <c r="F494" s="290">
        <v>206.56666666666666</v>
      </c>
      <c r="G494" s="290">
        <v>201.08333333333331</v>
      </c>
      <c r="H494" s="290">
        <v>218.7833333333333</v>
      </c>
      <c r="I494" s="290">
        <v>224.26666666666665</v>
      </c>
      <c r="J494" s="290">
        <v>227.6333333333333</v>
      </c>
      <c r="K494" s="290">
        <v>220.9</v>
      </c>
      <c r="L494" s="290">
        <v>212.05</v>
      </c>
      <c r="M494" s="290">
        <v>2.0691299999999999</v>
      </c>
    </row>
    <row r="495" spans="1:13">
      <c r="A495" s="269">
        <v>485</v>
      </c>
      <c r="B495" s="246" t="s">
        <v>556</v>
      </c>
      <c r="C495" s="290">
        <v>1714.25</v>
      </c>
      <c r="D495" s="290">
        <v>1713.4333333333334</v>
      </c>
      <c r="E495" s="290">
        <v>1691.8166666666668</v>
      </c>
      <c r="F495" s="290">
        <v>1669.3833333333334</v>
      </c>
      <c r="G495" s="290">
        <v>1647.7666666666669</v>
      </c>
      <c r="H495" s="290">
        <v>1735.8666666666668</v>
      </c>
      <c r="I495" s="290">
        <v>1757.4833333333336</v>
      </c>
      <c r="J495" s="290">
        <v>1779.9166666666667</v>
      </c>
      <c r="K495" s="290">
        <v>1735.05</v>
      </c>
      <c r="L495" s="290">
        <v>1691</v>
      </c>
      <c r="M495" s="290">
        <v>8.7489999999999998E-2</v>
      </c>
    </row>
    <row r="496" spans="1:13">
      <c r="A496" s="269">
        <v>486</v>
      </c>
      <c r="B496" s="246" t="s">
        <v>200</v>
      </c>
      <c r="C496" s="290">
        <v>487.15</v>
      </c>
      <c r="D496" s="290">
        <v>492.38333333333338</v>
      </c>
      <c r="E496" s="290">
        <v>479.76666666666677</v>
      </c>
      <c r="F496" s="290">
        <v>472.38333333333338</v>
      </c>
      <c r="G496" s="290">
        <v>459.76666666666677</v>
      </c>
      <c r="H496" s="290">
        <v>499.76666666666677</v>
      </c>
      <c r="I496" s="290">
        <v>512.38333333333344</v>
      </c>
      <c r="J496" s="290">
        <v>519.76666666666677</v>
      </c>
      <c r="K496" s="290">
        <v>505</v>
      </c>
      <c r="L496" s="290">
        <v>485</v>
      </c>
      <c r="M496" s="290">
        <v>16.979600000000001</v>
      </c>
    </row>
    <row r="497" spans="1:13">
      <c r="A497" s="269">
        <v>487</v>
      </c>
      <c r="B497" s="246" t="s">
        <v>558</v>
      </c>
      <c r="C497" s="290">
        <v>163.9</v>
      </c>
      <c r="D497" s="290">
        <v>163.79999999999998</v>
      </c>
      <c r="E497" s="290">
        <v>160.59999999999997</v>
      </c>
      <c r="F497" s="290">
        <v>157.29999999999998</v>
      </c>
      <c r="G497" s="290">
        <v>154.09999999999997</v>
      </c>
      <c r="H497" s="290">
        <v>167.09999999999997</v>
      </c>
      <c r="I497" s="290">
        <v>170.29999999999995</v>
      </c>
      <c r="J497" s="290">
        <v>173.59999999999997</v>
      </c>
      <c r="K497" s="290">
        <v>167</v>
      </c>
      <c r="L497" s="290">
        <v>160.5</v>
      </c>
      <c r="M497" s="290">
        <v>0.51254999999999995</v>
      </c>
    </row>
    <row r="498" spans="1:13">
      <c r="A498" s="269">
        <v>488</v>
      </c>
      <c r="B498" s="246" t="s">
        <v>559</v>
      </c>
      <c r="C498" s="290">
        <v>2788.65</v>
      </c>
      <c r="D498" s="290">
        <v>2811.5499999999997</v>
      </c>
      <c r="E498" s="290">
        <v>2748.0999999999995</v>
      </c>
      <c r="F498" s="290">
        <v>2707.5499999999997</v>
      </c>
      <c r="G498" s="290">
        <v>2644.0999999999995</v>
      </c>
      <c r="H498" s="290">
        <v>2852.0999999999995</v>
      </c>
      <c r="I498" s="290">
        <v>2915.5499999999993</v>
      </c>
      <c r="J498" s="290">
        <v>2956.0999999999995</v>
      </c>
      <c r="K498" s="290">
        <v>2875</v>
      </c>
      <c r="L498" s="290">
        <v>2771</v>
      </c>
      <c r="M498" s="290">
        <v>0.13855000000000001</v>
      </c>
    </row>
    <row r="499" spans="1:13">
      <c r="A499" s="269">
        <v>489</v>
      </c>
      <c r="B499" s="246" t="s">
        <v>563</v>
      </c>
      <c r="C499" s="290">
        <v>615.20000000000005</v>
      </c>
      <c r="D499" s="290">
        <v>615.5333333333333</v>
      </c>
      <c r="E499" s="290">
        <v>607.66666666666663</v>
      </c>
      <c r="F499" s="290">
        <v>600.13333333333333</v>
      </c>
      <c r="G499" s="290">
        <v>592.26666666666665</v>
      </c>
      <c r="H499" s="290">
        <v>623.06666666666661</v>
      </c>
      <c r="I499" s="290">
        <v>630.93333333333339</v>
      </c>
      <c r="J499" s="290">
        <v>638.46666666666658</v>
      </c>
      <c r="K499" s="290">
        <v>623.4</v>
      </c>
      <c r="L499" s="290">
        <v>608</v>
      </c>
      <c r="M499" s="290">
        <v>0.12712000000000001</v>
      </c>
    </row>
    <row r="500" spans="1:13">
      <c r="A500" s="269">
        <v>490</v>
      </c>
      <c r="B500" s="246" t="s">
        <v>560</v>
      </c>
      <c r="C500" s="290">
        <v>117.55</v>
      </c>
      <c r="D500" s="290">
        <v>115.43333333333334</v>
      </c>
      <c r="E500" s="290">
        <v>113.16666666666667</v>
      </c>
      <c r="F500" s="290">
        <v>108.78333333333333</v>
      </c>
      <c r="G500" s="290">
        <v>106.51666666666667</v>
      </c>
      <c r="H500" s="290">
        <v>119.81666666666668</v>
      </c>
      <c r="I500" s="290">
        <v>122.08333333333333</v>
      </c>
      <c r="J500" s="290">
        <v>126.46666666666668</v>
      </c>
      <c r="K500" s="290">
        <v>117.7</v>
      </c>
      <c r="L500" s="290">
        <v>111.05</v>
      </c>
      <c r="M500" s="290">
        <v>2.8281200000000002</v>
      </c>
    </row>
    <row r="501" spans="1:13">
      <c r="A501" s="269">
        <v>491</v>
      </c>
      <c r="B501" s="246" t="s">
        <v>567</v>
      </c>
      <c r="C501" s="290">
        <v>6299.6</v>
      </c>
      <c r="D501" s="290">
        <v>6284.8</v>
      </c>
      <c r="E501" s="290">
        <v>6244.75</v>
      </c>
      <c r="F501" s="290">
        <v>6189.9</v>
      </c>
      <c r="G501" s="290">
        <v>6149.8499999999995</v>
      </c>
      <c r="H501" s="290">
        <v>6339.6500000000005</v>
      </c>
      <c r="I501" s="290">
        <v>6379.7000000000016</v>
      </c>
      <c r="J501" s="290">
        <v>6434.5500000000011</v>
      </c>
      <c r="K501" s="290">
        <v>6324.85</v>
      </c>
      <c r="L501" s="290">
        <v>6229.95</v>
      </c>
      <c r="M501" s="290">
        <v>9.6329999999999999E-2</v>
      </c>
    </row>
    <row r="502" spans="1:13">
      <c r="A502" s="269">
        <v>492</v>
      </c>
      <c r="B502" s="246" t="s">
        <v>568</v>
      </c>
      <c r="C502" s="290">
        <v>65.05</v>
      </c>
      <c r="D502" s="290">
        <v>66.083333333333329</v>
      </c>
      <c r="E502" s="290">
        <v>63.916666666666657</v>
      </c>
      <c r="F502" s="290">
        <v>62.783333333333331</v>
      </c>
      <c r="G502" s="290">
        <v>60.61666666666666</v>
      </c>
      <c r="H502" s="290">
        <v>67.216666666666654</v>
      </c>
      <c r="I502" s="290">
        <v>69.383333333333312</v>
      </c>
      <c r="J502" s="290">
        <v>70.516666666666652</v>
      </c>
      <c r="K502" s="290">
        <v>68.25</v>
      </c>
      <c r="L502" s="290">
        <v>64.95</v>
      </c>
      <c r="M502" s="290">
        <v>5.6093799999999998</v>
      </c>
    </row>
    <row r="503" spans="1:13">
      <c r="A503" s="269">
        <v>493</v>
      </c>
      <c r="B503" s="246" t="s">
        <v>569</v>
      </c>
      <c r="C503" s="290">
        <v>25.3</v>
      </c>
      <c r="D503" s="290">
        <v>25.783333333333331</v>
      </c>
      <c r="E503" s="290">
        <v>24.816666666666663</v>
      </c>
      <c r="F503" s="290">
        <v>24.333333333333332</v>
      </c>
      <c r="G503" s="290">
        <v>23.366666666666664</v>
      </c>
      <c r="H503" s="290">
        <v>26.266666666666662</v>
      </c>
      <c r="I503" s="290">
        <v>27.233333333333331</v>
      </c>
      <c r="J503" s="290">
        <v>27.716666666666661</v>
      </c>
      <c r="K503" s="290">
        <v>26.75</v>
      </c>
      <c r="L503" s="290">
        <v>25.3</v>
      </c>
      <c r="M503" s="290">
        <v>7.0623500000000003</v>
      </c>
    </row>
    <row r="504" spans="1:13">
      <c r="A504" s="269">
        <v>494</v>
      </c>
      <c r="B504" s="246" t="s">
        <v>2853</v>
      </c>
      <c r="C504" s="290">
        <v>285.3</v>
      </c>
      <c r="D504" s="290">
        <v>288.65000000000003</v>
      </c>
      <c r="E504" s="290">
        <v>279.65000000000009</v>
      </c>
      <c r="F504" s="290">
        <v>274.00000000000006</v>
      </c>
      <c r="G504" s="290">
        <v>265.00000000000011</v>
      </c>
      <c r="H504" s="290">
        <v>294.30000000000007</v>
      </c>
      <c r="I504" s="290">
        <v>303.29999999999995</v>
      </c>
      <c r="J504" s="290">
        <v>308.95000000000005</v>
      </c>
      <c r="K504" s="290">
        <v>297.64999999999998</v>
      </c>
      <c r="L504" s="290">
        <v>283</v>
      </c>
      <c r="M504" s="290">
        <v>1.24834</v>
      </c>
    </row>
    <row r="505" spans="1:13">
      <c r="A505" s="269">
        <v>495</v>
      </c>
      <c r="B505" s="246" t="s">
        <v>570</v>
      </c>
      <c r="C505" s="290">
        <v>1837.55</v>
      </c>
      <c r="D505" s="290">
        <v>1858.55</v>
      </c>
      <c r="E505" s="290">
        <v>1802.1999999999998</v>
      </c>
      <c r="F505" s="290">
        <v>1766.85</v>
      </c>
      <c r="G505" s="290">
        <v>1710.4999999999998</v>
      </c>
      <c r="H505" s="290">
        <v>1893.8999999999999</v>
      </c>
      <c r="I505" s="290">
        <v>1950.2499999999998</v>
      </c>
      <c r="J505" s="290">
        <v>1985.6</v>
      </c>
      <c r="K505" s="290">
        <v>1914.9</v>
      </c>
      <c r="L505" s="290">
        <v>1823.2</v>
      </c>
      <c r="M505" s="290">
        <v>1.0911200000000001</v>
      </c>
    </row>
    <row r="506" spans="1:13">
      <c r="A506" s="269">
        <v>496</v>
      </c>
      <c r="B506" s="246" t="s">
        <v>201</v>
      </c>
      <c r="C506" s="290">
        <v>177.75</v>
      </c>
      <c r="D506" s="290">
        <v>178.56666666666669</v>
      </c>
      <c r="E506" s="290">
        <v>176.33333333333337</v>
      </c>
      <c r="F506" s="290">
        <v>174.91666666666669</v>
      </c>
      <c r="G506" s="290">
        <v>172.68333333333337</v>
      </c>
      <c r="H506" s="290">
        <v>179.98333333333338</v>
      </c>
      <c r="I506" s="290">
        <v>182.21666666666667</v>
      </c>
      <c r="J506" s="290">
        <v>183.63333333333338</v>
      </c>
      <c r="K506" s="290">
        <v>180.8</v>
      </c>
      <c r="L506" s="290">
        <v>177.15</v>
      </c>
      <c r="M506" s="290">
        <v>46.4114</v>
      </c>
    </row>
    <row r="507" spans="1:13">
      <c r="A507" s="269">
        <v>497</v>
      </c>
      <c r="B507" s="246" t="s">
        <v>571</v>
      </c>
      <c r="C507" s="290">
        <v>267.25</v>
      </c>
      <c r="D507" s="290">
        <v>268.2</v>
      </c>
      <c r="E507" s="290">
        <v>258.75</v>
      </c>
      <c r="F507" s="290">
        <v>250.25</v>
      </c>
      <c r="G507" s="290">
        <v>240.8</v>
      </c>
      <c r="H507" s="290">
        <v>276.7</v>
      </c>
      <c r="I507" s="290">
        <v>286.14999999999992</v>
      </c>
      <c r="J507" s="290">
        <v>294.64999999999998</v>
      </c>
      <c r="K507" s="290">
        <v>277.64999999999998</v>
      </c>
      <c r="L507" s="290">
        <v>259.7</v>
      </c>
      <c r="M507" s="290">
        <v>7.7310499999999998</v>
      </c>
    </row>
    <row r="508" spans="1:13">
      <c r="A508" s="269">
        <v>498</v>
      </c>
      <c r="B508" s="246" t="s">
        <v>202</v>
      </c>
      <c r="C508" s="290">
        <v>26.6</v>
      </c>
      <c r="D508" s="290">
        <v>27.016666666666666</v>
      </c>
      <c r="E508" s="290">
        <v>25.883333333333333</v>
      </c>
      <c r="F508" s="290">
        <v>25.166666666666668</v>
      </c>
      <c r="G508" s="290">
        <v>24.033333333333335</v>
      </c>
      <c r="H508" s="290">
        <v>27.733333333333331</v>
      </c>
      <c r="I508" s="290">
        <v>28.866666666666664</v>
      </c>
      <c r="J508" s="290">
        <v>29.583333333333329</v>
      </c>
      <c r="K508" s="290">
        <v>28.15</v>
      </c>
      <c r="L508" s="290">
        <v>26.3</v>
      </c>
      <c r="M508" s="290">
        <v>341.35568000000001</v>
      </c>
    </row>
    <row r="509" spans="1:13">
      <c r="A509" s="269">
        <v>499</v>
      </c>
      <c r="B509" s="246" t="s">
        <v>203</v>
      </c>
      <c r="C509" s="290">
        <v>145.15</v>
      </c>
      <c r="D509" s="290">
        <v>147</v>
      </c>
      <c r="E509" s="290">
        <v>141.15</v>
      </c>
      <c r="F509" s="290">
        <v>137.15</v>
      </c>
      <c r="G509" s="290">
        <v>131.30000000000001</v>
      </c>
      <c r="H509" s="290">
        <v>151</v>
      </c>
      <c r="I509" s="290">
        <v>156.85000000000002</v>
      </c>
      <c r="J509" s="290">
        <v>160.85</v>
      </c>
      <c r="K509" s="290">
        <v>152.85</v>
      </c>
      <c r="L509" s="290">
        <v>143</v>
      </c>
      <c r="M509" s="290">
        <v>258.67426</v>
      </c>
    </row>
    <row r="510" spans="1:13">
      <c r="A510" s="269">
        <v>500</v>
      </c>
      <c r="B510" s="246" t="s">
        <v>572</v>
      </c>
      <c r="C510" s="290">
        <v>90.25</v>
      </c>
      <c r="D510" s="290">
        <v>90.083333333333329</v>
      </c>
      <c r="E510" s="290">
        <v>89.166666666666657</v>
      </c>
      <c r="F510" s="290">
        <v>88.083333333333329</v>
      </c>
      <c r="G510" s="290">
        <v>87.166666666666657</v>
      </c>
      <c r="H510" s="290">
        <v>91.166666666666657</v>
      </c>
      <c r="I510" s="290">
        <v>92.083333333333314</v>
      </c>
      <c r="J510" s="290">
        <v>93.166666666666657</v>
      </c>
      <c r="K510" s="290">
        <v>91</v>
      </c>
      <c r="L510" s="290">
        <v>89</v>
      </c>
      <c r="M510" s="290">
        <v>0.27704000000000001</v>
      </c>
    </row>
    <row r="511" spans="1:13">
      <c r="A511" s="269">
        <v>501</v>
      </c>
      <c r="B511" s="246" t="s">
        <v>573</v>
      </c>
      <c r="C511" s="290">
        <v>1358.5</v>
      </c>
      <c r="D511" s="290">
        <v>1335.5166666666667</v>
      </c>
      <c r="E511" s="290">
        <v>1280.0333333333333</v>
      </c>
      <c r="F511" s="290">
        <v>1201.5666666666666</v>
      </c>
      <c r="G511" s="290">
        <v>1146.0833333333333</v>
      </c>
      <c r="H511" s="290">
        <v>1413.9833333333333</v>
      </c>
      <c r="I511" s="290">
        <v>1469.4666666666665</v>
      </c>
      <c r="J511" s="290">
        <v>1547.9333333333334</v>
      </c>
      <c r="K511" s="290">
        <v>1391</v>
      </c>
      <c r="L511" s="290">
        <v>1257.05</v>
      </c>
      <c r="M511" s="290">
        <v>0.96882000000000001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I22" sqref="I22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6"/>
      <c r="B5" s="506"/>
      <c r="C5" s="507"/>
      <c r="D5" s="50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8" t="s">
        <v>575</v>
      </c>
      <c r="C7" s="508"/>
      <c r="D7" s="263">
        <f>Main!B10</f>
        <v>43948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43945</v>
      </c>
      <c r="B10" s="268">
        <v>530245</v>
      </c>
      <c r="C10" s="269" t="s">
        <v>3788</v>
      </c>
      <c r="D10" s="269" t="s">
        <v>3789</v>
      </c>
      <c r="E10" s="269" t="s">
        <v>584</v>
      </c>
      <c r="F10" s="389">
        <v>60000</v>
      </c>
      <c r="G10" s="268">
        <v>45.02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43945</v>
      </c>
      <c r="B11" s="268">
        <v>530245</v>
      </c>
      <c r="C11" s="269" t="s">
        <v>3788</v>
      </c>
      <c r="D11" s="269" t="s">
        <v>3789</v>
      </c>
      <c r="E11" s="269" t="s">
        <v>585</v>
      </c>
      <c r="F11" s="389">
        <v>40692</v>
      </c>
      <c r="G11" s="268">
        <v>45.25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43945</v>
      </c>
      <c r="B12" s="268">
        <v>530245</v>
      </c>
      <c r="C12" s="269" t="s">
        <v>3788</v>
      </c>
      <c r="D12" s="269" t="s">
        <v>3790</v>
      </c>
      <c r="E12" s="269" t="s">
        <v>584</v>
      </c>
      <c r="F12" s="389">
        <v>135000</v>
      </c>
      <c r="G12" s="268">
        <v>45.03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43945</v>
      </c>
      <c r="B13" s="268">
        <v>532368</v>
      </c>
      <c r="C13" s="269" t="s">
        <v>3223</v>
      </c>
      <c r="D13" s="269" t="s">
        <v>3791</v>
      </c>
      <c r="E13" s="269" t="s">
        <v>584</v>
      </c>
      <c r="F13" s="389">
        <v>4750000</v>
      </c>
      <c r="G13" s="268">
        <v>4.87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43945</v>
      </c>
      <c r="B14" s="268">
        <v>532368</v>
      </c>
      <c r="C14" s="269" t="s">
        <v>3223</v>
      </c>
      <c r="D14" s="269" t="s">
        <v>3792</v>
      </c>
      <c r="E14" s="269" t="s">
        <v>585</v>
      </c>
      <c r="F14" s="389">
        <v>4750000</v>
      </c>
      <c r="G14" s="268">
        <v>4.87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43945</v>
      </c>
      <c r="B15" s="268">
        <v>541627</v>
      </c>
      <c r="C15" s="269" t="s">
        <v>3793</v>
      </c>
      <c r="D15" s="269" t="s">
        <v>3794</v>
      </c>
      <c r="E15" s="269" t="s">
        <v>585</v>
      </c>
      <c r="F15" s="389">
        <v>53234</v>
      </c>
      <c r="G15" s="268">
        <v>15.03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43945</v>
      </c>
      <c r="B16" s="268">
        <v>541627</v>
      </c>
      <c r="C16" s="269" t="s">
        <v>3793</v>
      </c>
      <c r="D16" s="269" t="s">
        <v>3795</v>
      </c>
      <c r="E16" s="269" t="s">
        <v>584</v>
      </c>
      <c r="F16" s="389">
        <v>27350</v>
      </c>
      <c r="G16" s="268">
        <v>15.08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43945</v>
      </c>
      <c r="B17" s="268">
        <v>543194</v>
      </c>
      <c r="C17" s="269" t="s">
        <v>3752</v>
      </c>
      <c r="D17" s="269" t="s">
        <v>3777</v>
      </c>
      <c r="E17" s="269" t="s">
        <v>585</v>
      </c>
      <c r="F17" s="389">
        <v>7800</v>
      </c>
      <c r="G17" s="268">
        <v>190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43945</v>
      </c>
      <c r="B18" s="268">
        <v>543194</v>
      </c>
      <c r="C18" s="269" t="s">
        <v>3752</v>
      </c>
      <c r="D18" s="269" t="s">
        <v>3796</v>
      </c>
      <c r="E18" s="269" t="s">
        <v>584</v>
      </c>
      <c r="F18" s="389">
        <v>6600</v>
      </c>
      <c r="G18" s="268">
        <v>190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43945</v>
      </c>
      <c r="B19" s="268">
        <v>539026</v>
      </c>
      <c r="C19" s="269" t="s">
        <v>3797</v>
      </c>
      <c r="D19" s="269" t="s">
        <v>3798</v>
      </c>
      <c r="E19" s="269" t="s">
        <v>585</v>
      </c>
      <c r="F19" s="389">
        <v>24000</v>
      </c>
      <c r="G19" s="268">
        <v>43.01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43945</v>
      </c>
      <c r="B20" s="268">
        <v>539402</v>
      </c>
      <c r="C20" s="269" t="s">
        <v>3799</v>
      </c>
      <c r="D20" s="269" t="s">
        <v>3765</v>
      </c>
      <c r="E20" s="269" t="s">
        <v>585</v>
      </c>
      <c r="F20" s="389">
        <v>48000</v>
      </c>
      <c r="G20" s="268">
        <v>14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43945</v>
      </c>
      <c r="B21" s="268">
        <v>539402</v>
      </c>
      <c r="C21" s="269" t="s">
        <v>3799</v>
      </c>
      <c r="D21" s="269" t="s">
        <v>3800</v>
      </c>
      <c r="E21" s="269" t="s">
        <v>584</v>
      </c>
      <c r="F21" s="389">
        <v>40000</v>
      </c>
      <c r="G21" s="268">
        <v>14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43945</v>
      </c>
      <c r="B22" s="268" t="s">
        <v>97</v>
      </c>
      <c r="C22" s="269" t="s">
        <v>3745</v>
      </c>
      <c r="D22" s="269" t="s">
        <v>3778</v>
      </c>
      <c r="E22" s="269" t="s">
        <v>584</v>
      </c>
      <c r="F22" s="389">
        <v>2617785</v>
      </c>
      <c r="G22" s="268">
        <v>52.98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43945</v>
      </c>
      <c r="B23" s="268" t="s">
        <v>97</v>
      </c>
      <c r="C23" s="269" t="s">
        <v>3745</v>
      </c>
      <c r="D23" s="269" t="s">
        <v>3618</v>
      </c>
      <c r="E23" s="269" t="s">
        <v>584</v>
      </c>
      <c r="F23" s="389">
        <v>2892008</v>
      </c>
      <c r="G23" s="268">
        <v>53.3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43945</v>
      </c>
      <c r="B24" s="268" t="s">
        <v>97</v>
      </c>
      <c r="C24" s="269" t="s">
        <v>3745</v>
      </c>
      <c r="D24" s="269" t="s">
        <v>3766</v>
      </c>
      <c r="E24" s="269" t="s">
        <v>584</v>
      </c>
      <c r="F24" s="389">
        <v>4720513</v>
      </c>
      <c r="G24" s="268">
        <v>53.03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43945</v>
      </c>
      <c r="B25" s="268" t="s">
        <v>1747</v>
      </c>
      <c r="C25" s="269" t="s">
        <v>3801</v>
      </c>
      <c r="D25" s="269" t="s">
        <v>3802</v>
      </c>
      <c r="E25" s="269" t="s">
        <v>584</v>
      </c>
      <c r="F25" s="389">
        <v>609800</v>
      </c>
      <c r="G25" s="268">
        <v>48.91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43945</v>
      </c>
      <c r="B26" s="268" t="s">
        <v>133</v>
      </c>
      <c r="C26" s="269" t="s">
        <v>3803</v>
      </c>
      <c r="D26" s="269" t="s">
        <v>3804</v>
      </c>
      <c r="E26" s="269" t="s">
        <v>584</v>
      </c>
      <c r="F26" s="389">
        <v>396214</v>
      </c>
      <c r="G26" s="268">
        <v>341.85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43945</v>
      </c>
      <c r="B27" s="268" t="s">
        <v>133</v>
      </c>
      <c r="C27" s="269" t="s">
        <v>3803</v>
      </c>
      <c r="D27" s="269" t="s">
        <v>3766</v>
      </c>
      <c r="E27" s="269" t="s">
        <v>584</v>
      </c>
      <c r="F27" s="389">
        <v>730153</v>
      </c>
      <c r="G27" s="268">
        <v>342.9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43945</v>
      </c>
      <c r="B28" s="268" t="s">
        <v>151</v>
      </c>
      <c r="C28" s="269" t="s">
        <v>3805</v>
      </c>
      <c r="D28" s="269" t="s">
        <v>3806</v>
      </c>
      <c r="E28" s="269" t="s">
        <v>584</v>
      </c>
      <c r="F28" s="389">
        <v>17109821</v>
      </c>
      <c r="G28" s="268">
        <v>34.43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43945</v>
      </c>
      <c r="B29" s="268" t="s">
        <v>169</v>
      </c>
      <c r="C29" s="269" t="s">
        <v>3767</v>
      </c>
      <c r="D29" s="269" t="s">
        <v>3618</v>
      </c>
      <c r="E29" s="269" t="s">
        <v>584</v>
      </c>
      <c r="F29" s="389">
        <v>3237706</v>
      </c>
      <c r="G29" s="268">
        <v>106.88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43945</v>
      </c>
      <c r="B30" s="268" t="s">
        <v>3807</v>
      </c>
      <c r="C30" s="269" t="s">
        <v>3808</v>
      </c>
      <c r="D30" s="269" t="s">
        <v>3809</v>
      </c>
      <c r="E30" s="269" t="s">
        <v>584</v>
      </c>
      <c r="F30" s="389">
        <v>105980</v>
      </c>
      <c r="G30" s="268">
        <v>33.200000000000003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43945</v>
      </c>
      <c r="B31" s="268" t="s">
        <v>97</v>
      </c>
      <c r="C31" s="269" t="s">
        <v>3745</v>
      </c>
      <c r="D31" s="269" t="s">
        <v>3618</v>
      </c>
      <c r="E31" s="269" t="s">
        <v>585</v>
      </c>
      <c r="F31" s="389">
        <v>2892008</v>
      </c>
      <c r="G31" s="268">
        <v>53.23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43945</v>
      </c>
      <c r="B32" s="268" t="s">
        <v>97</v>
      </c>
      <c r="C32" s="269" t="s">
        <v>3745</v>
      </c>
      <c r="D32" s="269" t="s">
        <v>3778</v>
      </c>
      <c r="E32" s="269" t="s">
        <v>585</v>
      </c>
      <c r="F32" s="389">
        <v>2617785</v>
      </c>
      <c r="G32" s="268">
        <v>52.92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43945</v>
      </c>
      <c r="B33" s="268" t="s">
        <v>97</v>
      </c>
      <c r="C33" s="269" t="s">
        <v>3745</v>
      </c>
      <c r="D33" s="269" t="s">
        <v>3766</v>
      </c>
      <c r="E33" s="269" t="s">
        <v>585</v>
      </c>
      <c r="F33" s="389">
        <v>4587513</v>
      </c>
      <c r="G33" s="268">
        <v>53.16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43945</v>
      </c>
      <c r="B34" s="268" t="s">
        <v>1747</v>
      </c>
      <c r="C34" s="269" t="s">
        <v>3801</v>
      </c>
      <c r="D34" s="269" t="s">
        <v>3810</v>
      </c>
      <c r="E34" s="269" t="s">
        <v>585</v>
      </c>
      <c r="F34" s="389">
        <v>600000</v>
      </c>
      <c r="G34" s="268">
        <v>48.9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43945</v>
      </c>
      <c r="B35" s="268" t="s">
        <v>133</v>
      </c>
      <c r="C35" s="269" t="s">
        <v>3803</v>
      </c>
      <c r="D35" s="269" t="s">
        <v>3766</v>
      </c>
      <c r="E35" s="269" t="s">
        <v>585</v>
      </c>
      <c r="F35" s="389">
        <v>643153</v>
      </c>
      <c r="G35" s="268">
        <v>343.53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43945</v>
      </c>
      <c r="B36" s="268" t="s">
        <v>133</v>
      </c>
      <c r="C36" s="269" t="s">
        <v>3803</v>
      </c>
      <c r="D36" s="269" t="s">
        <v>3804</v>
      </c>
      <c r="E36" s="269" t="s">
        <v>585</v>
      </c>
      <c r="F36" s="389">
        <v>396214</v>
      </c>
      <c r="G36" s="268">
        <v>341.14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43945</v>
      </c>
      <c r="B37" s="268" t="s">
        <v>169</v>
      </c>
      <c r="C37" s="269" t="s">
        <v>3767</v>
      </c>
      <c r="D37" s="269" t="s">
        <v>3618</v>
      </c>
      <c r="E37" s="269" t="s">
        <v>585</v>
      </c>
      <c r="F37" s="389">
        <v>3157594</v>
      </c>
      <c r="G37" s="268">
        <v>106.86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43945</v>
      </c>
      <c r="B38" s="268" t="s">
        <v>3339</v>
      </c>
      <c r="C38" s="269" t="s">
        <v>3779</v>
      </c>
      <c r="D38" s="269" t="s">
        <v>3780</v>
      </c>
      <c r="E38" s="269" t="s">
        <v>585</v>
      </c>
      <c r="F38" s="389">
        <v>5000000</v>
      </c>
      <c r="G38" s="268">
        <v>1.3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43945</v>
      </c>
      <c r="B39" s="268" t="s">
        <v>3807</v>
      </c>
      <c r="C39" s="269" t="s">
        <v>3808</v>
      </c>
      <c r="D39" s="269" t="s">
        <v>3811</v>
      </c>
      <c r="E39" s="269" t="s">
        <v>585</v>
      </c>
      <c r="F39" s="389">
        <v>105980</v>
      </c>
      <c r="G39" s="268">
        <v>33.200000000000003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3"/>
  <sheetViews>
    <sheetView topLeftCell="B1" zoomScale="85" zoomScaleNormal="85" workbookViewId="0">
      <selection activeCell="U7" sqref="U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3609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3610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3614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3612</v>
      </c>
      <c r="J16" s="65" t="s">
        <v>3613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3615</v>
      </c>
      <c r="J17" s="65" t="s">
        <v>3655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3616</v>
      </c>
      <c r="J18" s="65" t="s">
        <v>3702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3639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3641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3642</v>
      </c>
      <c r="J21" s="65" t="s">
        <v>3703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3643</v>
      </c>
      <c r="J22" s="65" t="s">
        <v>3655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3650</v>
      </c>
      <c r="G23" s="437">
        <v>258</v>
      </c>
      <c r="H23" s="436"/>
      <c r="I23" s="436" t="s">
        <v>3651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3615</v>
      </c>
      <c r="J24" s="65" t="s">
        <v>3693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3692</v>
      </c>
      <c r="J25" s="65" t="s">
        <v>3701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3695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3696</v>
      </c>
      <c r="J26" s="65" t="s">
        <v>3654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3697</v>
      </c>
      <c r="J27" s="65" t="s">
        <v>3704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3728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3718</v>
      </c>
      <c r="J29" s="65" t="s">
        <v>3728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65">
        <v>21</v>
      </c>
      <c r="B30" s="441">
        <v>43937</v>
      </c>
      <c r="C30" s="447"/>
      <c r="D30" s="398" t="s">
        <v>109</v>
      </c>
      <c r="E30" s="448" t="s">
        <v>602</v>
      </c>
      <c r="F30" s="448">
        <v>461</v>
      </c>
      <c r="G30" s="449">
        <v>435</v>
      </c>
      <c r="H30" s="448">
        <v>475.5</v>
      </c>
      <c r="I30" s="450" t="s">
        <v>3726</v>
      </c>
      <c r="J30" s="65" t="s">
        <v>3768</v>
      </c>
      <c r="K30" s="65">
        <f t="shared" ref="K30" si="24">H30-F30</f>
        <v>14.5</v>
      </c>
      <c r="L30" s="399">
        <f t="shared" ref="L30" si="25">K30/F30</f>
        <v>3.1453362255965296E-2</v>
      </c>
      <c r="M30" s="65" t="s">
        <v>601</v>
      </c>
      <c r="N30" s="451">
        <v>43944</v>
      </c>
      <c r="O30" s="450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3753</v>
      </c>
      <c r="K31" s="65">
        <f t="shared" ref="K31" si="26">H31-F31</f>
        <v>22.5</v>
      </c>
      <c r="L31" s="399">
        <f t="shared" ref="L31" si="27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3729</v>
      </c>
      <c r="G32" s="437">
        <v>515</v>
      </c>
      <c r="H32" s="436"/>
      <c r="I32" s="436" t="s">
        <v>3730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3731</v>
      </c>
      <c r="J33" s="65" t="s">
        <v>3754</v>
      </c>
      <c r="K33" s="65">
        <f t="shared" ref="K33" si="28">H33-F33</f>
        <v>52.5</v>
      </c>
      <c r="L33" s="399">
        <f t="shared" ref="L33" si="29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3735</v>
      </c>
      <c r="J34" s="394" t="s">
        <v>3748</v>
      </c>
      <c r="K34" s="394">
        <f t="shared" ref="K34" si="30">H34-F34</f>
        <v>-32.5</v>
      </c>
      <c r="L34" s="395">
        <f t="shared" ref="L34" si="31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3736</v>
      </c>
      <c r="G35" s="437">
        <v>177</v>
      </c>
      <c r="H35" s="436"/>
      <c r="I35" s="436" t="s">
        <v>3737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00">
        <v>27</v>
      </c>
      <c r="B36" s="433">
        <v>43941</v>
      </c>
      <c r="C36" s="412"/>
      <c r="D36" s="380" t="s">
        <v>198</v>
      </c>
      <c r="E36" s="436" t="s">
        <v>602</v>
      </c>
      <c r="F36" s="436" t="s">
        <v>3741</v>
      </c>
      <c r="G36" s="437">
        <v>330</v>
      </c>
      <c r="H36" s="436"/>
      <c r="I36" s="436">
        <v>390</v>
      </c>
      <c r="J36" s="413" t="s">
        <v>603</v>
      </c>
      <c r="K36" s="413"/>
      <c r="L36" s="383"/>
      <c r="M36" s="413"/>
      <c r="N36" s="410"/>
      <c r="O36" s="378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3746</v>
      </c>
      <c r="J37" s="65" t="s">
        <v>3747</v>
      </c>
      <c r="K37" s="65">
        <f>H37-F37</f>
        <v>37.5</v>
      </c>
      <c r="L37" s="399">
        <f t="shared" ref="L37:L38" si="32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3751</v>
      </c>
      <c r="J38" s="65" t="s">
        <v>3755</v>
      </c>
      <c r="K38" s="65">
        <f t="shared" ref="K38" si="33">H38-F38</f>
        <v>72.5</v>
      </c>
      <c r="L38" s="399">
        <f t="shared" si="32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4.25">
      <c r="A39" s="65">
        <v>30</v>
      </c>
      <c r="B39" s="441">
        <v>43943</v>
      </c>
      <c r="C39" s="447"/>
      <c r="D39" s="398" t="s">
        <v>238</v>
      </c>
      <c r="E39" s="448" t="s">
        <v>602</v>
      </c>
      <c r="F39" s="448">
        <v>221.5</v>
      </c>
      <c r="G39" s="449">
        <v>208</v>
      </c>
      <c r="H39" s="448">
        <v>230.5</v>
      </c>
      <c r="I39" s="450" t="s">
        <v>3764</v>
      </c>
      <c r="J39" s="65" t="s">
        <v>3407</v>
      </c>
      <c r="K39" s="65">
        <f t="shared" ref="K39" si="34">H39-F39</f>
        <v>9</v>
      </c>
      <c r="L39" s="399">
        <f t="shared" ref="L39" si="35">K39/F39</f>
        <v>4.0632054176072234E-2</v>
      </c>
      <c r="M39" s="65" t="s">
        <v>601</v>
      </c>
      <c r="N39" s="451">
        <v>43944</v>
      </c>
      <c r="O39" s="450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38" s="5" customFormat="1" ht="14.25">
      <c r="A40" s="400">
        <v>31</v>
      </c>
      <c r="B40" s="433">
        <v>43944</v>
      </c>
      <c r="C40" s="412"/>
      <c r="D40" s="380" t="s">
        <v>389</v>
      </c>
      <c r="E40" s="436" t="s">
        <v>602</v>
      </c>
      <c r="F40" s="436" t="s">
        <v>3772</v>
      </c>
      <c r="G40" s="437">
        <v>131</v>
      </c>
      <c r="H40" s="436"/>
      <c r="I40" s="436">
        <v>160</v>
      </c>
      <c r="J40" s="413" t="s">
        <v>603</v>
      </c>
      <c r="K40" s="413"/>
      <c r="L40" s="383"/>
      <c r="M40" s="413"/>
      <c r="N40" s="410"/>
      <c r="O40" s="378"/>
      <c r="Q40" s="64"/>
      <c r="R40" s="342" t="s">
        <v>3188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4.25">
      <c r="A41" s="452">
        <v>32</v>
      </c>
      <c r="B41" s="442">
        <v>43944</v>
      </c>
      <c r="C41" s="453"/>
      <c r="D41" s="393" t="s">
        <v>3773</v>
      </c>
      <c r="E41" s="454" t="s">
        <v>602</v>
      </c>
      <c r="F41" s="454">
        <v>4780</v>
      </c>
      <c r="G41" s="455">
        <v>4470</v>
      </c>
      <c r="H41" s="454">
        <v>4465</v>
      </c>
      <c r="I41" s="456" t="s">
        <v>3774</v>
      </c>
      <c r="J41" s="394" t="s">
        <v>3781</v>
      </c>
      <c r="K41" s="394">
        <f t="shared" ref="K41" si="36">H41-F41</f>
        <v>-315</v>
      </c>
      <c r="L41" s="395">
        <f t="shared" ref="L41" si="37">K41/F41</f>
        <v>-6.5899581589958164E-2</v>
      </c>
      <c r="M41" s="394" t="s">
        <v>665</v>
      </c>
      <c r="N41" s="445">
        <v>43945</v>
      </c>
      <c r="O41" s="456"/>
      <c r="Q41" s="64"/>
      <c r="R41" s="342" t="s">
        <v>604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4.25">
      <c r="A42" s="452">
        <v>33</v>
      </c>
      <c r="B42" s="442">
        <v>43944</v>
      </c>
      <c r="C42" s="453"/>
      <c r="D42" s="393" t="s">
        <v>3775</v>
      </c>
      <c r="E42" s="454" t="s">
        <v>3776</v>
      </c>
      <c r="F42" s="454">
        <v>431.5</v>
      </c>
      <c r="G42" s="455">
        <v>404</v>
      </c>
      <c r="H42" s="454">
        <v>406</v>
      </c>
      <c r="I42" s="456">
        <v>490</v>
      </c>
      <c r="J42" s="394" t="s">
        <v>3782</v>
      </c>
      <c r="K42" s="394">
        <f t="shared" ref="K42" si="38">H42-F42</f>
        <v>-25.5</v>
      </c>
      <c r="L42" s="395">
        <f t="shared" ref="L42" si="39">K42/F42</f>
        <v>-5.909617612977984E-2</v>
      </c>
      <c r="M42" s="394" t="s">
        <v>665</v>
      </c>
      <c r="N42" s="445">
        <v>43945</v>
      </c>
      <c r="O42" s="456"/>
      <c r="Q42" s="64"/>
      <c r="R42" s="342" t="s">
        <v>3188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4.25">
      <c r="A43" s="400"/>
      <c r="B43" s="433">
        <v>43945</v>
      </c>
      <c r="C43" s="412"/>
      <c r="D43" s="380" t="s">
        <v>369</v>
      </c>
      <c r="E43" s="436" t="s">
        <v>602</v>
      </c>
      <c r="F43" s="436" t="s">
        <v>3785</v>
      </c>
      <c r="G43" s="437">
        <v>365</v>
      </c>
      <c r="I43" s="436" t="s">
        <v>3786</v>
      </c>
      <c r="J43" s="413" t="s">
        <v>603</v>
      </c>
      <c r="K43" s="413"/>
      <c r="L43" s="383"/>
      <c r="M43" s="413"/>
      <c r="N43" s="410"/>
      <c r="O43" s="378"/>
      <c r="Q43" s="64"/>
      <c r="R43" s="342" t="s">
        <v>604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38" s="5" customFormat="1" ht="14.25">
      <c r="A44" s="400"/>
      <c r="B44" s="433">
        <v>43945</v>
      </c>
      <c r="C44" s="412"/>
      <c r="D44" s="380" t="s">
        <v>238</v>
      </c>
      <c r="E44" s="436" t="s">
        <v>602</v>
      </c>
      <c r="F44" s="436" t="s">
        <v>3787</v>
      </c>
      <c r="G44" s="437">
        <v>206</v>
      </c>
      <c r="H44" s="436"/>
      <c r="I44" s="436" t="s">
        <v>3764</v>
      </c>
      <c r="J44" s="413" t="s">
        <v>603</v>
      </c>
      <c r="K44" s="413"/>
      <c r="L44" s="383"/>
      <c r="M44" s="413"/>
      <c r="N44" s="410"/>
      <c r="O44" s="378"/>
      <c r="Q44" s="64"/>
      <c r="R44" s="342" t="s">
        <v>3188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4.25">
      <c r="A45" s="400"/>
      <c r="B45" s="433"/>
      <c r="C45" s="412"/>
      <c r="D45" s="380"/>
      <c r="E45" s="436"/>
      <c r="F45" s="436"/>
      <c r="G45" s="437"/>
      <c r="H45" s="436"/>
      <c r="I45" s="436"/>
      <c r="J45" s="413"/>
      <c r="K45" s="413"/>
      <c r="L45" s="383"/>
      <c r="M45" s="413"/>
      <c r="N45" s="410"/>
      <c r="O45" s="378"/>
      <c r="Q45" s="64"/>
      <c r="R45" s="342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4.25">
      <c r="A46" s="400"/>
      <c r="B46" s="433"/>
      <c r="C46" s="434"/>
      <c r="D46" s="412"/>
      <c r="E46" s="435"/>
      <c r="F46" s="436"/>
      <c r="G46" s="437"/>
      <c r="H46" s="437"/>
      <c r="I46" s="436"/>
      <c r="J46" s="378"/>
      <c r="K46" s="378"/>
      <c r="L46" s="383"/>
      <c r="M46" s="378"/>
      <c r="N46" s="410"/>
      <c r="O46" s="390"/>
      <c r="Q46" s="64"/>
      <c r="R46" s="342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38" s="5" customFormat="1" ht="12" customHeight="1">
      <c r="A47" s="23" t="s">
        <v>605</v>
      </c>
      <c r="B47" s="24"/>
      <c r="C47" s="25"/>
      <c r="D47" s="26"/>
      <c r="E47" s="27"/>
      <c r="F47" s="28"/>
      <c r="G47" s="28"/>
      <c r="H47" s="28"/>
      <c r="I47" s="28"/>
      <c r="J47" s="66"/>
      <c r="K47" s="28"/>
      <c r="L47" s="28"/>
      <c r="M47" s="38"/>
      <c r="N47" s="66"/>
      <c r="O47" s="67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9" t="s">
        <v>606</v>
      </c>
      <c r="B48" s="23"/>
      <c r="C48" s="23"/>
      <c r="D48" s="23"/>
      <c r="F48" s="30" t="s">
        <v>607</v>
      </c>
      <c r="G48" s="17"/>
      <c r="H48" s="31"/>
      <c r="I48" s="36"/>
      <c r="J48" s="68"/>
      <c r="K48" s="69"/>
      <c r="L48" s="70"/>
      <c r="M48" s="70"/>
      <c r="N48" s="16"/>
      <c r="O48" s="71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 t="s">
        <v>608</v>
      </c>
      <c r="B49" s="23"/>
      <c r="C49" s="23"/>
      <c r="D49" s="23"/>
      <c r="E49" s="32"/>
      <c r="F49" s="30" t="s">
        <v>609</v>
      </c>
      <c r="G49" s="17"/>
      <c r="H49" s="31"/>
      <c r="I49" s="36"/>
      <c r="J49" s="68"/>
      <c r="K49" s="69"/>
      <c r="L49" s="70"/>
      <c r="M49" s="70"/>
      <c r="N49" s="16"/>
      <c r="O49" s="71"/>
      <c r="P49" s="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s="5" customFormat="1" ht="12" customHeight="1">
      <c r="A50" s="23"/>
      <c r="B50" s="23"/>
      <c r="C50" s="23"/>
      <c r="D50" s="23"/>
      <c r="E50" s="32"/>
      <c r="F50" s="17"/>
      <c r="G50" s="17"/>
      <c r="H50" s="31"/>
      <c r="I50" s="36"/>
      <c r="J50" s="72"/>
      <c r="K50" s="69"/>
      <c r="L50" s="70"/>
      <c r="M50" s="17"/>
      <c r="N50" s="73"/>
      <c r="O50" s="5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">
      <c r="A51" s="11"/>
      <c r="B51" s="33" t="s">
        <v>610</v>
      </c>
      <c r="C51" s="33"/>
      <c r="D51" s="33"/>
      <c r="E51" s="33"/>
      <c r="F51" s="34"/>
      <c r="G51" s="32"/>
      <c r="H51" s="32"/>
      <c r="I51" s="74"/>
      <c r="J51" s="75"/>
      <c r="K51" s="76"/>
      <c r="L51" s="12"/>
      <c r="M51" s="12"/>
      <c r="N51" s="11"/>
      <c r="O51" s="53"/>
      <c r="R51" s="83"/>
      <c r="S51" s="16"/>
      <c r="T51" s="16"/>
      <c r="U51" s="16"/>
      <c r="V51" s="16"/>
      <c r="W51" s="16"/>
      <c r="X51" s="16"/>
      <c r="Y51" s="16"/>
      <c r="Z51" s="16"/>
    </row>
    <row r="52" spans="1:38" s="6" customFormat="1" ht="38.25">
      <c r="A52" s="20" t="s">
        <v>16</v>
      </c>
      <c r="B52" s="21" t="s">
        <v>576</v>
      </c>
      <c r="C52" s="21"/>
      <c r="D52" s="22" t="s">
        <v>589</v>
      </c>
      <c r="E52" s="21" t="s">
        <v>590</v>
      </c>
      <c r="F52" s="21" t="s">
        <v>591</v>
      </c>
      <c r="G52" s="21" t="s">
        <v>611</v>
      </c>
      <c r="H52" s="21" t="s">
        <v>593</v>
      </c>
      <c r="I52" s="21" t="s">
        <v>594</v>
      </c>
      <c r="J52" s="77" t="s">
        <v>595</v>
      </c>
      <c r="K52" s="62" t="s">
        <v>612</v>
      </c>
      <c r="L52" s="63" t="s">
        <v>597</v>
      </c>
      <c r="M52" s="78" t="s">
        <v>613</v>
      </c>
      <c r="N52" s="21" t="s">
        <v>614</v>
      </c>
      <c r="O52" s="21" t="s">
        <v>598</v>
      </c>
      <c r="P52" s="79" t="s">
        <v>599</v>
      </c>
      <c r="Q52" s="40"/>
      <c r="R52" s="38"/>
      <c r="S52" s="38"/>
      <c r="T52" s="38"/>
    </row>
    <row r="53" spans="1:38" ht="15" customHeight="1">
      <c r="A53" s="408">
        <v>1</v>
      </c>
      <c r="B53" s="442">
        <v>43922</v>
      </c>
      <c r="C53" s="392"/>
      <c r="D53" s="393" t="s">
        <v>111</v>
      </c>
      <c r="E53" s="403" t="s">
        <v>602</v>
      </c>
      <c r="F53" s="403">
        <v>842.5</v>
      </c>
      <c r="G53" s="396">
        <v>805</v>
      </c>
      <c r="H53" s="396">
        <v>832.5</v>
      </c>
      <c r="I53" s="403" t="s">
        <v>3558</v>
      </c>
      <c r="J53" s="394" t="s">
        <v>3474</v>
      </c>
      <c r="K53" s="394">
        <f t="shared" ref="K53" si="40">H53-F53</f>
        <v>-10</v>
      </c>
      <c r="L53" s="395">
        <f t="shared" ref="L53" si="41">K53/F53</f>
        <v>-1.1869436201780416E-2</v>
      </c>
      <c r="M53" s="396"/>
      <c r="N53" s="394"/>
      <c r="O53" s="394" t="s">
        <v>665</v>
      </c>
      <c r="P53" s="438">
        <v>43922</v>
      </c>
      <c r="Q53" s="8"/>
      <c r="R53" s="345" t="s">
        <v>3188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8" ht="15" customHeight="1">
      <c r="A54" s="408">
        <v>2</v>
      </c>
      <c r="B54" s="442">
        <v>43922</v>
      </c>
      <c r="C54" s="392"/>
      <c r="D54" s="393" t="s">
        <v>119</v>
      </c>
      <c r="E54" s="403" t="s">
        <v>602</v>
      </c>
      <c r="F54" s="403">
        <v>317.5</v>
      </c>
      <c r="G54" s="396">
        <v>308</v>
      </c>
      <c r="H54" s="396">
        <v>312</v>
      </c>
      <c r="I54" s="403" t="s">
        <v>3432</v>
      </c>
      <c r="J54" s="394" t="s">
        <v>3562</v>
      </c>
      <c r="K54" s="394">
        <f t="shared" ref="K54" si="42">H54-F54</f>
        <v>-5.5</v>
      </c>
      <c r="L54" s="395">
        <f t="shared" ref="L54" si="43">K54/F54</f>
        <v>-1.7322834645669291E-2</v>
      </c>
      <c r="M54" s="396"/>
      <c r="N54" s="394"/>
      <c r="O54" s="394" t="s">
        <v>665</v>
      </c>
      <c r="P54" s="438">
        <v>43922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407">
        <v>3</v>
      </c>
      <c r="B55" s="441">
        <v>43922</v>
      </c>
      <c r="C55" s="397"/>
      <c r="D55" s="398" t="s">
        <v>187</v>
      </c>
      <c r="E55" s="404" t="s">
        <v>602</v>
      </c>
      <c r="F55" s="404">
        <v>259</v>
      </c>
      <c r="G55" s="391">
        <v>249</v>
      </c>
      <c r="H55" s="391">
        <v>262.5</v>
      </c>
      <c r="I55" s="404" t="s">
        <v>3560</v>
      </c>
      <c r="J55" s="65" t="s">
        <v>3561</v>
      </c>
      <c r="K55" s="65">
        <f t="shared" ref="K55" si="44">H55-F55</f>
        <v>3.5</v>
      </c>
      <c r="L55" s="399">
        <f t="shared" ref="L55" si="45">K55/F55</f>
        <v>1.3513513513513514E-2</v>
      </c>
      <c r="M55" s="391"/>
      <c r="N55" s="65"/>
      <c r="O55" s="65" t="s">
        <v>601</v>
      </c>
      <c r="P55" s="439">
        <v>43922</v>
      </c>
      <c r="Q55" s="8"/>
      <c r="R55" s="345" t="s">
        <v>604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446">
        <v>4</v>
      </c>
      <c r="B56" s="441">
        <v>43924</v>
      </c>
      <c r="C56" s="447"/>
      <c r="D56" s="398" t="s">
        <v>187</v>
      </c>
      <c r="E56" s="448" t="s">
        <v>602</v>
      </c>
      <c r="F56" s="448">
        <v>257</v>
      </c>
      <c r="G56" s="449">
        <v>248</v>
      </c>
      <c r="H56" s="448">
        <v>265.5</v>
      </c>
      <c r="I56" s="450" t="s">
        <v>3560</v>
      </c>
      <c r="J56" s="65" t="s">
        <v>3611</v>
      </c>
      <c r="K56" s="65">
        <f t="shared" ref="K56" si="46">H56-F56</f>
        <v>8.5</v>
      </c>
      <c r="L56" s="399">
        <f t="shared" ref="L56" si="47">K56/F56</f>
        <v>3.3073929961089495E-2</v>
      </c>
      <c r="M56" s="391"/>
      <c r="N56" s="65"/>
      <c r="O56" s="65" t="s">
        <v>601</v>
      </c>
      <c r="P56" s="439">
        <v>43928</v>
      </c>
      <c r="Q56" s="8"/>
      <c r="R56" s="345" t="s">
        <v>604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07">
        <v>5</v>
      </c>
      <c r="B57" s="441">
        <v>43924</v>
      </c>
      <c r="C57" s="397"/>
      <c r="D57" s="398" t="s">
        <v>99</v>
      </c>
      <c r="E57" s="404" t="s">
        <v>602</v>
      </c>
      <c r="F57" s="404">
        <v>129.5</v>
      </c>
      <c r="G57" s="391">
        <v>125</v>
      </c>
      <c r="H57" s="391">
        <v>132.25</v>
      </c>
      <c r="I57" s="404">
        <v>140</v>
      </c>
      <c r="J57" s="65" t="s">
        <v>3590</v>
      </c>
      <c r="K57" s="65">
        <f>H57-F57</f>
        <v>2.75</v>
      </c>
      <c r="L57" s="399">
        <f t="shared" ref="L57" si="48">K57/F57</f>
        <v>2.1235521235521235E-2</v>
      </c>
      <c r="M57" s="391"/>
      <c r="N57" s="65"/>
      <c r="O57" s="65" t="s">
        <v>601</v>
      </c>
      <c r="P57" s="439">
        <v>43924</v>
      </c>
      <c r="Q57" s="8"/>
      <c r="R57" s="345" t="s">
        <v>3188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457">
        <v>6</v>
      </c>
      <c r="B58" s="458">
        <v>43924</v>
      </c>
      <c r="C58" s="459"/>
      <c r="D58" s="460" t="s">
        <v>47</v>
      </c>
      <c r="E58" s="461" t="s">
        <v>3591</v>
      </c>
      <c r="F58" s="461">
        <v>154.5</v>
      </c>
      <c r="G58" s="462">
        <v>158.5</v>
      </c>
      <c r="H58" s="462">
        <v>154.5</v>
      </c>
      <c r="I58" s="461" t="s">
        <v>3592</v>
      </c>
      <c r="J58" s="463" t="s">
        <v>710</v>
      </c>
      <c r="K58" s="463">
        <f>H58-F58</f>
        <v>0</v>
      </c>
      <c r="L58" s="464">
        <f t="shared" ref="L58" si="49">K58/F58</f>
        <v>0</v>
      </c>
      <c r="M58" s="462"/>
      <c r="N58" s="463"/>
      <c r="O58" s="463" t="s">
        <v>710</v>
      </c>
      <c r="P58" s="465">
        <v>43928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07">
        <v>7</v>
      </c>
      <c r="B59" s="441">
        <v>43928</v>
      </c>
      <c r="C59" s="397"/>
      <c r="D59" s="398" t="s">
        <v>110</v>
      </c>
      <c r="E59" s="404" t="s">
        <v>602</v>
      </c>
      <c r="F59" s="404">
        <v>1525</v>
      </c>
      <c r="G59" s="391">
        <v>1470</v>
      </c>
      <c r="H59" s="391">
        <v>1550</v>
      </c>
      <c r="I59" s="404" t="s">
        <v>3617</v>
      </c>
      <c r="J59" s="65" t="s">
        <v>745</v>
      </c>
      <c r="K59" s="65">
        <f t="shared" ref="K59:K60" si="50">H59-F59</f>
        <v>25</v>
      </c>
      <c r="L59" s="399">
        <f t="shared" ref="L59:L60" si="51">K59/F59</f>
        <v>1.6393442622950821E-2</v>
      </c>
      <c r="M59" s="391"/>
      <c r="N59" s="65"/>
      <c r="O59" s="65" t="s">
        <v>601</v>
      </c>
      <c r="P59" s="439">
        <v>43928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407">
        <v>8</v>
      </c>
      <c r="B60" s="441">
        <v>43928</v>
      </c>
      <c r="C60" s="397"/>
      <c r="D60" s="398" t="s">
        <v>461</v>
      </c>
      <c r="E60" s="404" t="s">
        <v>602</v>
      </c>
      <c r="F60" s="404">
        <v>105</v>
      </c>
      <c r="G60" s="391">
        <v>102</v>
      </c>
      <c r="H60" s="391">
        <v>107</v>
      </c>
      <c r="I60" s="404">
        <v>114</v>
      </c>
      <c r="J60" s="65" t="s">
        <v>3646</v>
      </c>
      <c r="K60" s="65">
        <f t="shared" si="50"/>
        <v>2</v>
      </c>
      <c r="L60" s="399">
        <f t="shared" si="51"/>
        <v>1.9047619047619049E-2</v>
      </c>
      <c r="M60" s="391"/>
      <c r="N60" s="65"/>
      <c r="O60" s="65" t="s">
        <v>601</v>
      </c>
      <c r="P60" s="451">
        <v>43929</v>
      </c>
      <c r="Q60" s="8"/>
      <c r="R60" s="345" t="s">
        <v>3188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07">
        <v>9</v>
      </c>
      <c r="B61" s="441">
        <v>43929</v>
      </c>
      <c r="C61" s="397"/>
      <c r="D61" s="398" t="s">
        <v>171</v>
      </c>
      <c r="E61" s="404" t="s">
        <v>602</v>
      </c>
      <c r="F61" s="404">
        <v>1177.5</v>
      </c>
      <c r="G61" s="391">
        <v>1140</v>
      </c>
      <c r="H61" s="391">
        <v>1225</v>
      </c>
      <c r="I61" s="404" t="s">
        <v>3637</v>
      </c>
      <c r="J61" s="65" t="s">
        <v>732</v>
      </c>
      <c r="K61" s="65">
        <f t="shared" ref="K61" si="52">H61-F61</f>
        <v>47.5</v>
      </c>
      <c r="L61" s="399">
        <f t="shared" ref="L61" si="53">K61/F61</f>
        <v>4.0339702760084924E-2</v>
      </c>
      <c r="M61" s="391"/>
      <c r="N61" s="65"/>
      <c r="O61" s="65" t="s">
        <v>601</v>
      </c>
      <c r="P61" s="439">
        <v>43929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407">
        <v>10</v>
      </c>
      <c r="B62" s="441">
        <v>43929</v>
      </c>
      <c r="C62" s="397"/>
      <c r="D62" s="398" t="s">
        <v>154</v>
      </c>
      <c r="E62" s="404" t="s">
        <v>602</v>
      </c>
      <c r="F62" s="404">
        <v>16600</v>
      </c>
      <c r="G62" s="391">
        <v>16000</v>
      </c>
      <c r="H62" s="391">
        <v>17000</v>
      </c>
      <c r="I62" s="404" t="s">
        <v>3638</v>
      </c>
      <c r="J62" s="65" t="s">
        <v>3640</v>
      </c>
      <c r="K62" s="65">
        <f t="shared" ref="K62" si="54">H62-F62</f>
        <v>400</v>
      </c>
      <c r="L62" s="399">
        <f t="shared" ref="L62:L65" si="55">K62/F62</f>
        <v>2.4096385542168676E-2</v>
      </c>
      <c r="M62" s="391"/>
      <c r="N62" s="65"/>
      <c r="O62" s="65" t="s">
        <v>601</v>
      </c>
      <c r="P62" s="439">
        <v>43929</v>
      </c>
      <c r="Q62" s="8"/>
      <c r="R62" s="345" t="s">
        <v>604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407">
        <v>11</v>
      </c>
      <c r="B63" s="441">
        <v>43929</v>
      </c>
      <c r="C63" s="397"/>
      <c r="D63" s="398" t="s">
        <v>3647</v>
      </c>
      <c r="E63" s="404" t="s">
        <v>3591</v>
      </c>
      <c r="F63" s="404">
        <v>196</v>
      </c>
      <c r="G63" s="391">
        <v>205</v>
      </c>
      <c r="H63" s="391">
        <v>189</v>
      </c>
      <c r="I63" s="404" t="s">
        <v>3648</v>
      </c>
      <c r="J63" s="65" t="s">
        <v>3649</v>
      </c>
      <c r="K63" s="65">
        <f>F63-H63</f>
        <v>7</v>
      </c>
      <c r="L63" s="399">
        <f t="shared" si="55"/>
        <v>3.5714285714285712E-2</v>
      </c>
      <c r="M63" s="391"/>
      <c r="N63" s="65"/>
      <c r="O63" s="65" t="s">
        <v>601</v>
      </c>
      <c r="P63" s="439">
        <v>43929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07">
        <v>12</v>
      </c>
      <c r="B64" s="441">
        <v>43929</v>
      </c>
      <c r="C64" s="397"/>
      <c r="D64" s="398" t="s">
        <v>76</v>
      </c>
      <c r="E64" s="404" t="s">
        <v>602</v>
      </c>
      <c r="F64" s="404">
        <v>2775</v>
      </c>
      <c r="G64" s="391">
        <v>2670</v>
      </c>
      <c r="H64" s="391">
        <v>2845</v>
      </c>
      <c r="I64" s="404" t="s">
        <v>3652</v>
      </c>
      <c r="J64" s="65" t="s">
        <v>776</v>
      </c>
      <c r="K64" s="65">
        <f t="shared" ref="K64:K65" si="56">H64-F64</f>
        <v>70</v>
      </c>
      <c r="L64" s="399">
        <f t="shared" si="55"/>
        <v>2.5225225225225224E-2</v>
      </c>
      <c r="M64" s="391"/>
      <c r="N64" s="65"/>
      <c r="O64" s="65" t="s">
        <v>601</v>
      </c>
      <c r="P64" s="451">
        <v>43930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07">
        <v>13</v>
      </c>
      <c r="B65" s="441">
        <v>43930</v>
      </c>
      <c r="C65" s="397"/>
      <c r="D65" s="398" t="s">
        <v>120</v>
      </c>
      <c r="E65" s="404" t="s">
        <v>602</v>
      </c>
      <c r="F65" s="404">
        <v>336.5</v>
      </c>
      <c r="G65" s="391">
        <v>322</v>
      </c>
      <c r="H65" s="391">
        <v>343</v>
      </c>
      <c r="I65" s="404" t="s">
        <v>3689</v>
      </c>
      <c r="J65" s="65" t="s">
        <v>3610</v>
      </c>
      <c r="K65" s="65">
        <f t="shared" si="56"/>
        <v>6.5</v>
      </c>
      <c r="L65" s="399">
        <f t="shared" si="55"/>
        <v>1.9316493313521546E-2</v>
      </c>
      <c r="M65" s="391"/>
      <c r="N65" s="65"/>
      <c r="O65" s="65" t="s">
        <v>601</v>
      </c>
      <c r="P65" s="439">
        <v>43930</v>
      </c>
      <c r="Q65" s="8"/>
      <c r="R65" s="345" t="s">
        <v>3188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14</v>
      </c>
      <c r="B66" s="441">
        <v>43930</v>
      </c>
      <c r="C66" s="397"/>
      <c r="D66" s="398" t="s">
        <v>76</v>
      </c>
      <c r="E66" s="404" t="s">
        <v>602</v>
      </c>
      <c r="F66" s="404">
        <v>2740</v>
      </c>
      <c r="G66" s="391">
        <v>2650</v>
      </c>
      <c r="H66" s="391">
        <v>2795</v>
      </c>
      <c r="I66" s="404" t="s">
        <v>3688</v>
      </c>
      <c r="J66" s="65" t="s">
        <v>725</v>
      </c>
      <c r="K66" s="65">
        <f t="shared" ref="K66:K67" si="57">H66-F66</f>
        <v>55</v>
      </c>
      <c r="L66" s="399">
        <f t="shared" ref="L66:L67" si="58">K66/F66</f>
        <v>2.0072992700729927E-2</v>
      </c>
      <c r="M66" s="391"/>
      <c r="N66" s="65"/>
      <c r="O66" s="65" t="s">
        <v>601</v>
      </c>
      <c r="P66" s="439">
        <v>43930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7">
        <v>15</v>
      </c>
      <c r="B67" s="441">
        <v>43930</v>
      </c>
      <c r="C67" s="397"/>
      <c r="D67" s="398" t="s">
        <v>89</v>
      </c>
      <c r="E67" s="404" t="s">
        <v>602</v>
      </c>
      <c r="F67" s="404">
        <v>487.5</v>
      </c>
      <c r="G67" s="391">
        <v>475</v>
      </c>
      <c r="H67" s="391">
        <v>499</v>
      </c>
      <c r="I67" s="404">
        <v>520</v>
      </c>
      <c r="J67" s="65" t="s">
        <v>3706</v>
      </c>
      <c r="K67" s="65">
        <f t="shared" si="57"/>
        <v>11.5</v>
      </c>
      <c r="L67" s="399">
        <f t="shared" si="58"/>
        <v>2.3589743589743591E-2</v>
      </c>
      <c r="M67" s="391"/>
      <c r="N67" s="65"/>
      <c r="O67" s="65" t="s">
        <v>601</v>
      </c>
      <c r="P67" s="451">
        <v>43936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7">
        <v>16</v>
      </c>
      <c r="B68" s="441">
        <v>43934</v>
      </c>
      <c r="C68" s="397"/>
      <c r="D68" s="398" t="s">
        <v>76</v>
      </c>
      <c r="E68" s="404" t="s">
        <v>602</v>
      </c>
      <c r="F68" s="404">
        <v>2730</v>
      </c>
      <c r="G68" s="391">
        <v>2630</v>
      </c>
      <c r="H68" s="391">
        <v>2780</v>
      </c>
      <c r="I68" s="404" t="s">
        <v>3698</v>
      </c>
      <c r="J68" s="65" t="s">
        <v>3701</v>
      </c>
      <c r="K68" s="65">
        <f t="shared" ref="K68:K69" si="59">H68-F68</f>
        <v>50</v>
      </c>
      <c r="L68" s="399">
        <f t="shared" ref="L68:L70" si="60">K68/F68</f>
        <v>1.8315018315018316E-2</v>
      </c>
      <c r="M68" s="391"/>
      <c r="N68" s="65"/>
      <c r="O68" s="65" t="s">
        <v>601</v>
      </c>
      <c r="P68" s="439">
        <v>43934</v>
      </c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7">
        <v>17</v>
      </c>
      <c r="B69" s="441">
        <v>43934</v>
      </c>
      <c r="C69" s="397"/>
      <c r="D69" s="398" t="s">
        <v>76</v>
      </c>
      <c r="E69" s="404" t="s">
        <v>602</v>
      </c>
      <c r="F69" s="404">
        <v>2727.5</v>
      </c>
      <c r="G69" s="391">
        <v>2630</v>
      </c>
      <c r="H69" s="391">
        <v>2790</v>
      </c>
      <c r="I69" s="404" t="s">
        <v>3698</v>
      </c>
      <c r="J69" s="65" t="s">
        <v>3705</v>
      </c>
      <c r="K69" s="65">
        <f t="shared" si="59"/>
        <v>62.5</v>
      </c>
      <c r="L69" s="399">
        <f t="shared" si="60"/>
        <v>2.2914757103574702E-2</v>
      </c>
      <c r="M69" s="391"/>
      <c r="N69" s="65"/>
      <c r="O69" s="65" t="s">
        <v>601</v>
      </c>
      <c r="P69" s="451">
        <v>43936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8">
        <v>18</v>
      </c>
      <c r="B70" s="442">
        <v>43934</v>
      </c>
      <c r="C70" s="392"/>
      <c r="D70" s="393" t="s">
        <v>47</v>
      </c>
      <c r="E70" s="403" t="s">
        <v>3591</v>
      </c>
      <c r="F70" s="403">
        <v>166</v>
      </c>
      <c r="G70" s="396">
        <v>173</v>
      </c>
      <c r="H70" s="396">
        <v>172</v>
      </c>
      <c r="I70" s="403" t="s">
        <v>3699</v>
      </c>
      <c r="J70" s="394" t="s">
        <v>3707</v>
      </c>
      <c r="K70" s="394">
        <f>F70-H70</f>
        <v>-6</v>
      </c>
      <c r="L70" s="395">
        <f t="shared" si="60"/>
        <v>-3.614457831325301E-2</v>
      </c>
      <c r="M70" s="396"/>
      <c r="N70" s="394"/>
      <c r="O70" s="394" t="s">
        <v>665</v>
      </c>
      <c r="P70" s="445">
        <v>43936</v>
      </c>
      <c r="Q70" s="8"/>
      <c r="R70" s="345" t="s">
        <v>604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7">
        <v>19</v>
      </c>
      <c r="B71" s="441">
        <v>43934</v>
      </c>
      <c r="C71" s="397"/>
      <c r="D71" s="398" t="s">
        <v>150</v>
      </c>
      <c r="E71" s="404" t="s">
        <v>602</v>
      </c>
      <c r="F71" s="404">
        <v>742</v>
      </c>
      <c r="G71" s="391">
        <v>710</v>
      </c>
      <c r="H71" s="391">
        <v>750</v>
      </c>
      <c r="I71" s="404">
        <v>800</v>
      </c>
      <c r="J71" s="65" t="s">
        <v>3700</v>
      </c>
      <c r="K71" s="65">
        <f t="shared" ref="K71" si="61">H71-F71</f>
        <v>8</v>
      </c>
      <c r="L71" s="399">
        <f t="shared" ref="L71:L72" si="62">K71/F71</f>
        <v>1.078167115902965E-2</v>
      </c>
      <c r="M71" s="391"/>
      <c r="N71" s="65"/>
      <c r="O71" s="65" t="s">
        <v>601</v>
      </c>
      <c r="P71" s="439">
        <v>43934</v>
      </c>
      <c r="Q71" s="8"/>
      <c r="R71" s="345" t="s">
        <v>3188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8">
        <v>20</v>
      </c>
      <c r="B72" s="442">
        <v>43936</v>
      </c>
      <c r="C72" s="392"/>
      <c r="D72" s="393" t="s">
        <v>117</v>
      </c>
      <c r="E72" s="403" t="s">
        <v>3591</v>
      </c>
      <c r="F72" s="403">
        <v>2405</v>
      </c>
      <c r="G72" s="396">
        <v>2465</v>
      </c>
      <c r="H72" s="396">
        <v>2465</v>
      </c>
      <c r="I72" s="403" t="s">
        <v>3708</v>
      </c>
      <c r="J72" s="394" t="s">
        <v>3709</v>
      </c>
      <c r="K72" s="394">
        <f>F72-H72</f>
        <v>-60</v>
      </c>
      <c r="L72" s="395">
        <f t="shared" si="62"/>
        <v>-2.4948024948024949E-2</v>
      </c>
      <c r="M72" s="396"/>
      <c r="N72" s="394"/>
      <c r="O72" s="394" t="s">
        <v>665</v>
      </c>
      <c r="P72" s="438">
        <v>43936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8">
        <v>21</v>
      </c>
      <c r="B73" s="442">
        <v>43936</v>
      </c>
      <c r="C73" s="392"/>
      <c r="D73" s="393" t="s">
        <v>173</v>
      </c>
      <c r="E73" s="403" t="s">
        <v>602</v>
      </c>
      <c r="F73" s="403">
        <v>189.5</v>
      </c>
      <c r="G73" s="396">
        <v>183</v>
      </c>
      <c r="H73" s="396">
        <v>183</v>
      </c>
      <c r="I73" s="403" t="s">
        <v>3710</v>
      </c>
      <c r="J73" s="394" t="s">
        <v>3712</v>
      </c>
      <c r="K73" s="394">
        <f t="shared" ref="K73" si="63">H73-F73</f>
        <v>-6.5</v>
      </c>
      <c r="L73" s="395">
        <f t="shared" ref="L73:L74" si="64">K73/F73</f>
        <v>-3.430079155672823E-2</v>
      </c>
      <c r="M73" s="396"/>
      <c r="N73" s="394"/>
      <c r="O73" s="394" t="s">
        <v>665</v>
      </c>
      <c r="P73" s="438">
        <v>43936</v>
      </c>
      <c r="Q73" s="8"/>
      <c r="R73" s="345" t="s">
        <v>3188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07">
        <v>22</v>
      </c>
      <c r="B74" s="441">
        <v>43936</v>
      </c>
      <c r="C74" s="397"/>
      <c r="D74" s="398" t="s">
        <v>57</v>
      </c>
      <c r="E74" s="404" t="s">
        <v>3591</v>
      </c>
      <c r="F74" s="404">
        <v>2470</v>
      </c>
      <c r="G74" s="391">
        <v>2555</v>
      </c>
      <c r="H74" s="391">
        <v>2420</v>
      </c>
      <c r="I74" s="404" t="s">
        <v>3711</v>
      </c>
      <c r="J74" s="65" t="s">
        <v>3714</v>
      </c>
      <c r="K74" s="65">
        <f>F74-H74</f>
        <v>50</v>
      </c>
      <c r="L74" s="399">
        <f t="shared" si="64"/>
        <v>2.0242914979757085E-2</v>
      </c>
      <c r="M74" s="391"/>
      <c r="N74" s="65"/>
      <c r="O74" s="65" t="s">
        <v>601</v>
      </c>
      <c r="P74" s="439">
        <v>43936</v>
      </c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08">
        <v>23</v>
      </c>
      <c r="B75" s="442">
        <v>43936</v>
      </c>
      <c r="C75" s="392"/>
      <c r="D75" s="393" t="s">
        <v>3713</v>
      </c>
      <c r="E75" s="403" t="s">
        <v>602</v>
      </c>
      <c r="F75" s="403">
        <v>897</v>
      </c>
      <c r="G75" s="396">
        <v>875</v>
      </c>
      <c r="H75" s="396">
        <v>870</v>
      </c>
      <c r="I75" s="403" t="s">
        <v>3719</v>
      </c>
      <c r="J75" s="394" t="s">
        <v>3715</v>
      </c>
      <c r="K75" s="394">
        <f t="shared" ref="K75:K76" si="65">H75-F75</f>
        <v>-27</v>
      </c>
      <c r="L75" s="395">
        <f t="shared" ref="L75:L78" si="66">K75/F75</f>
        <v>-3.0100334448160536E-2</v>
      </c>
      <c r="M75" s="396"/>
      <c r="N75" s="394"/>
      <c r="O75" s="394" t="s">
        <v>665</v>
      </c>
      <c r="P75" s="438">
        <v>43936</v>
      </c>
      <c r="Q75" s="8"/>
      <c r="R75" s="345" t="s">
        <v>604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7">
        <v>24</v>
      </c>
      <c r="B76" s="441">
        <v>43937</v>
      </c>
      <c r="C76" s="397"/>
      <c r="D76" s="398" t="s">
        <v>191</v>
      </c>
      <c r="E76" s="404" t="s">
        <v>602</v>
      </c>
      <c r="F76" s="404">
        <v>2300</v>
      </c>
      <c r="G76" s="391">
        <v>2220</v>
      </c>
      <c r="H76" s="391">
        <v>2350</v>
      </c>
      <c r="I76" s="404" t="s">
        <v>3720</v>
      </c>
      <c r="J76" s="65" t="s">
        <v>3701</v>
      </c>
      <c r="K76" s="65">
        <f t="shared" si="65"/>
        <v>50</v>
      </c>
      <c r="L76" s="399">
        <f t="shared" si="66"/>
        <v>2.1739130434782608E-2</v>
      </c>
      <c r="M76" s="391"/>
      <c r="N76" s="65"/>
      <c r="O76" s="65" t="s">
        <v>601</v>
      </c>
      <c r="P76" s="439">
        <v>43937</v>
      </c>
      <c r="Q76" s="8"/>
      <c r="R76" s="345" t="s">
        <v>604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57">
        <v>25</v>
      </c>
      <c r="B77" s="458">
        <v>43938</v>
      </c>
      <c r="C77" s="459"/>
      <c r="D77" s="460" t="s">
        <v>89</v>
      </c>
      <c r="E77" s="461" t="s">
        <v>602</v>
      </c>
      <c r="F77" s="461">
        <v>495</v>
      </c>
      <c r="G77" s="462">
        <v>475</v>
      </c>
      <c r="H77" s="462">
        <v>497</v>
      </c>
      <c r="I77" s="461" t="s">
        <v>3738</v>
      </c>
      <c r="J77" s="463" t="s">
        <v>3646</v>
      </c>
      <c r="K77" s="463">
        <f>H77-F77</f>
        <v>2</v>
      </c>
      <c r="L77" s="464">
        <f t="shared" si="66"/>
        <v>4.0404040404040404E-3</v>
      </c>
      <c r="M77" s="462"/>
      <c r="N77" s="463"/>
      <c r="O77" s="463" t="s">
        <v>710</v>
      </c>
      <c r="P77" s="465">
        <v>43941</v>
      </c>
      <c r="Q77" s="8"/>
      <c r="R77" s="345" t="s">
        <v>604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08">
        <v>26</v>
      </c>
      <c r="B78" s="442">
        <v>43941</v>
      </c>
      <c r="C78" s="392"/>
      <c r="D78" s="393" t="s">
        <v>196</v>
      </c>
      <c r="E78" s="403" t="s">
        <v>602</v>
      </c>
      <c r="F78" s="403">
        <v>3510</v>
      </c>
      <c r="G78" s="396">
        <v>3380</v>
      </c>
      <c r="H78" s="396">
        <v>3375</v>
      </c>
      <c r="I78" s="403" t="s">
        <v>3742</v>
      </c>
      <c r="J78" s="394" t="s">
        <v>3784</v>
      </c>
      <c r="K78" s="394">
        <f t="shared" ref="K78" si="67">H78-F78</f>
        <v>-135</v>
      </c>
      <c r="L78" s="395">
        <f t="shared" si="66"/>
        <v>-3.8461538461538464E-2</v>
      </c>
      <c r="M78" s="396"/>
      <c r="N78" s="394"/>
      <c r="O78" s="394" t="s">
        <v>665</v>
      </c>
      <c r="P78" s="445">
        <v>43945</v>
      </c>
      <c r="Q78" s="8"/>
      <c r="R78" s="345" t="s">
        <v>3188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08">
        <v>27</v>
      </c>
      <c r="B79" s="442">
        <v>43942</v>
      </c>
      <c r="C79" s="392"/>
      <c r="D79" s="393" t="s">
        <v>446</v>
      </c>
      <c r="E79" s="403" t="s">
        <v>602</v>
      </c>
      <c r="F79" s="403">
        <v>390</v>
      </c>
      <c r="G79" s="396">
        <v>378</v>
      </c>
      <c r="H79" s="396">
        <v>377.5</v>
      </c>
      <c r="I79" s="403" t="s">
        <v>3749</v>
      </c>
      <c r="J79" s="394" t="s">
        <v>3762</v>
      </c>
      <c r="K79" s="394">
        <f t="shared" ref="K79" si="68">H79-F79</f>
        <v>-12.5</v>
      </c>
      <c r="L79" s="395">
        <f t="shared" ref="L79" si="69">K79/F79</f>
        <v>-3.2051282051282048E-2</v>
      </c>
      <c r="M79" s="396"/>
      <c r="N79" s="394"/>
      <c r="O79" s="394" t="s">
        <v>665</v>
      </c>
      <c r="P79" s="445">
        <v>43943</v>
      </c>
      <c r="Q79" s="8"/>
      <c r="R79" s="345" t="s">
        <v>604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07">
        <v>28</v>
      </c>
      <c r="B80" s="441">
        <v>43942</v>
      </c>
      <c r="C80" s="397"/>
      <c r="D80" s="398" t="s">
        <v>120</v>
      </c>
      <c r="E80" s="404" t="s">
        <v>602</v>
      </c>
      <c r="F80" s="404">
        <v>361</v>
      </c>
      <c r="G80" s="391">
        <v>348</v>
      </c>
      <c r="H80" s="391">
        <v>368</v>
      </c>
      <c r="I80" s="404" t="s">
        <v>3750</v>
      </c>
      <c r="J80" s="65" t="s">
        <v>3649</v>
      </c>
      <c r="K80" s="65">
        <f t="shared" ref="K80:K81" si="70">H80-F80</f>
        <v>7</v>
      </c>
      <c r="L80" s="399">
        <f t="shared" ref="L80:L81" si="71">K80/F80</f>
        <v>1.9390581717451522E-2</v>
      </c>
      <c r="M80" s="391"/>
      <c r="N80" s="65"/>
      <c r="O80" s="65" t="s">
        <v>601</v>
      </c>
      <c r="P80" s="439">
        <v>43942</v>
      </c>
      <c r="Q80" s="8"/>
      <c r="R80" s="345" t="s">
        <v>3188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4" s="428" customFormat="1" ht="15" customHeight="1">
      <c r="A81" s="408">
        <v>29</v>
      </c>
      <c r="B81" s="442">
        <v>43943</v>
      </c>
      <c r="C81" s="392"/>
      <c r="D81" s="393" t="s">
        <v>110</v>
      </c>
      <c r="E81" s="403" t="s">
        <v>602</v>
      </c>
      <c r="F81" s="403">
        <v>1670</v>
      </c>
      <c r="G81" s="396">
        <v>1598</v>
      </c>
      <c r="H81" s="396">
        <v>1615</v>
      </c>
      <c r="I81" s="403" t="s">
        <v>3763</v>
      </c>
      <c r="J81" s="394" t="s">
        <v>3783</v>
      </c>
      <c r="K81" s="394">
        <f t="shared" si="70"/>
        <v>-55</v>
      </c>
      <c r="L81" s="395">
        <f t="shared" si="71"/>
        <v>-3.2934131736526949E-2</v>
      </c>
      <c r="M81" s="396"/>
      <c r="N81" s="394"/>
      <c r="O81" s="394" t="s">
        <v>665</v>
      </c>
      <c r="P81" s="445">
        <v>43945</v>
      </c>
      <c r="Q81" s="7"/>
      <c r="R81" s="345" t="s">
        <v>604</v>
      </c>
      <c r="S81" s="493"/>
      <c r="T81" s="493"/>
      <c r="U81" s="493"/>
      <c r="V81" s="493"/>
      <c r="W81" s="493"/>
      <c r="X81" s="493"/>
      <c r="Y81" s="493"/>
      <c r="Z81" s="493"/>
      <c r="AA81" s="493"/>
    </row>
    <row r="82" spans="1:34" s="428" customFormat="1" ht="15" customHeight="1">
      <c r="A82" s="409"/>
      <c r="B82" s="433"/>
      <c r="C82" s="379"/>
      <c r="D82" s="380"/>
      <c r="E82" s="432"/>
      <c r="F82" s="432"/>
      <c r="G82" s="414"/>
      <c r="H82" s="414"/>
      <c r="I82" s="432"/>
      <c r="J82" s="413"/>
      <c r="K82" s="413"/>
      <c r="L82" s="383"/>
      <c r="M82" s="414"/>
      <c r="N82" s="413"/>
      <c r="O82" s="413"/>
      <c r="P82" s="385"/>
      <c r="Q82" s="7"/>
      <c r="R82" s="345"/>
      <c r="S82" s="493"/>
      <c r="T82" s="493"/>
      <c r="U82" s="493"/>
      <c r="V82" s="493"/>
      <c r="W82" s="493"/>
      <c r="X82" s="493"/>
      <c r="Y82" s="493"/>
      <c r="Z82" s="493"/>
      <c r="AA82" s="493"/>
    </row>
    <row r="83" spans="1:34" s="428" customFormat="1" ht="15" customHeight="1">
      <c r="A83" s="409"/>
      <c r="B83" s="433"/>
      <c r="C83" s="379"/>
      <c r="D83" s="380"/>
      <c r="E83" s="432"/>
      <c r="F83" s="432"/>
      <c r="G83" s="414"/>
      <c r="H83" s="414"/>
      <c r="I83" s="432"/>
      <c r="J83" s="413"/>
      <c r="K83" s="413"/>
      <c r="L83" s="383"/>
      <c r="M83" s="414"/>
      <c r="N83" s="413"/>
      <c r="O83" s="413"/>
      <c r="P83" s="385"/>
      <c r="Q83" s="7"/>
      <c r="R83" s="345"/>
      <c r="S83" s="493"/>
      <c r="T83" s="493"/>
      <c r="U83" s="493"/>
      <c r="V83" s="493"/>
      <c r="W83" s="493"/>
      <c r="X83" s="493"/>
      <c r="Y83" s="493"/>
      <c r="Z83" s="493"/>
      <c r="AA83" s="493"/>
    </row>
    <row r="84" spans="1:34" s="428" customFormat="1" ht="15" customHeight="1">
      <c r="A84" s="409"/>
      <c r="B84" s="433"/>
      <c r="C84" s="379"/>
      <c r="D84" s="380"/>
      <c r="E84" s="432"/>
      <c r="F84" s="432"/>
      <c r="G84" s="414"/>
      <c r="H84" s="414"/>
      <c r="I84" s="432"/>
      <c r="J84" s="413"/>
      <c r="K84" s="413"/>
      <c r="L84" s="383"/>
      <c r="M84" s="414"/>
      <c r="N84" s="413"/>
      <c r="O84" s="413"/>
      <c r="P84" s="385"/>
      <c r="Q84" s="7"/>
      <c r="R84" s="345"/>
      <c r="S84" s="493"/>
      <c r="T84" s="493"/>
      <c r="U84" s="493"/>
      <c r="V84" s="493"/>
      <c r="W84" s="493"/>
      <c r="X84" s="493"/>
      <c r="Y84" s="493"/>
      <c r="Z84" s="493"/>
      <c r="AA84" s="493"/>
    </row>
    <row r="85" spans="1:34" ht="15" customHeight="1">
      <c r="A85" s="409"/>
      <c r="B85" s="379"/>
      <c r="C85" s="379"/>
      <c r="D85" s="469"/>
      <c r="E85" s="381"/>
      <c r="F85" s="381"/>
      <c r="G85" s="382"/>
      <c r="H85" s="382"/>
      <c r="I85" s="381"/>
      <c r="J85" s="378"/>
      <c r="K85" s="378"/>
      <c r="L85" s="383"/>
      <c r="M85" s="382"/>
      <c r="N85" s="384"/>
      <c r="O85" s="384"/>
      <c r="P85" s="385"/>
      <c r="Q85" s="11"/>
      <c r="R85" s="12"/>
      <c r="S85" s="16"/>
      <c r="T85" s="16"/>
      <c r="U85" s="16"/>
      <c r="V85" s="16"/>
      <c r="W85" s="16"/>
      <c r="X85" s="16"/>
      <c r="Y85" s="16"/>
      <c r="Z85" s="16"/>
      <c r="AA85" s="16"/>
    </row>
    <row r="86" spans="1:34" ht="44.25" customHeight="1">
      <c r="A86" s="23" t="s">
        <v>605</v>
      </c>
      <c r="B86" s="39"/>
      <c r="C86" s="39"/>
      <c r="D86" s="40"/>
      <c r="E86" s="36"/>
      <c r="F86" s="36"/>
      <c r="G86" s="35"/>
      <c r="H86" s="35"/>
      <c r="I86" s="36"/>
      <c r="J86" s="17"/>
      <c r="K86" s="80"/>
      <c r="L86" s="81"/>
      <c r="M86" s="80"/>
      <c r="N86" s="82"/>
      <c r="O86" s="80"/>
      <c r="P86" s="82"/>
      <c r="Q86" s="16"/>
      <c r="R86" s="12"/>
      <c r="S86" s="16"/>
      <c r="T86" s="16"/>
      <c r="U86" s="16"/>
      <c r="V86" s="16"/>
      <c r="W86" s="16"/>
      <c r="X86" s="16"/>
      <c r="Y86" s="16"/>
      <c r="Z86" s="5"/>
      <c r="AA86" s="5"/>
      <c r="AB86" s="5"/>
    </row>
    <row r="87" spans="1:34" s="6" customFormat="1">
      <c r="A87" s="29" t="s">
        <v>606</v>
      </c>
      <c r="B87" s="23"/>
      <c r="C87" s="23"/>
      <c r="D87" s="23"/>
      <c r="E87" s="5"/>
      <c r="F87" s="30" t="s">
        <v>607</v>
      </c>
      <c r="G87" s="41"/>
      <c r="H87" s="42"/>
      <c r="I87" s="83"/>
      <c r="J87" s="17"/>
      <c r="K87" s="84"/>
      <c r="L87" s="85"/>
      <c r="M87" s="86"/>
      <c r="N87" s="87"/>
      <c r="O87" s="88"/>
      <c r="P87" s="5"/>
      <c r="Q87" s="4"/>
      <c r="R87" s="12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9" customFormat="1" ht="14.25" customHeight="1">
      <c r="A88" s="29"/>
      <c r="B88" s="23"/>
      <c r="C88" s="23"/>
      <c r="D88" s="23"/>
      <c r="E88" s="32"/>
      <c r="F88" s="30" t="s">
        <v>609</v>
      </c>
      <c r="G88" s="41"/>
      <c r="H88" s="42"/>
      <c r="I88" s="83"/>
      <c r="J88" s="17"/>
      <c r="K88" s="84"/>
      <c r="L88" s="85"/>
      <c r="M88" s="86"/>
      <c r="N88" s="87"/>
      <c r="O88" s="88"/>
      <c r="P88" s="5"/>
      <c r="Q88" s="4"/>
      <c r="R88" s="12"/>
      <c r="S88" s="6"/>
      <c r="Y88" s="6"/>
      <c r="Z88" s="6"/>
    </row>
    <row r="89" spans="1:34" s="9" customFormat="1" ht="14.25" customHeight="1">
      <c r="A89" s="23"/>
      <c r="B89" s="23"/>
      <c r="C89" s="23"/>
      <c r="D89" s="23"/>
      <c r="E89" s="32"/>
      <c r="F89" s="17"/>
      <c r="G89" s="17"/>
      <c r="H89" s="31"/>
      <c r="I89" s="36"/>
      <c r="J89" s="72"/>
      <c r="K89" s="69"/>
      <c r="L89" s="70"/>
      <c r="M89" s="17"/>
      <c r="N89" s="73"/>
      <c r="O89" s="57"/>
      <c r="P89" s="8"/>
      <c r="Q89" s="4"/>
      <c r="R89" s="12"/>
      <c r="S89" s="6"/>
      <c r="Y89" s="6"/>
      <c r="Z89" s="6"/>
    </row>
    <row r="90" spans="1:34" s="9" customFormat="1" ht="15">
      <c r="A90" s="43" t="s">
        <v>616</v>
      </c>
      <c r="B90" s="43"/>
      <c r="C90" s="43"/>
      <c r="D90" s="43"/>
      <c r="E90" s="32"/>
      <c r="F90" s="17"/>
      <c r="G90" s="12"/>
      <c r="H90" s="17"/>
      <c r="I90" s="12"/>
      <c r="J90" s="89"/>
      <c r="K90" s="12"/>
      <c r="L90" s="12"/>
      <c r="M90" s="12"/>
      <c r="N90" s="12"/>
      <c r="O90" s="90"/>
      <c r="P90"/>
      <c r="Q90" s="4"/>
      <c r="R90" s="12"/>
      <c r="S90" s="6"/>
      <c r="Y90" s="6"/>
      <c r="Z90" s="6"/>
    </row>
    <row r="91" spans="1:34" s="9" customFormat="1" ht="38.25">
      <c r="A91" s="21" t="s">
        <v>16</v>
      </c>
      <c r="B91" s="21" t="s">
        <v>576</v>
      </c>
      <c r="C91" s="21"/>
      <c r="D91" s="22" t="s">
        <v>589</v>
      </c>
      <c r="E91" s="21" t="s">
        <v>590</v>
      </c>
      <c r="F91" s="21" t="s">
        <v>591</v>
      </c>
      <c r="G91" s="21" t="s">
        <v>611</v>
      </c>
      <c r="H91" s="21" t="s">
        <v>593</v>
      </c>
      <c r="I91" s="21" t="s">
        <v>594</v>
      </c>
      <c r="J91" s="20" t="s">
        <v>595</v>
      </c>
      <c r="K91" s="78" t="s">
        <v>617</v>
      </c>
      <c r="L91" s="78" t="s">
        <v>613</v>
      </c>
      <c r="M91" s="21" t="s">
        <v>614</v>
      </c>
      <c r="N91" s="20" t="s">
        <v>598</v>
      </c>
      <c r="O91" s="91" t="s">
        <v>599</v>
      </c>
      <c r="P91" s="5"/>
      <c r="Q91" s="4"/>
      <c r="R91" s="17"/>
      <c r="S91" s="6"/>
      <c r="Y91" s="6"/>
      <c r="Z91" s="6"/>
    </row>
    <row r="92" spans="1:34" s="9" customFormat="1" ht="14.25">
      <c r="A92" s="517">
        <v>1</v>
      </c>
      <c r="B92" s="518">
        <v>43930</v>
      </c>
      <c r="C92" s="482"/>
      <c r="D92" s="447" t="s">
        <v>3679</v>
      </c>
      <c r="E92" s="483" t="s">
        <v>3591</v>
      </c>
      <c r="F92" s="484">
        <v>9000</v>
      </c>
      <c r="G92" s="483">
        <v>9220</v>
      </c>
      <c r="H92" s="483">
        <v>8910</v>
      </c>
      <c r="I92" s="483" t="s">
        <v>3681</v>
      </c>
      <c r="J92" s="518" t="s">
        <v>3684</v>
      </c>
      <c r="K92" s="485" t="s">
        <v>3685</v>
      </c>
      <c r="L92" s="519">
        <f>75*75</f>
        <v>5625</v>
      </c>
      <c r="M92" s="519">
        <v>75</v>
      </c>
      <c r="N92" s="519" t="s">
        <v>601</v>
      </c>
      <c r="O92" s="509">
        <v>43930</v>
      </c>
      <c r="P92" s="415"/>
      <c r="Q92" s="415"/>
      <c r="R92" s="345" t="s">
        <v>604</v>
      </c>
      <c r="S92" s="40"/>
      <c r="Y92" s="6"/>
      <c r="Z92" s="6"/>
    </row>
    <row r="93" spans="1:34" s="9" customFormat="1" ht="14.25">
      <c r="A93" s="517"/>
      <c r="B93" s="518"/>
      <c r="C93" s="482"/>
      <c r="D93" s="447" t="s">
        <v>3680</v>
      </c>
      <c r="E93" s="483" t="s">
        <v>3591</v>
      </c>
      <c r="F93" s="486" t="s">
        <v>3683</v>
      </c>
      <c r="G93" s="483"/>
      <c r="H93" s="483">
        <v>300</v>
      </c>
      <c r="I93" s="483"/>
      <c r="J93" s="518"/>
      <c r="K93" s="485" t="s">
        <v>3686</v>
      </c>
      <c r="L93" s="520"/>
      <c r="M93" s="520"/>
      <c r="N93" s="520"/>
      <c r="O93" s="510"/>
      <c r="P93" s="415"/>
      <c r="Q93" s="415"/>
      <c r="R93" s="345" t="s">
        <v>604</v>
      </c>
      <c r="S93" s="40"/>
      <c r="Y93" s="6"/>
      <c r="Z93" s="6"/>
    </row>
    <row r="94" spans="1:34" s="9" customFormat="1" ht="14.25">
      <c r="A94" s="511">
        <v>2</v>
      </c>
      <c r="B94" s="512">
        <v>43930</v>
      </c>
      <c r="C94" s="477"/>
      <c r="D94" s="453" t="s">
        <v>3677</v>
      </c>
      <c r="E94" s="478" t="s">
        <v>3591</v>
      </c>
      <c r="F94" s="479">
        <v>9020</v>
      </c>
      <c r="G94" s="478">
        <v>9220</v>
      </c>
      <c r="H94" s="478">
        <v>9100</v>
      </c>
      <c r="I94" s="478" t="s">
        <v>3681</v>
      </c>
      <c r="J94" s="512" t="s">
        <v>3587</v>
      </c>
      <c r="K94" s="480" t="s">
        <v>3687</v>
      </c>
      <c r="L94" s="513">
        <f>-(40*75)</f>
        <v>-3000</v>
      </c>
      <c r="M94" s="513">
        <v>75</v>
      </c>
      <c r="N94" s="513" t="s">
        <v>665</v>
      </c>
      <c r="O94" s="515">
        <v>43930</v>
      </c>
      <c r="P94" s="415"/>
      <c r="Q94" s="415"/>
      <c r="R94" s="345" t="s">
        <v>604</v>
      </c>
      <c r="S94" s="40"/>
      <c r="Y94" s="6"/>
      <c r="Z94" s="6"/>
    </row>
    <row r="95" spans="1:34" s="9" customFormat="1" ht="14.25">
      <c r="A95" s="511"/>
      <c r="B95" s="512"/>
      <c r="C95" s="477"/>
      <c r="D95" s="453" t="s">
        <v>3678</v>
      </c>
      <c r="E95" s="478" t="s">
        <v>3591</v>
      </c>
      <c r="F95" s="481" t="s">
        <v>3682</v>
      </c>
      <c r="G95" s="478"/>
      <c r="H95" s="478">
        <v>232.5</v>
      </c>
      <c r="I95" s="478"/>
      <c r="J95" s="512"/>
      <c r="K95" s="480">
        <f>F95-H95</f>
        <v>40</v>
      </c>
      <c r="L95" s="514"/>
      <c r="M95" s="514"/>
      <c r="N95" s="514"/>
      <c r="O95" s="516"/>
      <c r="P95" s="4"/>
      <c r="Q95" s="4"/>
      <c r="R95" s="487" t="s">
        <v>604</v>
      </c>
      <c r="S95" s="6"/>
      <c r="Y95" s="6"/>
      <c r="Z95" s="6"/>
    </row>
    <row r="96" spans="1:34" s="9" customFormat="1" ht="14.25">
      <c r="A96" s="517">
        <v>3</v>
      </c>
      <c r="B96" s="518">
        <v>43937</v>
      </c>
      <c r="C96" s="492"/>
      <c r="D96" s="447" t="s">
        <v>3721</v>
      </c>
      <c r="E96" s="491" t="s">
        <v>602</v>
      </c>
      <c r="F96" s="484">
        <v>118.25</v>
      </c>
      <c r="G96" s="491">
        <v>113</v>
      </c>
      <c r="H96" s="491">
        <v>121.5</v>
      </c>
      <c r="I96" s="491">
        <v>130</v>
      </c>
      <c r="J96" s="518" t="s">
        <v>3727</v>
      </c>
      <c r="K96" s="485" t="s">
        <v>3724</v>
      </c>
      <c r="L96" s="519">
        <f>3*M96</f>
        <v>10500</v>
      </c>
      <c r="M96" s="519">
        <v>3500</v>
      </c>
      <c r="N96" s="519" t="s">
        <v>601</v>
      </c>
      <c r="O96" s="509">
        <v>43937</v>
      </c>
      <c r="P96" s="4"/>
      <c r="Q96" s="4"/>
      <c r="R96" s="487" t="s">
        <v>3653</v>
      </c>
      <c r="S96" s="6"/>
      <c r="Y96" s="6"/>
      <c r="Z96" s="6"/>
    </row>
    <row r="97" spans="1:34" s="9" customFormat="1" ht="14.25">
      <c r="A97" s="517"/>
      <c r="B97" s="518"/>
      <c r="C97" s="492"/>
      <c r="D97" s="447" t="s">
        <v>3722</v>
      </c>
      <c r="E97" s="491" t="s">
        <v>3591</v>
      </c>
      <c r="F97" s="486" t="s">
        <v>3723</v>
      </c>
      <c r="G97" s="491"/>
      <c r="H97" s="491">
        <v>6.75</v>
      </c>
      <c r="I97" s="491"/>
      <c r="J97" s="518"/>
      <c r="K97" s="485" t="s">
        <v>3725</v>
      </c>
      <c r="L97" s="520"/>
      <c r="M97" s="520"/>
      <c r="N97" s="520"/>
      <c r="O97" s="510"/>
      <c r="P97" s="4"/>
      <c r="Q97" s="4"/>
      <c r="R97" s="487" t="s">
        <v>3653</v>
      </c>
      <c r="S97" s="6"/>
      <c r="Y97" s="6"/>
      <c r="Z97" s="6"/>
    </row>
    <row r="98" spans="1:34" s="9" customFormat="1" ht="14.25">
      <c r="A98" s="470"/>
      <c r="B98" s="471"/>
      <c r="C98" s="471"/>
      <c r="D98" s="472"/>
      <c r="E98" s="470"/>
      <c r="F98" s="473"/>
      <c r="G98" s="470"/>
      <c r="H98" s="470"/>
      <c r="I98" s="470"/>
      <c r="J98" s="474"/>
      <c r="K98" s="474"/>
      <c r="L98" s="475"/>
      <c r="M98" s="474"/>
      <c r="N98" s="474"/>
      <c r="O98" s="476"/>
      <c r="P98" s="4"/>
      <c r="Q98" s="4"/>
      <c r="R98" s="94"/>
      <c r="S98" s="6"/>
      <c r="Y98" s="6"/>
      <c r="Z98" s="6"/>
    </row>
    <row r="99" spans="1:34" s="9" customFormat="1" ht="15">
      <c r="A99" s="386"/>
      <c r="B99" s="387"/>
      <c r="C99" s="387"/>
      <c r="D99" s="388"/>
      <c r="E99" s="386"/>
      <c r="F99" s="405"/>
      <c r="G99" s="386"/>
      <c r="H99" s="386"/>
      <c r="I99" s="386"/>
      <c r="J99" s="387"/>
      <c r="K99" s="80"/>
      <c r="L99" s="386"/>
      <c r="M99" s="386"/>
      <c r="N99" s="386"/>
      <c r="O99" s="406"/>
      <c r="P99" s="4"/>
      <c r="Q99" s="4"/>
      <c r="R99" s="94"/>
      <c r="S99" s="6"/>
      <c r="Y99" s="6"/>
      <c r="Z99" s="6"/>
    </row>
    <row r="100" spans="1:34" s="6" customFormat="1">
      <c r="A100" s="44"/>
      <c r="B100" s="45"/>
      <c r="C100" s="46"/>
      <c r="D100" s="47"/>
      <c r="E100" s="48"/>
      <c r="F100" s="49"/>
      <c r="G100" s="49"/>
      <c r="H100" s="49"/>
      <c r="I100" s="49"/>
      <c r="J100" s="17"/>
      <c r="K100" s="92"/>
      <c r="L100" s="92"/>
      <c r="M100" s="17"/>
      <c r="N100" s="16"/>
      <c r="O100" s="93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5">
      <c r="A101" s="50" t="s">
        <v>618</v>
      </c>
      <c r="B101" s="50"/>
      <c r="C101" s="50"/>
      <c r="D101" s="50"/>
      <c r="E101" s="51"/>
      <c r="F101" s="49"/>
      <c r="G101" s="49"/>
      <c r="H101" s="49"/>
      <c r="I101" s="49"/>
      <c r="J101" s="53"/>
      <c r="K101" s="12"/>
      <c r="L101" s="12"/>
      <c r="M101" s="12"/>
      <c r="N101" s="11"/>
      <c r="O101" s="5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38.25">
      <c r="A102" s="21" t="s">
        <v>16</v>
      </c>
      <c r="B102" s="21" t="s">
        <v>576</v>
      </c>
      <c r="C102" s="21"/>
      <c r="D102" s="22" t="s">
        <v>589</v>
      </c>
      <c r="E102" s="21" t="s">
        <v>590</v>
      </c>
      <c r="F102" s="21" t="s">
        <v>591</v>
      </c>
      <c r="G102" s="52" t="s">
        <v>611</v>
      </c>
      <c r="H102" s="21" t="s">
        <v>593</v>
      </c>
      <c r="I102" s="21" t="s">
        <v>594</v>
      </c>
      <c r="J102" s="20" t="s">
        <v>595</v>
      </c>
      <c r="K102" s="20" t="s">
        <v>619</v>
      </c>
      <c r="L102" s="78" t="s">
        <v>613</v>
      </c>
      <c r="M102" s="21" t="s">
        <v>614</v>
      </c>
      <c r="N102" s="21" t="s">
        <v>598</v>
      </c>
      <c r="O102" s="22" t="s">
        <v>599</v>
      </c>
      <c r="P102" s="5"/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40" customFormat="1" ht="14.25">
      <c r="A103" s="443">
        <v>1</v>
      </c>
      <c r="B103" s="392">
        <v>43922</v>
      </c>
      <c r="C103" s="392"/>
      <c r="D103" s="393" t="s">
        <v>3586</v>
      </c>
      <c r="E103" s="403" t="s">
        <v>602</v>
      </c>
      <c r="F103" s="403">
        <v>40</v>
      </c>
      <c r="G103" s="396"/>
      <c r="H103" s="396">
        <v>0</v>
      </c>
      <c r="I103" s="403">
        <v>100</v>
      </c>
      <c r="J103" s="444" t="s">
        <v>3587</v>
      </c>
      <c r="K103" s="444">
        <f t="shared" ref="K103:K109" si="72">L103*M103</f>
        <v>-3000</v>
      </c>
      <c r="L103" s="444">
        <f t="shared" ref="L103:L109" si="73">H103-F103</f>
        <v>-40</v>
      </c>
      <c r="M103" s="444">
        <v>75</v>
      </c>
      <c r="N103" s="394" t="s">
        <v>665</v>
      </c>
      <c r="O103" s="438">
        <v>43922</v>
      </c>
      <c r="P103" s="415"/>
      <c r="Q103" s="415"/>
      <c r="R103" s="345" t="s">
        <v>3188</v>
      </c>
      <c r="Z103" s="428"/>
      <c r="AA103" s="428"/>
      <c r="AB103" s="428"/>
      <c r="AC103" s="428"/>
      <c r="AD103" s="428"/>
      <c r="AE103" s="428"/>
      <c r="AF103" s="428"/>
      <c r="AG103" s="428"/>
      <c r="AH103" s="428"/>
    </row>
    <row r="104" spans="1:34" s="40" customFormat="1" ht="14.25">
      <c r="A104" s="467">
        <v>2</v>
      </c>
      <c r="B104" s="397">
        <v>43929</v>
      </c>
      <c r="C104" s="397"/>
      <c r="D104" s="398" t="s">
        <v>3644</v>
      </c>
      <c r="E104" s="404" t="s">
        <v>602</v>
      </c>
      <c r="F104" s="404">
        <v>102.5</v>
      </c>
      <c r="G104" s="391"/>
      <c r="H104" s="391">
        <v>132.5</v>
      </c>
      <c r="I104" s="404" t="s">
        <v>3645</v>
      </c>
      <c r="J104" s="468" t="s">
        <v>3654</v>
      </c>
      <c r="K104" s="468">
        <f t="shared" si="72"/>
        <v>2250</v>
      </c>
      <c r="L104" s="468">
        <f t="shared" si="73"/>
        <v>30</v>
      </c>
      <c r="M104" s="468">
        <v>75</v>
      </c>
      <c r="N104" s="65" t="s">
        <v>601</v>
      </c>
      <c r="O104" s="439">
        <v>43929</v>
      </c>
      <c r="P104" s="415"/>
      <c r="Q104" s="415"/>
      <c r="R104" s="345" t="s">
        <v>3653</v>
      </c>
      <c r="Z104" s="428"/>
      <c r="AA104" s="428"/>
      <c r="AB104" s="428"/>
      <c r="AC104" s="428"/>
      <c r="AD104" s="428"/>
      <c r="AE104" s="428"/>
      <c r="AF104" s="428"/>
      <c r="AG104" s="428"/>
      <c r="AH104" s="428"/>
    </row>
    <row r="105" spans="1:34" s="40" customFormat="1" ht="14.25">
      <c r="A105" s="467">
        <v>3</v>
      </c>
      <c r="B105" s="397">
        <v>43930</v>
      </c>
      <c r="C105" s="397"/>
      <c r="D105" s="398" t="s">
        <v>3675</v>
      </c>
      <c r="E105" s="404" t="s">
        <v>602</v>
      </c>
      <c r="F105" s="404">
        <v>52.5</v>
      </c>
      <c r="G105" s="391"/>
      <c r="H105" s="391">
        <v>72.5</v>
      </c>
      <c r="I105" s="404">
        <v>110</v>
      </c>
      <c r="J105" s="468" t="s">
        <v>3676</v>
      </c>
      <c r="K105" s="468">
        <f t="shared" si="72"/>
        <v>1500</v>
      </c>
      <c r="L105" s="468">
        <f t="shared" si="73"/>
        <v>20</v>
      </c>
      <c r="M105" s="468">
        <v>75</v>
      </c>
      <c r="N105" s="65" t="s">
        <v>601</v>
      </c>
      <c r="O105" s="439">
        <v>43930</v>
      </c>
      <c r="P105" s="415"/>
      <c r="Q105" s="415"/>
      <c r="R105" s="345" t="s">
        <v>3653</v>
      </c>
      <c r="Z105" s="428"/>
      <c r="AA105" s="428"/>
      <c r="AB105" s="428"/>
      <c r="AC105" s="428"/>
      <c r="AD105" s="428"/>
      <c r="AE105" s="428"/>
      <c r="AF105" s="428"/>
      <c r="AG105" s="428"/>
      <c r="AH105" s="428"/>
    </row>
    <row r="106" spans="1:34" s="40" customFormat="1" ht="14.25">
      <c r="A106" s="467">
        <v>4</v>
      </c>
      <c r="B106" s="397">
        <v>43930</v>
      </c>
      <c r="C106" s="397"/>
      <c r="D106" s="398" t="s">
        <v>3690</v>
      </c>
      <c r="E106" s="404" t="s">
        <v>602</v>
      </c>
      <c r="F106" s="404">
        <v>62.5</v>
      </c>
      <c r="G106" s="391">
        <v>37</v>
      </c>
      <c r="H106" s="391">
        <v>72.5</v>
      </c>
      <c r="I106" s="404" t="s">
        <v>3691</v>
      </c>
      <c r="J106" s="468" t="s">
        <v>3694</v>
      </c>
      <c r="K106" s="468">
        <f t="shared" si="72"/>
        <v>2000</v>
      </c>
      <c r="L106" s="468">
        <f t="shared" si="73"/>
        <v>10</v>
      </c>
      <c r="M106" s="468">
        <v>200</v>
      </c>
      <c r="N106" s="65" t="s">
        <v>601</v>
      </c>
      <c r="O106" s="451">
        <v>43934</v>
      </c>
      <c r="P106" s="415"/>
      <c r="Q106" s="415"/>
      <c r="R106" s="345" t="s">
        <v>604</v>
      </c>
      <c r="Z106" s="428"/>
      <c r="AA106" s="428"/>
      <c r="AB106" s="428"/>
      <c r="AC106" s="428"/>
      <c r="AD106" s="428"/>
      <c r="AE106" s="428"/>
      <c r="AF106" s="428"/>
      <c r="AG106" s="428"/>
      <c r="AH106" s="428"/>
    </row>
    <row r="107" spans="1:34" s="40" customFormat="1" ht="14.25">
      <c r="A107" s="467">
        <v>5</v>
      </c>
      <c r="B107" s="397">
        <v>43934</v>
      </c>
      <c r="C107" s="397"/>
      <c r="D107" s="398" t="s">
        <v>3690</v>
      </c>
      <c r="E107" s="404" t="s">
        <v>602</v>
      </c>
      <c r="F107" s="404">
        <v>62</v>
      </c>
      <c r="G107" s="391">
        <v>37</v>
      </c>
      <c r="H107" s="391">
        <v>71</v>
      </c>
      <c r="I107" s="404" t="s">
        <v>3691</v>
      </c>
      <c r="J107" s="468" t="s">
        <v>3407</v>
      </c>
      <c r="K107" s="468">
        <f t="shared" si="72"/>
        <v>1800</v>
      </c>
      <c r="L107" s="468">
        <f t="shared" si="73"/>
        <v>9</v>
      </c>
      <c r="M107" s="468">
        <v>200</v>
      </c>
      <c r="N107" s="65" t="s">
        <v>601</v>
      </c>
      <c r="O107" s="439">
        <v>43934</v>
      </c>
      <c r="P107" s="415"/>
      <c r="Q107" s="415"/>
      <c r="R107" s="345" t="s">
        <v>604</v>
      </c>
      <c r="Z107" s="428"/>
      <c r="AA107" s="428"/>
      <c r="AB107" s="428"/>
      <c r="AC107" s="428"/>
      <c r="AD107" s="428"/>
      <c r="AE107" s="428"/>
      <c r="AF107" s="428"/>
      <c r="AG107" s="428"/>
      <c r="AH107" s="428"/>
    </row>
    <row r="108" spans="1:34" s="40" customFormat="1" ht="14.25">
      <c r="A108" s="467">
        <v>6</v>
      </c>
      <c r="B108" s="397">
        <v>43936</v>
      </c>
      <c r="C108" s="397"/>
      <c r="D108" s="398" t="s">
        <v>3716</v>
      </c>
      <c r="E108" s="404" t="s">
        <v>602</v>
      </c>
      <c r="F108" s="404">
        <v>44.5</v>
      </c>
      <c r="G108" s="391">
        <v>24</v>
      </c>
      <c r="H108" s="391">
        <v>53.5</v>
      </c>
      <c r="I108" s="404" t="s">
        <v>3717</v>
      </c>
      <c r="J108" s="468" t="s">
        <v>3407</v>
      </c>
      <c r="K108" s="468">
        <f t="shared" si="72"/>
        <v>2250</v>
      </c>
      <c r="L108" s="468">
        <f t="shared" si="73"/>
        <v>9</v>
      </c>
      <c r="M108" s="468">
        <v>250</v>
      </c>
      <c r="N108" s="65" t="s">
        <v>601</v>
      </c>
      <c r="O108" s="439">
        <v>43936</v>
      </c>
      <c r="P108" s="415"/>
      <c r="Q108" s="415"/>
      <c r="R108" s="345" t="s">
        <v>604</v>
      </c>
      <c r="Z108" s="428"/>
      <c r="AA108" s="428"/>
      <c r="AB108" s="428"/>
      <c r="AC108" s="428"/>
      <c r="AD108" s="428"/>
      <c r="AE108" s="428"/>
      <c r="AF108" s="428"/>
      <c r="AG108" s="428"/>
      <c r="AH108" s="428"/>
    </row>
    <row r="109" spans="1:34" s="40" customFormat="1" ht="14.25">
      <c r="A109" s="467">
        <v>7</v>
      </c>
      <c r="B109" s="397">
        <v>43938</v>
      </c>
      <c r="C109" s="397"/>
      <c r="D109" s="398" t="s">
        <v>3732</v>
      </c>
      <c r="E109" s="404" t="s">
        <v>602</v>
      </c>
      <c r="F109" s="404">
        <v>3.75</v>
      </c>
      <c r="G109" s="391">
        <v>2</v>
      </c>
      <c r="H109" s="391">
        <v>4.5</v>
      </c>
      <c r="I109" s="404" t="s">
        <v>3734</v>
      </c>
      <c r="J109" s="468" t="s">
        <v>3733</v>
      </c>
      <c r="K109" s="468">
        <f t="shared" si="72"/>
        <v>2475</v>
      </c>
      <c r="L109" s="468">
        <f t="shared" si="73"/>
        <v>0.75</v>
      </c>
      <c r="M109" s="468">
        <v>3300</v>
      </c>
      <c r="N109" s="65" t="s">
        <v>601</v>
      </c>
      <c r="O109" s="439">
        <v>43938</v>
      </c>
      <c r="P109" s="415"/>
      <c r="Q109" s="415"/>
      <c r="R109" s="345" t="s">
        <v>604</v>
      </c>
      <c r="Z109" s="428"/>
      <c r="AA109" s="428"/>
      <c r="AB109" s="428"/>
      <c r="AC109" s="428"/>
      <c r="AD109" s="428"/>
      <c r="AE109" s="428"/>
      <c r="AF109" s="428"/>
      <c r="AG109" s="428"/>
      <c r="AH109" s="428"/>
    </row>
    <row r="110" spans="1:34" s="40" customFormat="1" ht="14.25">
      <c r="A110" s="467">
        <v>8</v>
      </c>
      <c r="B110" s="397">
        <v>43938</v>
      </c>
      <c r="C110" s="397"/>
      <c r="D110" s="398" t="s">
        <v>3739</v>
      </c>
      <c r="E110" s="404" t="s">
        <v>602</v>
      </c>
      <c r="F110" s="404">
        <v>36.5</v>
      </c>
      <c r="G110" s="391">
        <v>19</v>
      </c>
      <c r="H110" s="391">
        <v>44.5</v>
      </c>
      <c r="I110" s="404" t="s">
        <v>3740</v>
      </c>
      <c r="J110" s="468" t="s">
        <v>3700</v>
      </c>
      <c r="K110" s="468">
        <f t="shared" ref="K110:K111" si="74">L110*M110</f>
        <v>3200</v>
      </c>
      <c r="L110" s="468">
        <f t="shared" ref="L110:L111" si="75">H110-F110</f>
        <v>8</v>
      </c>
      <c r="M110" s="468">
        <v>400</v>
      </c>
      <c r="N110" s="65" t="s">
        <v>601</v>
      </c>
      <c r="O110" s="439">
        <v>43938</v>
      </c>
      <c r="P110" s="415"/>
      <c r="Q110" s="415"/>
      <c r="R110" s="345" t="s">
        <v>604</v>
      </c>
      <c r="Z110" s="428"/>
      <c r="AA110" s="428"/>
      <c r="AB110" s="428"/>
      <c r="AC110" s="428"/>
      <c r="AD110" s="428"/>
      <c r="AE110" s="428"/>
      <c r="AF110" s="428"/>
      <c r="AG110" s="428"/>
      <c r="AH110" s="428"/>
    </row>
    <row r="111" spans="1:34" s="40" customFormat="1" ht="14.25">
      <c r="A111" s="467">
        <v>9</v>
      </c>
      <c r="B111" s="397">
        <v>43941</v>
      </c>
      <c r="C111" s="397"/>
      <c r="D111" s="398" t="s">
        <v>3743</v>
      </c>
      <c r="E111" s="404" t="s">
        <v>602</v>
      </c>
      <c r="F111" s="404">
        <v>6.95</v>
      </c>
      <c r="G111" s="391">
        <v>4.5</v>
      </c>
      <c r="H111" s="391">
        <v>8.15</v>
      </c>
      <c r="I111" s="494" t="s">
        <v>3758</v>
      </c>
      <c r="J111" s="468" t="s">
        <v>3744</v>
      </c>
      <c r="K111" s="468">
        <f t="shared" si="74"/>
        <v>2040.0000000000002</v>
      </c>
      <c r="L111" s="468">
        <f t="shared" si="75"/>
        <v>1.2000000000000002</v>
      </c>
      <c r="M111" s="468">
        <v>1700</v>
      </c>
      <c r="N111" s="65" t="s">
        <v>601</v>
      </c>
      <c r="O111" s="439">
        <v>43941</v>
      </c>
      <c r="P111" s="415"/>
      <c r="Q111" s="415"/>
      <c r="R111" s="345" t="s">
        <v>604</v>
      </c>
      <c r="Z111" s="428"/>
      <c r="AA111" s="428"/>
      <c r="AB111" s="428"/>
      <c r="AC111" s="428"/>
      <c r="AD111" s="428"/>
      <c r="AE111" s="428"/>
      <c r="AF111" s="428"/>
      <c r="AG111" s="428"/>
      <c r="AH111" s="428"/>
    </row>
    <row r="112" spans="1:34" s="40" customFormat="1" ht="14.25">
      <c r="A112" s="467">
        <v>10</v>
      </c>
      <c r="B112" s="397">
        <v>43943</v>
      </c>
      <c r="C112" s="397"/>
      <c r="D112" s="398" t="s">
        <v>3756</v>
      </c>
      <c r="E112" s="404" t="s">
        <v>602</v>
      </c>
      <c r="F112" s="404">
        <v>27.5</v>
      </c>
      <c r="G112" s="391">
        <v>9</v>
      </c>
      <c r="H112" s="391">
        <v>35.5</v>
      </c>
      <c r="I112" s="494" t="s">
        <v>3757</v>
      </c>
      <c r="J112" s="468" t="s">
        <v>3700</v>
      </c>
      <c r="K112" s="468">
        <f t="shared" ref="K112:K113" si="76">L112*M112</f>
        <v>2000</v>
      </c>
      <c r="L112" s="468">
        <f t="shared" ref="L112:L113" si="77">H112-F112</f>
        <v>8</v>
      </c>
      <c r="M112" s="468">
        <v>250</v>
      </c>
      <c r="N112" s="65" t="s">
        <v>601</v>
      </c>
      <c r="O112" s="439">
        <v>43943</v>
      </c>
      <c r="P112" s="415"/>
      <c r="Q112" s="415"/>
      <c r="R112" s="345" t="s">
        <v>604</v>
      </c>
      <c r="Z112" s="428"/>
      <c r="AA112" s="428"/>
      <c r="AB112" s="428"/>
      <c r="AC112" s="428"/>
      <c r="AD112" s="428"/>
      <c r="AE112" s="428"/>
      <c r="AF112" s="428"/>
      <c r="AG112" s="428"/>
      <c r="AH112" s="428"/>
    </row>
    <row r="113" spans="1:34" s="40" customFormat="1" ht="14.25">
      <c r="A113" s="443">
        <v>11</v>
      </c>
      <c r="B113" s="392">
        <v>43943</v>
      </c>
      <c r="C113" s="392"/>
      <c r="D113" s="393" t="s">
        <v>3759</v>
      </c>
      <c r="E113" s="403" t="s">
        <v>602</v>
      </c>
      <c r="F113" s="403">
        <v>42.5</v>
      </c>
      <c r="G113" s="396">
        <v>24</v>
      </c>
      <c r="H113" s="396">
        <v>25</v>
      </c>
      <c r="I113" s="403" t="s">
        <v>3760</v>
      </c>
      <c r="J113" s="444" t="s">
        <v>3771</v>
      </c>
      <c r="K113" s="444">
        <f t="shared" si="76"/>
        <v>-4375</v>
      </c>
      <c r="L113" s="444">
        <f t="shared" si="77"/>
        <v>-17.5</v>
      </c>
      <c r="M113" s="444">
        <v>250</v>
      </c>
      <c r="N113" s="394" t="s">
        <v>665</v>
      </c>
      <c r="O113" s="445">
        <v>43944</v>
      </c>
      <c r="P113" s="415"/>
      <c r="Q113" s="415"/>
      <c r="R113" s="345" t="s">
        <v>604</v>
      </c>
      <c r="Z113" s="428"/>
      <c r="AA113" s="428"/>
      <c r="AB113" s="428"/>
      <c r="AC113" s="428"/>
      <c r="AD113" s="428"/>
      <c r="AE113" s="428"/>
      <c r="AF113" s="428"/>
      <c r="AG113" s="428"/>
      <c r="AH113" s="428"/>
    </row>
    <row r="114" spans="1:34" s="40" customFormat="1" ht="14.25">
      <c r="A114" s="443">
        <v>12</v>
      </c>
      <c r="B114" s="392">
        <v>43943</v>
      </c>
      <c r="C114" s="392"/>
      <c r="D114" s="393" t="s">
        <v>3761</v>
      </c>
      <c r="E114" s="403" t="s">
        <v>602</v>
      </c>
      <c r="F114" s="403">
        <v>62.5</v>
      </c>
      <c r="G114" s="396">
        <v>30</v>
      </c>
      <c r="H114" s="396">
        <v>30</v>
      </c>
      <c r="I114" s="403">
        <v>150</v>
      </c>
      <c r="J114" s="444" t="s">
        <v>3748</v>
      </c>
      <c r="K114" s="444">
        <f t="shared" ref="K114:K115" si="78">L114*M114</f>
        <v>-2437.5</v>
      </c>
      <c r="L114" s="444">
        <f t="shared" ref="L114:L115" si="79">H114-F114</f>
        <v>-32.5</v>
      </c>
      <c r="M114" s="444">
        <v>75</v>
      </c>
      <c r="N114" s="394" t="s">
        <v>665</v>
      </c>
      <c r="O114" s="438">
        <v>43943</v>
      </c>
      <c r="P114" s="415"/>
      <c r="Q114" s="415"/>
      <c r="R114" s="345" t="s">
        <v>3188</v>
      </c>
      <c r="Z114" s="428"/>
      <c r="AA114" s="428"/>
      <c r="AB114" s="428"/>
      <c r="AC114" s="428"/>
      <c r="AD114" s="428"/>
      <c r="AE114" s="428"/>
      <c r="AF114" s="428"/>
      <c r="AG114" s="428"/>
      <c r="AH114" s="428"/>
    </row>
    <row r="115" spans="1:34" s="40" customFormat="1" ht="14.25">
      <c r="A115" s="467">
        <v>13</v>
      </c>
      <c r="B115" s="397">
        <v>43944</v>
      </c>
      <c r="C115" s="397"/>
      <c r="D115" s="398" t="s">
        <v>3769</v>
      </c>
      <c r="E115" s="404" t="s">
        <v>602</v>
      </c>
      <c r="F115" s="404">
        <v>9</v>
      </c>
      <c r="G115" s="391">
        <v>5</v>
      </c>
      <c r="H115" s="391">
        <v>9.75</v>
      </c>
      <c r="I115" s="494" t="s">
        <v>3770</v>
      </c>
      <c r="J115" s="468" t="s">
        <v>3733</v>
      </c>
      <c r="K115" s="468">
        <f t="shared" si="78"/>
        <v>937.5</v>
      </c>
      <c r="L115" s="468">
        <f t="shared" si="79"/>
        <v>0.75</v>
      </c>
      <c r="M115" s="468">
        <v>1250</v>
      </c>
      <c r="N115" s="65" t="s">
        <v>601</v>
      </c>
      <c r="O115" s="439">
        <v>43944</v>
      </c>
      <c r="P115" s="415"/>
      <c r="Q115" s="415"/>
      <c r="R115" s="345" t="s">
        <v>604</v>
      </c>
      <c r="Z115" s="428"/>
      <c r="AA115" s="428"/>
      <c r="AB115" s="428"/>
      <c r="AC115" s="428"/>
      <c r="AD115" s="428"/>
      <c r="AE115" s="428"/>
      <c r="AF115" s="428"/>
      <c r="AG115" s="428"/>
      <c r="AH115" s="428"/>
    </row>
    <row r="116" spans="1:34" s="40" customFormat="1" ht="14.25">
      <c r="A116" s="466"/>
      <c r="B116" s="466"/>
      <c r="C116" s="379"/>
      <c r="D116" s="380"/>
      <c r="E116" s="432"/>
      <c r="F116" s="432"/>
      <c r="G116" s="414"/>
      <c r="H116" s="414"/>
      <c r="I116" s="432"/>
      <c r="J116" s="384"/>
      <c r="K116" s="384"/>
      <c r="L116" s="384"/>
      <c r="M116" s="384"/>
      <c r="N116" s="410"/>
      <c r="O116" s="410"/>
      <c r="P116" s="415"/>
      <c r="Q116" s="415"/>
      <c r="R116" s="345"/>
      <c r="Z116" s="428"/>
      <c r="AA116" s="428"/>
      <c r="AB116" s="428"/>
      <c r="AC116" s="428"/>
      <c r="AD116" s="428"/>
      <c r="AE116" s="428"/>
      <c r="AF116" s="428"/>
      <c r="AG116" s="428"/>
      <c r="AH116" s="428"/>
    </row>
    <row r="117" spans="1:34" s="40" customFormat="1" ht="14.25">
      <c r="A117" s="386"/>
      <c r="B117" s="387"/>
      <c r="C117" s="387"/>
      <c r="D117" s="388"/>
      <c r="E117" s="386"/>
      <c r="F117" s="429"/>
      <c r="G117" s="386"/>
      <c r="H117" s="386"/>
      <c r="I117" s="386"/>
      <c r="J117" s="387"/>
      <c r="K117" s="430"/>
      <c r="L117" s="386"/>
      <c r="M117" s="386"/>
      <c r="N117" s="386"/>
      <c r="O117" s="431"/>
      <c r="P117" s="415"/>
      <c r="Q117" s="415"/>
      <c r="R117" s="345"/>
      <c r="Z117" s="428"/>
      <c r="AA117" s="428"/>
      <c r="AB117" s="428"/>
      <c r="AC117" s="428"/>
      <c r="AD117" s="428"/>
      <c r="AE117" s="428"/>
      <c r="AF117" s="428"/>
      <c r="AG117" s="428"/>
      <c r="AH117" s="428"/>
    </row>
    <row r="118" spans="1:34" ht="15">
      <c r="A118" s="101" t="s">
        <v>620</v>
      </c>
      <c r="B118" s="102"/>
      <c r="C118" s="102"/>
      <c r="D118" s="103"/>
      <c r="E118" s="34"/>
      <c r="F118" s="32"/>
      <c r="G118" s="32"/>
      <c r="H118" s="74"/>
      <c r="I118" s="121"/>
      <c r="J118" s="122"/>
      <c r="K118" s="17"/>
      <c r="L118" s="17"/>
      <c r="M118" s="17"/>
      <c r="N118" s="11"/>
      <c r="O118" s="53"/>
      <c r="Q118" s="97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4" ht="38.25">
      <c r="A119" s="20" t="s">
        <v>16</v>
      </c>
      <c r="B119" s="21" t="s">
        <v>576</v>
      </c>
      <c r="C119" s="21"/>
      <c r="D119" s="22" t="s">
        <v>589</v>
      </c>
      <c r="E119" s="21" t="s">
        <v>590</v>
      </c>
      <c r="F119" s="21" t="s">
        <v>591</v>
      </c>
      <c r="G119" s="21" t="s">
        <v>592</v>
      </c>
      <c r="H119" s="21" t="s">
        <v>593</v>
      </c>
      <c r="I119" s="21" t="s">
        <v>594</v>
      </c>
      <c r="J119" s="20" t="s">
        <v>595</v>
      </c>
      <c r="K119" s="21" t="s">
        <v>596</v>
      </c>
      <c r="L119" s="21" t="s">
        <v>597</v>
      </c>
      <c r="M119" s="21" t="s">
        <v>598</v>
      </c>
      <c r="N119" s="22" t="s">
        <v>599</v>
      </c>
      <c r="O119" s="21" t="s">
        <v>600</v>
      </c>
      <c r="P119" s="99"/>
      <c r="Q119" s="11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34" s="8" customFormat="1">
      <c r="A120" s="416"/>
      <c r="B120" s="417"/>
      <c r="C120" s="418"/>
      <c r="D120" s="419"/>
      <c r="E120" s="420"/>
      <c r="F120" s="420"/>
      <c r="G120" s="421"/>
      <c r="H120" s="421"/>
      <c r="I120" s="420"/>
      <c r="J120" s="422"/>
      <c r="K120" s="423"/>
      <c r="L120" s="424"/>
      <c r="M120" s="425"/>
      <c r="N120" s="426"/>
      <c r="O120" s="427"/>
      <c r="P120" s="125"/>
      <c r="Q120"/>
      <c r="R120" s="96"/>
      <c r="T120" s="57"/>
      <c r="U120" s="57"/>
      <c r="V120" s="57"/>
      <c r="W120" s="57"/>
      <c r="X120" s="57"/>
      <c r="Y120" s="57"/>
      <c r="Z120" s="57"/>
    </row>
    <row r="121" spans="1:34">
      <c r="A121" s="23" t="s">
        <v>605</v>
      </c>
      <c r="B121" s="23"/>
      <c r="C121" s="23"/>
      <c r="D121" s="23"/>
      <c r="E121" s="5"/>
      <c r="F121" s="30" t="s">
        <v>607</v>
      </c>
      <c r="G121" s="83"/>
      <c r="H121" s="83"/>
      <c r="I121" s="38"/>
      <c r="J121" s="86"/>
      <c r="K121" s="84"/>
      <c r="L121" s="85"/>
      <c r="M121" s="86"/>
      <c r="N121" s="87"/>
      <c r="O121" s="126"/>
      <c r="P121" s="11"/>
      <c r="Q121" s="16"/>
      <c r="R121" s="98"/>
      <c r="S121" s="16"/>
      <c r="T121" s="16"/>
      <c r="U121" s="16"/>
      <c r="V121" s="16"/>
      <c r="W121" s="16"/>
      <c r="X121" s="16"/>
      <c r="Y121" s="16"/>
    </row>
    <row r="122" spans="1:34">
      <c r="A122" s="29" t="s">
        <v>606</v>
      </c>
      <c r="B122" s="23"/>
      <c r="C122" s="23"/>
      <c r="D122" s="23"/>
      <c r="E122" s="32"/>
      <c r="F122" s="30" t="s">
        <v>609</v>
      </c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Q123" s="7"/>
      <c r="R123" s="83"/>
      <c r="S123" s="16"/>
      <c r="T123" s="16"/>
      <c r="U123" s="16"/>
      <c r="V123" s="16"/>
      <c r="W123" s="16"/>
      <c r="X123" s="16"/>
      <c r="Y123" s="16"/>
      <c r="Z123" s="16"/>
    </row>
    <row r="124" spans="1:34">
      <c r="A124" s="29"/>
      <c r="B124" s="23"/>
      <c r="C124" s="23"/>
      <c r="D124" s="23"/>
      <c r="E124" s="32"/>
      <c r="F124" s="30"/>
      <c r="G124" s="12"/>
      <c r="H124" s="12"/>
      <c r="I124" s="12"/>
      <c r="J124" s="53"/>
      <c r="K124" s="12"/>
      <c r="L124" s="12"/>
      <c r="M124" s="12"/>
      <c r="N124" s="11"/>
      <c r="O124" s="53"/>
      <c r="Q124" s="7"/>
      <c r="R124" s="83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29"/>
      <c r="B125" s="23"/>
      <c r="C125" s="23"/>
      <c r="D125" s="23"/>
      <c r="E125" s="32"/>
      <c r="F125" s="30"/>
      <c r="G125" s="41"/>
      <c r="H125" s="42"/>
      <c r="I125" s="83"/>
      <c r="J125" s="17"/>
      <c r="K125" s="84"/>
      <c r="L125" s="85"/>
      <c r="M125" s="86"/>
      <c r="N125" s="87"/>
      <c r="O125" s="88"/>
      <c r="P125" s="5"/>
      <c r="Q125" s="11"/>
      <c r="R125" s="83"/>
      <c r="S125" s="16"/>
      <c r="T125" s="16"/>
      <c r="U125" s="16"/>
      <c r="V125" s="16"/>
      <c r="W125" s="16"/>
      <c r="X125" s="16"/>
      <c r="Y125" s="16"/>
      <c r="Z125" s="16"/>
    </row>
    <row r="126" spans="1:34">
      <c r="A126" s="37"/>
      <c r="B126" s="45"/>
      <c r="C126" s="104"/>
      <c r="D126" s="6"/>
      <c r="E126" s="38"/>
      <c r="F126" s="83"/>
      <c r="G126" s="41"/>
      <c r="H126" s="42"/>
      <c r="I126" s="83"/>
      <c r="J126" s="17"/>
      <c r="K126" s="84"/>
      <c r="L126" s="85"/>
      <c r="M126" s="86"/>
      <c r="N126" s="87"/>
      <c r="O126" s="88"/>
      <c r="P126" s="5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 ht="15">
      <c r="A127" s="5"/>
      <c r="B127" s="105" t="s">
        <v>621</v>
      </c>
      <c r="C127" s="105"/>
      <c r="D127" s="105"/>
      <c r="E127" s="105"/>
      <c r="F127" s="17"/>
      <c r="G127" s="17"/>
      <c r="H127" s="106"/>
      <c r="I127" s="17"/>
      <c r="J127" s="75"/>
      <c r="K127" s="76"/>
      <c r="L127" s="17"/>
      <c r="M127" s="17"/>
      <c r="N127" s="16"/>
      <c r="O127" s="100"/>
      <c r="P127" s="7"/>
      <c r="Q127" s="11"/>
      <c r="R127" s="143"/>
      <c r="S127" s="16"/>
      <c r="T127" s="16"/>
      <c r="U127" s="16"/>
      <c r="V127" s="16"/>
      <c r="W127" s="16"/>
      <c r="X127" s="16"/>
      <c r="Y127" s="16"/>
      <c r="Z127" s="16"/>
    </row>
    <row r="128" spans="1:34" ht="38.25">
      <c r="A128" s="20" t="s">
        <v>16</v>
      </c>
      <c r="B128" s="21" t="s">
        <v>576</v>
      </c>
      <c r="C128" s="21"/>
      <c r="D128" s="22" t="s">
        <v>589</v>
      </c>
      <c r="E128" s="21" t="s">
        <v>590</v>
      </c>
      <c r="F128" s="21" t="s">
        <v>591</v>
      </c>
      <c r="G128" s="21" t="s">
        <v>622</v>
      </c>
      <c r="H128" s="21" t="s">
        <v>623</v>
      </c>
      <c r="I128" s="21" t="s">
        <v>594</v>
      </c>
      <c r="J128" s="61" t="s">
        <v>595</v>
      </c>
      <c r="K128" s="21" t="s">
        <v>596</v>
      </c>
      <c r="L128" s="21" t="s">
        <v>597</v>
      </c>
      <c r="M128" s="21" t="s">
        <v>598</v>
      </c>
      <c r="N128" s="22" t="s">
        <v>599</v>
      </c>
      <c r="O128" s="100"/>
      <c r="P128" s="7"/>
      <c r="Q128" s="11"/>
      <c r="R128" s="143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</v>
      </c>
      <c r="B129" s="107">
        <v>41579</v>
      </c>
      <c r="C129" s="107"/>
      <c r="D129" s="108" t="s">
        <v>624</v>
      </c>
      <c r="E129" s="109" t="s">
        <v>625</v>
      </c>
      <c r="F129" s="110">
        <v>82</v>
      </c>
      <c r="G129" s="109" t="s">
        <v>626</v>
      </c>
      <c r="H129" s="109">
        <v>100</v>
      </c>
      <c r="I129" s="127">
        <v>100</v>
      </c>
      <c r="J129" s="128" t="s">
        <v>627</v>
      </c>
      <c r="K129" s="129">
        <f t="shared" ref="K129:K160" si="80">H129-F129</f>
        <v>18</v>
      </c>
      <c r="L129" s="130">
        <f t="shared" ref="L129:L160" si="81">K129/F129</f>
        <v>0.21951219512195122</v>
      </c>
      <c r="M129" s="131" t="s">
        <v>601</v>
      </c>
      <c r="N129" s="132">
        <v>42657</v>
      </c>
      <c r="O129" s="53"/>
      <c r="P129" s="11"/>
      <c r="Q129" s="16"/>
      <c r="R129" s="143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</v>
      </c>
      <c r="B130" s="107">
        <v>41794</v>
      </c>
      <c r="C130" s="107"/>
      <c r="D130" s="108" t="s">
        <v>628</v>
      </c>
      <c r="E130" s="109" t="s">
        <v>602</v>
      </c>
      <c r="F130" s="110">
        <v>257</v>
      </c>
      <c r="G130" s="109" t="s">
        <v>626</v>
      </c>
      <c r="H130" s="109">
        <v>300</v>
      </c>
      <c r="I130" s="127">
        <v>300</v>
      </c>
      <c r="J130" s="128" t="s">
        <v>627</v>
      </c>
      <c r="K130" s="129">
        <f t="shared" si="80"/>
        <v>43</v>
      </c>
      <c r="L130" s="130">
        <f t="shared" si="81"/>
        <v>0.16731517509727625</v>
      </c>
      <c r="M130" s="131" t="s">
        <v>601</v>
      </c>
      <c r="N130" s="132">
        <v>41822</v>
      </c>
      <c r="O130" s="53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</v>
      </c>
      <c r="B131" s="107">
        <v>41828</v>
      </c>
      <c r="C131" s="107"/>
      <c r="D131" s="108" t="s">
        <v>629</v>
      </c>
      <c r="E131" s="109" t="s">
        <v>602</v>
      </c>
      <c r="F131" s="110">
        <v>393</v>
      </c>
      <c r="G131" s="109" t="s">
        <v>626</v>
      </c>
      <c r="H131" s="109">
        <v>468</v>
      </c>
      <c r="I131" s="127">
        <v>468</v>
      </c>
      <c r="J131" s="128" t="s">
        <v>627</v>
      </c>
      <c r="K131" s="129">
        <f t="shared" si="80"/>
        <v>75</v>
      </c>
      <c r="L131" s="130">
        <f t="shared" si="81"/>
        <v>0.19083969465648856</v>
      </c>
      <c r="M131" s="131" t="s">
        <v>601</v>
      </c>
      <c r="N131" s="132">
        <v>41863</v>
      </c>
      <c r="O131" s="53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4</v>
      </c>
      <c r="B132" s="107">
        <v>41857</v>
      </c>
      <c r="C132" s="107"/>
      <c r="D132" s="108" t="s">
        <v>630</v>
      </c>
      <c r="E132" s="109" t="s">
        <v>602</v>
      </c>
      <c r="F132" s="110">
        <v>205</v>
      </c>
      <c r="G132" s="109" t="s">
        <v>626</v>
      </c>
      <c r="H132" s="109">
        <v>275</v>
      </c>
      <c r="I132" s="127">
        <v>250</v>
      </c>
      <c r="J132" s="128" t="s">
        <v>627</v>
      </c>
      <c r="K132" s="129">
        <f t="shared" si="80"/>
        <v>70</v>
      </c>
      <c r="L132" s="130">
        <f t="shared" si="81"/>
        <v>0.34146341463414637</v>
      </c>
      <c r="M132" s="131" t="s">
        <v>601</v>
      </c>
      <c r="N132" s="132">
        <v>41962</v>
      </c>
      <c r="O132" s="53"/>
      <c r="P132" s="11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5</v>
      </c>
      <c r="B133" s="107">
        <v>41886</v>
      </c>
      <c r="C133" s="107"/>
      <c r="D133" s="108" t="s">
        <v>631</v>
      </c>
      <c r="E133" s="109" t="s">
        <v>602</v>
      </c>
      <c r="F133" s="110">
        <v>162</v>
      </c>
      <c r="G133" s="109" t="s">
        <v>626</v>
      </c>
      <c r="H133" s="109">
        <v>190</v>
      </c>
      <c r="I133" s="127">
        <v>190</v>
      </c>
      <c r="J133" s="128" t="s">
        <v>627</v>
      </c>
      <c r="K133" s="129">
        <f t="shared" si="80"/>
        <v>28</v>
      </c>
      <c r="L133" s="130">
        <f t="shared" si="81"/>
        <v>0.1728395061728395</v>
      </c>
      <c r="M133" s="131" t="s">
        <v>601</v>
      </c>
      <c r="N133" s="132">
        <v>42006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6</v>
      </c>
      <c r="B134" s="107">
        <v>41886</v>
      </c>
      <c r="C134" s="107"/>
      <c r="D134" s="108" t="s">
        <v>632</v>
      </c>
      <c r="E134" s="109" t="s">
        <v>602</v>
      </c>
      <c r="F134" s="110">
        <v>75</v>
      </c>
      <c r="G134" s="109" t="s">
        <v>626</v>
      </c>
      <c r="H134" s="109">
        <v>91.5</v>
      </c>
      <c r="I134" s="127" t="s">
        <v>633</v>
      </c>
      <c r="J134" s="128" t="s">
        <v>634</v>
      </c>
      <c r="K134" s="129">
        <f t="shared" si="80"/>
        <v>16.5</v>
      </c>
      <c r="L134" s="130">
        <f t="shared" si="81"/>
        <v>0.22</v>
      </c>
      <c r="M134" s="131" t="s">
        <v>601</v>
      </c>
      <c r="N134" s="132">
        <v>41954</v>
      </c>
      <c r="O134" s="53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7</v>
      </c>
      <c r="B135" s="107">
        <v>41913</v>
      </c>
      <c r="C135" s="107"/>
      <c r="D135" s="108" t="s">
        <v>635</v>
      </c>
      <c r="E135" s="109" t="s">
        <v>602</v>
      </c>
      <c r="F135" s="110">
        <v>850</v>
      </c>
      <c r="G135" s="109" t="s">
        <v>626</v>
      </c>
      <c r="H135" s="109">
        <v>982.5</v>
      </c>
      <c r="I135" s="127">
        <v>1050</v>
      </c>
      <c r="J135" s="128" t="s">
        <v>636</v>
      </c>
      <c r="K135" s="129">
        <f t="shared" si="80"/>
        <v>132.5</v>
      </c>
      <c r="L135" s="130">
        <f t="shared" si="81"/>
        <v>0.15588235294117647</v>
      </c>
      <c r="M135" s="131" t="s">
        <v>601</v>
      </c>
      <c r="N135" s="132">
        <v>42039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8</v>
      </c>
      <c r="B136" s="107">
        <v>41913</v>
      </c>
      <c r="C136" s="107"/>
      <c r="D136" s="108" t="s">
        <v>637</v>
      </c>
      <c r="E136" s="109" t="s">
        <v>602</v>
      </c>
      <c r="F136" s="110">
        <v>475</v>
      </c>
      <c r="G136" s="109" t="s">
        <v>626</v>
      </c>
      <c r="H136" s="109">
        <v>515</v>
      </c>
      <c r="I136" s="127">
        <v>600</v>
      </c>
      <c r="J136" s="128" t="s">
        <v>638</v>
      </c>
      <c r="K136" s="129">
        <f t="shared" si="80"/>
        <v>40</v>
      </c>
      <c r="L136" s="130">
        <f t="shared" si="81"/>
        <v>8.4210526315789472E-2</v>
      </c>
      <c r="M136" s="131" t="s">
        <v>601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9</v>
      </c>
      <c r="B137" s="107">
        <v>41913</v>
      </c>
      <c r="C137" s="107"/>
      <c r="D137" s="108" t="s">
        <v>639</v>
      </c>
      <c r="E137" s="109" t="s">
        <v>602</v>
      </c>
      <c r="F137" s="110">
        <v>86</v>
      </c>
      <c r="G137" s="109" t="s">
        <v>626</v>
      </c>
      <c r="H137" s="109">
        <v>99</v>
      </c>
      <c r="I137" s="127">
        <v>140</v>
      </c>
      <c r="J137" s="128" t="s">
        <v>640</v>
      </c>
      <c r="K137" s="129">
        <f t="shared" si="80"/>
        <v>13</v>
      </c>
      <c r="L137" s="130">
        <f t="shared" si="81"/>
        <v>0.15116279069767441</v>
      </c>
      <c r="M137" s="131" t="s">
        <v>601</v>
      </c>
      <c r="N137" s="132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10</v>
      </c>
      <c r="B138" s="107">
        <v>41926</v>
      </c>
      <c r="C138" s="107"/>
      <c r="D138" s="108" t="s">
        <v>641</v>
      </c>
      <c r="E138" s="109" t="s">
        <v>602</v>
      </c>
      <c r="F138" s="110">
        <v>496.6</v>
      </c>
      <c r="G138" s="109" t="s">
        <v>626</v>
      </c>
      <c r="H138" s="109">
        <v>621</v>
      </c>
      <c r="I138" s="127">
        <v>580</v>
      </c>
      <c r="J138" s="128" t="s">
        <v>627</v>
      </c>
      <c r="K138" s="129">
        <f t="shared" si="80"/>
        <v>124.39999999999998</v>
      </c>
      <c r="L138" s="130">
        <f t="shared" si="81"/>
        <v>0.25050342327829234</v>
      </c>
      <c r="M138" s="131" t="s">
        <v>601</v>
      </c>
      <c r="N138" s="132">
        <v>42605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11</v>
      </c>
      <c r="B139" s="107">
        <v>41926</v>
      </c>
      <c r="C139" s="107"/>
      <c r="D139" s="108" t="s">
        <v>642</v>
      </c>
      <c r="E139" s="109" t="s">
        <v>602</v>
      </c>
      <c r="F139" s="110">
        <v>2481.9</v>
      </c>
      <c r="G139" s="109" t="s">
        <v>626</v>
      </c>
      <c r="H139" s="109">
        <v>2840</v>
      </c>
      <c r="I139" s="127">
        <v>2870</v>
      </c>
      <c r="J139" s="128" t="s">
        <v>643</v>
      </c>
      <c r="K139" s="129">
        <f t="shared" si="80"/>
        <v>358.09999999999991</v>
      </c>
      <c r="L139" s="130">
        <f t="shared" si="81"/>
        <v>0.14428462065353154</v>
      </c>
      <c r="M139" s="131" t="s">
        <v>601</v>
      </c>
      <c r="N139" s="132">
        <v>42017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12</v>
      </c>
      <c r="B140" s="107">
        <v>41928</v>
      </c>
      <c r="C140" s="107"/>
      <c r="D140" s="108" t="s">
        <v>644</v>
      </c>
      <c r="E140" s="109" t="s">
        <v>602</v>
      </c>
      <c r="F140" s="110">
        <v>84.5</v>
      </c>
      <c r="G140" s="109" t="s">
        <v>626</v>
      </c>
      <c r="H140" s="109">
        <v>93</v>
      </c>
      <c r="I140" s="127">
        <v>110</v>
      </c>
      <c r="J140" s="128" t="s">
        <v>645</v>
      </c>
      <c r="K140" s="129">
        <f t="shared" si="80"/>
        <v>8.5</v>
      </c>
      <c r="L140" s="130">
        <f t="shared" si="81"/>
        <v>0.10059171597633136</v>
      </c>
      <c r="M140" s="131" t="s">
        <v>601</v>
      </c>
      <c r="N140" s="132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13</v>
      </c>
      <c r="B141" s="107">
        <v>41928</v>
      </c>
      <c r="C141" s="107"/>
      <c r="D141" s="108" t="s">
        <v>646</v>
      </c>
      <c r="E141" s="109" t="s">
        <v>602</v>
      </c>
      <c r="F141" s="110">
        <v>401</v>
      </c>
      <c r="G141" s="109" t="s">
        <v>626</v>
      </c>
      <c r="H141" s="109">
        <v>428</v>
      </c>
      <c r="I141" s="127">
        <v>450</v>
      </c>
      <c r="J141" s="128" t="s">
        <v>647</v>
      </c>
      <c r="K141" s="129">
        <f t="shared" si="80"/>
        <v>27</v>
      </c>
      <c r="L141" s="130">
        <f t="shared" si="81"/>
        <v>6.7331670822942641E-2</v>
      </c>
      <c r="M141" s="131" t="s">
        <v>601</v>
      </c>
      <c r="N141" s="132">
        <v>42020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14</v>
      </c>
      <c r="B142" s="107">
        <v>41928</v>
      </c>
      <c r="C142" s="107"/>
      <c r="D142" s="108" t="s">
        <v>648</v>
      </c>
      <c r="E142" s="109" t="s">
        <v>602</v>
      </c>
      <c r="F142" s="110">
        <v>101</v>
      </c>
      <c r="G142" s="109" t="s">
        <v>626</v>
      </c>
      <c r="H142" s="109">
        <v>112</v>
      </c>
      <c r="I142" s="127">
        <v>120</v>
      </c>
      <c r="J142" s="128" t="s">
        <v>649</v>
      </c>
      <c r="K142" s="129">
        <f t="shared" si="80"/>
        <v>11</v>
      </c>
      <c r="L142" s="130">
        <f t="shared" si="81"/>
        <v>0.10891089108910891</v>
      </c>
      <c r="M142" s="131" t="s">
        <v>601</v>
      </c>
      <c r="N142" s="132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15</v>
      </c>
      <c r="B143" s="107">
        <v>41954</v>
      </c>
      <c r="C143" s="107"/>
      <c r="D143" s="108" t="s">
        <v>650</v>
      </c>
      <c r="E143" s="109" t="s">
        <v>602</v>
      </c>
      <c r="F143" s="110">
        <v>59</v>
      </c>
      <c r="G143" s="109" t="s">
        <v>626</v>
      </c>
      <c r="H143" s="109">
        <v>76</v>
      </c>
      <c r="I143" s="127">
        <v>76</v>
      </c>
      <c r="J143" s="128" t="s">
        <v>627</v>
      </c>
      <c r="K143" s="129">
        <f t="shared" si="80"/>
        <v>17</v>
      </c>
      <c r="L143" s="130">
        <f t="shared" si="81"/>
        <v>0.28813559322033899</v>
      </c>
      <c r="M143" s="131" t="s">
        <v>601</v>
      </c>
      <c r="N143" s="132">
        <v>43032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16</v>
      </c>
      <c r="B144" s="107">
        <v>41954</v>
      </c>
      <c r="C144" s="107"/>
      <c r="D144" s="108" t="s">
        <v>639</v>
      </c>
      <c r="E144" s="109" t="s">
        <v>602</v>
      </c>
      <c r="F144" s="110">
        <v>99</v>
      </c>
      <c r="G144" s="109" t="s">
        <v>626</v>
      </c>
      <c r="H144" s="109">
        <v>120</v>
      </c>
      <c r="I144" s="127">
        <v>120</v>
      </c>
      <c r="J144" s="128" t="s">
        <v>651</v>
      </c>
      <c r="K144" s="129">
        <f t="shared" si="80"/>
        <v>21</v>
      </c>
      <c r="L144" s="130">
        <f t="shared" si="81"/>
        <v>0.21212121212121213</v>
      </c>
      <c r="M144" s="131" t="s">
        <v>601</v>
      </c>
      <c r="N144" s="132">
        <v>41960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17</v>
      </c>
      <c r="B145" s="107">
        <v>41956</v>
      </c>
      <c r="C145" s="107"/>
      <c r="D145" s="108" t="s">
        <v>652</v>
      </c>
      <c r="E145" s="109" t="s">
        <v>602</v>
      </c>
      <c r="F145" s="110">
        <v>22</v>
      </c>
      <c r="G145" s="109" t="s">
        <v>626</v>
      </c>
      <c r="H145" s="109">
        <v>33.549999999999997</v>
      </c>
      <c r="I145" s="127">
        <v>32</v>
      </c>
      <c r="J145" s="128" t="s">
        <v>653</v>
      </c>
      <c r="K145" s="129">
        <f t="shared" si="80"/>
        <v>11.549999999999997</v>
      </c>
      <c r="L145" s="130">
        <f t="shared" si="81"/>
        <v>0.52499999999999991</v>
      </c>
      <c r="M145" s="131" t="s">
        <v>601</v>
      </c>
      <c r="N145" s="132">
        <v>42188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18</v>
      </c>
      <c r="B146" s="107">
        <v>41976</v>
      </c>
      <c r="C146" s="107"/>
      <c r="D146" s="108" t="s">
        <v>654</v>
      </c>
      <c r="E146" s="109" t="s">
        <v>602</v>
      </c>
      <c r="F146" s="110">
        <v>440</v>
      </c>
      <c r="G146" s="109" t="s">
        <v>626</v>
      </c>
      <c r="H146" s="109">
        <v>520</v>
      </c>
      <c r="I146" s="127">
        <v>520</v>
      </c>
      <c r="J146" s="128" t="s">
        <v>655</v>
      </c>
      <c r="K146" s="129">
        <f t="shared" si="80"/>
        <v>80</v>
      </c>
      <c r="L146" s="130">
        <f t="shared" si="81"/>
        <v>0.18181818181818182</v>
      </c>
      <c r="M146" s="131" t="s">
        <v>601</v>
      </c>
      <c r="N146" s="132">
        <v>42208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19</v>
      </c>
      <c r="B147" s="107">
        <v>41976</v>
      </c>
      <c r="C147" s="107"/>
      <c r="D147" s="108" t="s">
        <v>656</v>
      </c>
      <c r="E147" s="109" t="s">
        <v>602</v>
      </c>
      <c r="F147" s="110">
        <v>360</v>
      </c>
      <c r="G147" s="109" t="s">
        <v>626</v>
      </c>
      <c r="H147" s="109">
        <v>427</v>
      </c>
      <c r="I147" s="127">
        <v>425</v>
      </c>
      <c r="J147" s="128" t="s">
        <v>657</v>
      </c>
      <c r="K147" s="129">
        <f t="shared" si="80"/>
        <v>67</v>
      </c>
      <c r="L147" s="130">
        <f t="shared" si="81"/>
        <v>0.18611111111111112</v>
      </c>
      <c r="M147" s="131" t="s">
        <v>601</v>
      </c>
      <c r="N147" s="132">
        <v>42058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20</v>
      </c>
      <c r="B148" s="107">
        <v>42012</v>
      </c>
      <c r="C148" s="107"/>
      <c r="D148" s="108" t="s">
        <v>658</v>
      </c>
      <c r="E148" s="109" t="s">
        <v>602</v>
      </c>
      <c r="F148" s="110">
        <v>360</v>
      </c>
      <c r="G148" s="109" t="s">
        <v>626</v>
      </c>
      <c r="H148" s="109">
        <v>455</v>
      </c>
      <c r="I148" s="127">
        <v>420</v>
      </c>
      <c r="J148" s="128" t="s">
        <v>659</v>
      </c>
      <c r="K148" s="129">
        <f t="shared" si="80"/>
        <v>95</v>
      </c>
      <c r="L148" s="130">
        <f t="shared" si="81"/>
        <v>0.2638888888888889</v>
      </c>
      <c r="M148" s="131" t="s">
        <v>601</v>
      </c>
      <c r="N148" s="132">
        <v>42024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21</v>
      </c>
      <c r="B149" s="107">
        <v>42012</v>
      </c>
      <c r="C149" s="107"/>
      <c r="D149" s="108" t="s">
        <v>660</v>
      </c>
      <c r="E149" s="109" t="s">
        <v>602</v>
      </c>
      <c r="F149" s="110">
        <v>130</v>
      </c>
      <c r="G149" s="109"/>
      <c r="H149" s="109">
        <v>175.5</v>
      </c>
      <c r="I149" s="127">
        <v>165</v>
      </c>
      <c r="J149" s="128" t="s">
        <v>661</v>
      </c>
      <c r="K149" s="129">
        <f t="shared" si="80"/>
        <v>45.5</v>
      </c>
      <c r="L149" s="130">
        <f t="shared" si="81"/>
        <v>0.35</v>
      </c>
      <c r="M149" s="131" t="s">
        <v>601</v>
      </c>
      <c r="N149" s="132">
        <v>43088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22</v>
      </c>
      <c r="B150" s="107">
        <v>42040</v>
      </c>
      <c r="C150" s="107"/>
      <c r="D150" s="108" t="s">
        <v>391</v>
      </c>
      <c r="E150" s="109" t="s">
        <v>625</v>
      </c>
      <c r="F150" s="110">
        <v>98</v>
      </c>
      <c r="G150" s="109"/>
      <c r="H150" s="109">
        <v>120</v>
      </c>
      <c r="I150" s="127">
        <v>120</v>
      </c>
      <c r="J150" s="128" t="s">
        <v>627</v>
      </c>
      <c r="K150" s="129">
        <f t="shared" si="80"/>
        <v>22</v>
      </c>
      <c r="L150" s="130">
        <f t="shared" si="81"/>
        <v>0.22448979591836735</v>
      </c>
      <c r="M150" s="131" t="s">
        <v>601</v>
      </c>
      <c r="N150" s="132">
        <v>42753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23</v>
      </c>
      <c r="B151" s="107">
        <v>42040</v>
      </c>
      <c r="C151" s="107"/>
      <c r="D151" s="108" t="s">
        <v>662</v>
      </c>
      <c r="E151" s="109" t="s">
        <v>625</v>
      </c>
      <c r="F151" s="110">
        <v>196</v>
      </c>
      <c r="G151" s="109"/>
      <c r="H151" s="109">
        <v>262</v>
      </c>
      <c r="I151" s="127">
        <v>255</v>
      </c>
      <c r="J151" s="128" t="s">
        <v>627</v>
      </c>
      <c r="K151" s="129">
        <f t="shared" si="80"/>
        <v>66</v>
      </c>
      <c r="L151" s="130">
        <f t="shared" si="81"/>
        <v>0.33673469387755101</v>
      </c>
      <c r="M151" s="131" t="s">
        <v>601</v>
      </c>
      <c r="N151" s="132">
        <v>42599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24</v>
      </c>
      <c r="B152" s="111">
        <v>42067</v>
      </c>
      <c r="C152" s="111"/>
      <c r="D152" s="112" t="s">
        <v>390</v>
      </c>
      <c r="E152" s="113" t="s">
        <v>625</v>
      </c>
      <c r="F152" s="114">
        <v>235</v>
      </c>
      <c r="G152" s="114"/>
      <c r="H152" s="115">
        <v>77</v>
      </c>
      <c r="I152" s="133" t="s">
        <v>663</v>
      </c>
      <c r="J152" s="134" t="s">
        <v>664</v>
      </c>
      <c r="K152" s="135">
        <f t="shared" si="80"/>
        <v>-158</v>
      </c>
      <c r="L152" s="136">
        <f t="shared" si="81"/>
        <v>-0.67234042553191486</v>
      </c>
      <c r="M152" s="137" t="s">
        <v>665</v>
      </c>
      <c r="N152" s="138">
        <v>43522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25</v>
      </c>
      <c r="B153" s="107">
        <v>42067</v>
      </c>
      <c r="C153" s="107"/>
      <c r="D153" s="108" t="s">
        <v>482</v>
      </c>
      <c r="E153" s="109" t="s">
        <v>625</v>
      </c>
      <c r="F153" s="110">
        <v>185</v>
      </c>
      <c r="G153" s="109"/>
      <c r="H153" s="109">
        <v>224</v>
      </c>
      <c r="I153" s="127" t="s">
        <v>666</v>
      </c>
      <c r="J153" s="128" t="s">
        <v>627</v>
      </c>
      <c r="K153" s="129">
        <f t="shared" si="80"/>
        <v>39</v>
      </c>
      <c r="L153" s="130">
        <f t="shared" si="81"/>
        <v>0.21081081081081082</v>
      </c>
      <c r="M153" s="131" t="s">
        <v>601</v>
      </c>
      <c r="N153" s="132">
        <v>42647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366">
        <v>26</v>
      </c>
      <c r="B154" s="116">
        <v>42090</v>
      </c>
      <c r="C154" s="116"/>
      <c r="D154" s="117" t="s">
        <v>667</v>
      </c>
      <c r="E154" s="118" t="s">
        <v>625</v>
      </c>
      <c r="F154" s="119">
        <v>49.5</v>
      </c>
      <c r="G154" s="120"/>
      <c r="H154" s="120">
        <v>15.85</v>
      </c>
      <c r="I154" s="120">
        <v>67</v>
      </c>
      <c r="J154" s="139" t="s">
        <v>668</v>
      </c>
      <c r="K154" s="120">
        <f t="shared" si="80"/>
        <v>-33.65</v>
      </c>
      <c r="L154" s="140">
        <f t="shared" si="81"/>
        <v>-0.67979797979797973</v>
      </c>
      <c r="M154" s="137" t="s">
        <v>665</v>
      </c>
      <c r="N154" s="141">
        <v>43627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27</v>
      </c>
      <c r="B155" s="107">
        <v>42093</v>
      </c>
      <c r="C155" s="107"/>
      <c r="D155" s="108" t="s">
        <v>669</v>
      </c>
      <c r="E155" s="109" t="s">
        <v>625</v>
      </c>
      <c r="F155" s="110">
        <v>183.5</v>
      </c>
      <c r="G155" s="109"/>
      <c r="H155" s="109">
        <v>219</v>
      </c>
      <c r="I155" s="127">
        <v>218</v>
      </c>
      <c r="J155" s="128" t="s">
        <v>670</v>
      </c>
      <c r="K155" s="129">
        <f t="shared" si="80"/>
        <v>35.5</v>
      </c>
      <c r="L155" s="130">
        <f t="shared" si="81"/>
        <v>0.19346049046321526</v>
      </c>
      <c r="M155" s="131" t="s">
        <v>601</v>
      </c>
      <c r="N155" s="132">
        <v>42103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28</v>
      </c>
      <c r="B156" s="107">
        <v>42114</v>
      </c>
      <c r="C156" s="107"/>
      <c r="D156" s="108" t="s">
        <v>671</v>
      </c>
      <c r="E156" s="109" t="s">
        <v>625</v>
      </c>
      <c r="F156" s="110">
        <f>(227+237)/2</f>
        <v>232</v>
      </c>
      <c r="G156" s="109"/>
      <c r="H156" s="109">
        <v>298</v>
      </c>
      <c r="I156" s="127">
        <v>298</v>
      </c>
      <c r="J156" s="128" t="s">
        <v>627</v>
      </c>
      <c r="K156" s="129">
        <f t="shared" si="80"/>
        <v>66</v>
      </c>
      <c r="L156" s="130">
        <f t="shared" si="81"/>
        <v>0.28448275862068967</v>
      </c>
      <c r="M156" s="131" t="s">
        <v>601</v>
      </c>
      <c r="N156" s="132">
        <v>42823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29</v>
      </c>
      <c r="B157" s="107">
        <v>42128</v>
      </c>
      <c r="C157" s="107"/>
      <c r="D157" s="108" t="s">
        <v>672</v>
      </c>
      <c r="E157" s="109" t="s">
        <v>602</v>
      </c>
      <c r="F157" s="110">
        <v>385</v>
      </c>
      <c r="G157" s="109"/>
      <c r="H157" s="109">
        <f>212.5+331</f>
        <v>543.5</v>
      </c>
      <c r="I157" s="127">
        <v>510</v>
      </c>
      <c r="J157" s="128" t="s">
        <v>673</v>
      </c>
      <c r="K157" s="129">
        <f t="shared" si="80"/>
        <v>158.5</v>
      </c>
      <c r="L157" s="130">
        <f t="shared" si="81"/>
        <v>0.41168831168831171</v>
      </c>
      <c r="M157" s="131" t="s">
        <v>601</v>
      </c>
      <c r="N157" s="132">
        <v>42235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30</v>
      </c>
      <c r="B158" s="107">
        <v>42128</v>
      </c>
      <c r="C158" s="107"/>
      <c r="D158" s="108" t="s">
        <v>674</v>
      </c>
      <c r="E158" s="109" t="s">
        <v>602</v>
      </c>
      <c r="F158" s="110">
        <v>115.5</v>
      </c>
      <c r="G158" s="109"/>
      <c r="H158" s="109">
        <v>146</v>
      </c>
      <c r="I158" s="127">
        <v>142</v>
      </c>
      <c r="J158" s="128" t="s">
        <v>675</v>
      </c>
      <c r="K158" s="129">
        <f t="shared" si="80"/>
        <v>30.5</v>
      </c>
      <c r="L158" s="130">
        <f t="shared" si="81"/>
        <v>0.26406926406926406</v>
      </c>
      <c r="M158" s="131" t="s">
        <v>601</v>
      </c>
      <c r="N158" s="132">
        <v>42202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31</v>
      </c>
      <c r="B159" s="107">
        <v>42151</v>
      </c>
      <c r="C159" s="107"/>
      <c r="D159" s="108" t="s">
        <v>676</v>
      </c>
      <c r="E159" s="109" t="s">
        <v>602</v>
      </c>
      <c r="F159" s="110">
        <v>237.5</v>
      </c>
      <c r="G159" s="109"/>
      <c r="H159" s="109">
        <v>279.5</v>
      </c>
      <c r="I159" s="127">
        <v>278</v>
      </c>
      <c r="J159" s="128" t="s">
        <v>627</v>
      </c>
      <c r="K159" s="129">
        <f t="shared" si="80"/>
        <v>42</v>
      </c>
      <c r="L159" s="130">
        <f t="shared" si="81"/>
        <v>0.17684210526315788</v>
      </c>
      <c r="M159" s="131" t="s">
        <v>601</v>
      </c>
      <c r="N159" s="132">
        <v>42222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32</v>
      </c>
      <c r="B160" s="107">
        <v>42174</v>
      </c>
      <c r="C160" s="107"/>
      <c r="D160" s="108" t="s">
        <v>646</v>
      </c>
      <c r="E160" s="109" t="s">
        <v>625</v>
      </c>
      <c r="F160" s="110">
        <v>340</v>
      </c>
      <c r="G160" s="109"/>
      <c r="H160" s="109">
        <v>448</v>
      </c>
      <c r="I160" s="127">
        <v>448</v>
      </c>
      <c r="J160" s="128" t="s">
        <v>627</v>
      </c>
      <c r="K160" s="129">
        <f t="shared" si="80"/>
        <v>108</v>
      </c>
      <c r="L160" s="130">
        <f t="shared" si="81"/>
        <v>0.31764705882352939</v>
      </c>
      <c r="M160" s="131" t="s">
        <v>601</v>
      </c>
      <c r="N160" s="132">
        <v>43018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33</v>
      </c>
      <c r="B161" s="107">
        <v>42191</v>
      </c>
      <c r="C161" s="107"/>
      <c r="D161" s="108" t="s">
        <v>677</v>
      </c>
      <c r="E161" s="109" t="s">
        <v>625</v>
      </c>
      <c r="F161" s="110">
        <v>390</v>
      </c>
      <c r="G161" s="109"/>
      <c r="H161" s="109">
        <v>460</v>
      </c>
      <c r="I161" s="127">
        <v>460</v>
      </c>
      <c r="J161" s="128" t="s">
        <v>627</v>
      </c>
      <c r="K161" s="129">
        <f t="shared" ref="K161:K181" si="82">H161-F161</f>
        <v>70</v>
      </c>
      <c r="L161" s="130">
        <f t="shared" ref="L161:L181" si="83">K161/F161</f>
        <v>0.17948717948717949</v>
      </c>
      <c r="M161" s="131" t="s">
        <v>601</v>
      </c>
      <c r="N161" s="132">
        <v>42478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34</v>
      </c>
      <c r="B162" s="111">
        <v>42195</v>
      </c>
      <c r="C162" s="111"/>
      <c r="D162" s="112" t="s">
        <v>678</v>
      </c>
      <c r="E162" s="113" t="s">
        <v>625</v>
      </c>
      <c r="F162" s="114">
        <v>122.5</v>
      </c>
      <c r="G162" s="114"/>
      <c r="H162" s="115">
        <v>61</v>
      </c>
      <c r="I162" s="133">
        <v>172</v>
      </c>
      <c r="J162" s="134" t="s">
        <v>679</v>
      </c>
      <c r="K162" s="135">
        <f t="shared" si="82"/>
        <v>-61.5</v>
      </c>
      <c r="L162" s="136">
        <f t="shared" si="83"/>
        <v>-0.50204081632653064</v>
      </c>
      <c r="M162" s="137" t="s">
        <v>665</v>
      </c>
      <c r="N162" s="138">
        <v>43333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35</v>
      </c>
      <c r="B163" s="107">
        <v>42219</v>
      </c>
      <c r="C163" s="107"/>
      <c r="D163" s="108" t="s">
        <v>680</v>
      </c>
      <c r="E163" s="109" t="s">
        <v>625</v>
      </c>
      <c r="F163" s="110">
        <v>297.5</v>
      </c>
      <c r="G163" s="109"/>
      <c r="H163" s="109">
        <v>350</v>
      </c>
      <c r="I163" s="127">
        <v>360</v>
      </c>
      <c r="J163" s="128" t="s">
        <v>681</v>
      </c>
      <c r="K163" s="129">
        <f t="shared" si="82"/>
        <v>52.5</v>
      </c>
      <c r="L163" s="130">
        <f t="shared" si="83"/>
        <v>0.17647058823529413</v>
      </c>
      <c r="M163" s="131" t="s">
        <v>601</v>
      </c>
      <c r="N163" s="132">
        <v>42232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36</v>
      </c>
      <c r="B164" s="107">
        <v>42219</v>
      </c>
      <c r="C164" s="107"/>
      <c r="D164" s="108" t="s">
        <v>682</v>
      </c>
      <c r="E164" s="109" t="s">
        <v>625</v>
      </c>
      <c r="F164" s="110">
        <v>115.5</v>
      </c>
      <c r="G164" s="109"/>
      <c r="H164" s="109">
        <v>149</v>
      </c>
      <c r="I164" s="127">
        <v>140</v>
      </c>
      <c r="J164" s="142" t="s">
        <v>683</v>
      </c>
      <c r="K164" s="129">
        <f t="shared" si="82"/>
        <v>33.5</v>
      </c>
      <c r="L164" s="130">
        <f t="shared" si="83"/>
        <v>0.29004329004329005</v>
      </c>
      <c r="M164" s="131" t="s">
        <v>601</v>
      </c>
      <c r="N164" s="132">
        <v>42740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37</v>
      </c>
      <c r="B165" s="107">
        <v>42251</v>
      </c>
      <c r="C165" s="107"/>
      <c r="D165" s="108" t="s">
        <v>676</v>
      </c>
      <c r="E165" s="109" t="s">
        <v>625</v>
      </c>
      <c r="F165" s="110">
        <v>226</v>
      </c>
      <c r="G165" s="109"/>
      <c r="H165" s="109">
        <v>292</v>
      </c>
      <c r="I165" s="127">
        <v>292</v>
      </c>
      <c r="J165" s="128" t="s">
        <v>684</v>
      </c>
      <c r="K165" s="129">
        <f t="shared" si="82"/>
        <v>66</v>
      </c>
      <c r="L165" s="130">
        <f t="shared" si="83"/>
        <v>0.29203539823008851</v>
      </c>
      <c r="M165" s="131" t="s">
        <v>601</v>
      </c>
      <c r="N165" s="132">
        <v>42286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38</v>
      </c>
      <c r="B166" s="107">
        <v>42254</v>
      </c>
      <c r="C166" s="107"/>
      <c r="D166" s="108" t="s">
        <v>671</v>
      </c>
      <c r="E166" s="109" t="s">
        <v>625</v>
      </c>
      <c r="F166" s="110">
        <v>232.5</v>
      </c>
      <c r="G166" s="109"/>
      <c r="H166" s="109">
        <v>312.5</v>
      </c>
      <c r="I166" s="127">
        <v>310</v>
      </c>
      <c r="J166" s="128" t="s">
        <v>627</v>
      </c>
      <c r="K166" s="129">
        <f t="shared" si="82"/>
        <v>80</v>
      </c>
      <c r="L166" s="130">
        <f t="shared" si="83"/>
        <v>0.34408602150537637</v>
      </c>
      <c r="M166" s="131" t="s">
        <v>601</v>
      </c>
      <c r="N166" s="132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39</v>
      </c>
      <c r="B167" s="107">
        <v>42268</v>
      </c>
      <c r="C167" s="107"/>
      <c r="D167" s="108" t="s">
        <v>685</v>
      </c>
      <c r="E167" s="109" t="s">
        <v>625</v>
      </c>
      <c r="F167" s="110">
        <v>196.5</v>
      </c>
      <c r="G167" s="109"/>
      <c r="H167" s="109">
        <v>238</v>
      </c>
      <c r="I167" s="127">
        <v>238</v>
      </c>
      <c r="J167" s="128" t="s">
        <v>684</v>
      </c>
      <c r="K167" s="129">
        <f t="shared" si="82"/>
        <v>41.5</v>
      </c>
      <c r="L167" s="130">
        <f t="shared" si="83"/>
        <v>0.21119592875318066</v>
      </c>
      <c r="M167" s="131" t="s">
        <v>601</v>
      </c>
      <c r="N167" s="132">
        <v>42291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40</v>
      </c>
      <c r="B168" s="107">
        <v>42271</v>
      </c>
      <c r="C168" s="107"/>
      <c r="D168" s="108" t="s">
        <v>624</v>
      </c>
      <c r="E168" s="109" t="s">
        <v>625</v>
      </c>
      <c r="F168" s="110">
        <v>65</v>
      </c>
      <c r="G168" s="109"/>
      <c r="H168" s="109">
        <v>82</v>
      </c>
      <c r="I168" s="127">
        <v>82</v>
      </c>
      <c r="J168" s="128" t="s">
        <v>684</v>
      </c>
      <c r="K168" s="129">
        <f t="shared" si="82"/>
        <v>17</v>
      </c>
      <c r="L168" s="130">
        <f t="shared" si="83"/>
        <v>0.26153846153846155</v>
      </c>
      <c r="M168" s="131" t="s">
        <v>601</v>
      </c>
      <c r="N168" s="132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41</v>
      </c>
      <c r="B169" s="107">
        <v>42291</v>
      </c>
      <c r="C169" s="107"/>
      <c r="D169" s="108" t="s">
        <v>686</v>
      </c>
      <c r="E169" s="109" t="s">
        <v>625</v>
      </c>
      <c r="F169" s="110">
        <v>144</v>
      </c>
      <c r="G169" s="109"/>
      <c r="H169" s="109">
        <v>182.5</v>
      </c>
      <c r="I169" s="127">
        <v>181</v>
      </c>
      <c r="J169" s="128" t="s">
        <v>684</v>
      </c>
      <c r="K169" s="129">
        <f t="shared" si="82"/>
        <v>38.5</v>
      </c>
      <c r="L169" s="130">
        <f t="shared" si="83"/>
        <v>0.2673611111111111</v>
      </c>
      <c r="M169" s="131" t="s">
        <v>601</v>
      </c>
      <c r="N169" s="132">
        <v>42817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42</v>
      </c>
      <c r="B170" s="107">
        <v>42291</v>
      </c>
      <c r="C170" s="107"/>
      <c r="D170" s="108" t="s">
        <v>687</v>
      </c>
      <c r="E170" s="109" t="s">
        <v>625</v>
      </c>
      <c r="F170" s="110">
        <v>264</v>
      </c>
      <c r="G170" s="109"/>
      <c r="H170" s="109">
        <v>311</v>
      </c>
      <c r="I170" s="127">
        <v>311</v>
      </c>
      <c r="J170" s="128" t="s">
        <v>684</v>
      </c>
      <c r="K170" s="129">
        <f t="shared" si="82"/>
        <v>47</v>
      </c>
      <c r="L170" s="130">
        <f t="shared" si="83"/>
        <v>0.17803030303030304</v>
      </c>
      <c r="M170" s="131" t="s">
        <v>601</v>
      </c>
      <c r="N170" s="132">
        <v>42604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43</v>
      </c>
      <c r="B171" s="107">
        <v>42318</v>
      </c>
      <c r="C171" s="107"/>
      <c r="D171" s="108" t="s">
        <v>688</v>
      </c>
      <c r="E171" s="109" t="s">
        <v>602</v>
      </c>
      <c r="F171" s="110">
        <v>549.5</v>
      </c>
      <c r="G171" s="109"/>
      <c r="H171" s="109">
        <v>630</v>
      </c>
      <c r="I171" s="127">
        <v>630</v>
      </c>
      <c r="J171" s="128" t="s">
        <v>684</v>
      </c>
      <c r="K171" s="129">
        <f t="shared" si="82"/>
        <v>80.5</v>
      </c>
      <c r="L171" s="130">
        <f t="shared" si="83"/>
        <v>0.1464968152866242</v>
      </c>
      <c r="M171" s="131" t="s">
        <v>601</v>
      </c>
      <c r="N171" s="132">
        <v>42419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44</v>
      </c>
      <c r="B172" s="107">
        <v>42342</v>
      </c>
      <c r="C172" s="107"/>
      <c r="D172" s="108" t="s">
        <v>689</v>
      </c>
      <c r="E172" s="109" t="s">
        <v>625</v>
      </c>
      <c r="F172" s="110">
        <v>1027.5</v>
      </c>
      <c r="G172" s="109"/>
      <c r="H172" s="109">
        <v>1315</v>
      </c>
      <c r="I172" s="127">
        <v>1250</v>
      </c>
      <c r="J172" s="128" t="s">
        <v>684</v>
      </c>
      <c r="K172" s="129">
        <f t="shared" si="82"/>
        <v>287.5</v>
      </c>
      <c r="L172" s="130">
        <f t="shared" si="83"/>
        <v>0.27980535279805352</v>
      </c>
      <c r="M172" s="131" t="s">
        <v>601</v>
      </c>
      <c r="N172" s="132">
        <v>43244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45</v>
      </c>
      <c r="B173" s="107">
        <v>42367</v>
      </c>
      <c r="C173" s="107"/>
      <c r="D173" s="108" t="s">
        <v>690</v>
      </c>
      <c r="E173" s="109" t="s">
        <v>625</v>
      </c>
      <c r="F173" s="110">
        <v>465</v>
      </c>
      <c r="G173" s="109"/>
      <c r="H173" s="109">
        <v>540</v>
      </c>
      <c r="I173" s="127">
        <v>540</v>
      </c>
      <c r="J173" s="128" t="s">
        <v>684</v>
      </c>
      <c r="K173" s="129">
        <f t="shared" si="82"/>
        <v>75</v>
      </c>
      <c r="L173" s="130">
        <f t="shared" si="83"/>
        <v>0.16129032258064516</v>
      </c>
      <c r="M173" s="131" t="s">
        <v>601</v>
      </c>
      <c r="N173" s="132">
        <v>42530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46</v>
      </c>
      <c r="B174" s="107">
        <v>42380</v>
      </c>
      <c r="C174" s="107"/>
      <c r="D174" s="108" t="s">
        <v>391</v>
      </c>
      <c r="E174" s="109" t="s">
        <v>602</v>
      </c>
      <c r="F174" s="110">
        <v>81</v>
      </c>
      <c r="G174" s="109"/>
      <c r="H174" s="109">
        <v>110</v>
      </c>
      <c r="I174" s="127">
        <v>110</v>
      </c>
      <c r="J174" s="128" t="s">
        <v>684</v>
      </c>
      <c r="K174" s="129">
        <f t="shared" si="82"/>
        <v>29</v>
      </c>
      <c r="L174" s="130">
        <f t="shared" si="83"/>
        <v>0.35802469135802467</v>
      </c>
      <c r="M174" s="131" t="s">
        <v>601</v>
      </c>
      <c r="N174" s="132">
        <v>42745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47</v>
      </c>
      <c r="B175" s="107">
        <v>42382</v>
      </c>
      <c r="C175" s="107"/>
      <c r="D175" s="108" t="s">
        <v>691</v>
      </c>
      <c r="E175" s="109" t="s">
        <v>602</v>
      </c>
      <c r="F175" s="110">
        <v>417.5</v>
      </c>
      <c r="G175" s="109"/>
      <c r="H175" s="109">
        <v>547</v>
      </c>
      <c r="I175" s="127">
        <v>535</v>
      </c>
      <c r="J175" s="128" t="s">
        <v>684</v>
      </c>
      <c r="K175" s="129">
        <f t="shared" si="82"/>
        <v>129.5</v>
      </c>
      <c r="L175" s="130">
        <f t="shared" si="83"/>
        <v>0.31017964071856285</v>
      </c>
      <c r="M175" s="131" t="s">
        <v>601</v>
      </c>
      <c r="N175" s="132">
        <v>42578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48</v>
      </c>
      <c r="B176" s="107">
        <v>42408</v>
      </c>
      <c r="C176" s="107"/>
      <c r="D176" s="108" t="s">
        <v>692</v>
      </c>
      <c r="E176" s="109" t="s">
        <v>625</v>
      </c>
      <c r="F176" s="110">
        <v>650</v>
      </c>
      <c r="G176" s="109"/>
      <c r="H176" s="109">
        <v>800</v>
      </c>
      <c r="I176" s="127">
        <v>800</v>
      </c>
      <c r="J176" s="128" t="s">
        <v>684</v>
      </c>
      <c r="K176" s="129">
        <f t="shared" si="82"/>
        <v>150</v>
      </c>
      <c r="L176" s="130">
        <f t="shared" si="83"/>
        <v>0.23076923076923078</v>
      </c>
      <c r="M176" s="131" t="s">
        <v>601</v>
      </c>
      <c r="N176" s="132">
        <v>43154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49</v>
      </c>
      <c r="B177" s="107">
        <v>42433</v>
      </c>
      <c r="C177" s="107"/>
      <c r="D177" s="108" t="s">
        <v>198</v>
      </c>
      <c r="E177" s="109" t="s">
        <v>625</v>
      </c>
      <c r="F177" s="110">
        <v>437.5</v>
      </c>
      <c r="G177" s="109"/>
      <c r="H177" s="109">
        <v>504.5</v>
      </c>
      <c r="I177" s="127">
        <v>522</v>
      </c>
      <c r="J177" s="128" t="s">
        <v>693</v>
      </c>
      <c r="K177" s="129">
        <f t="shared" si="82"/>
        <v>67</v>
      </c>
      <c r="L177" s="130">
        <f t="shared" si="83"/>
        <v>0.15314285714285714</v>
      </c>
      <c r="M177" s="131" t="s">
        <v>601</v>
      </c>
      <c r="N177" s="132">
        <v>42480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50</v>
      </c>
      <c r="B178" s="107">
        <v>42438</v>
      </c>
      <c r="C178" s="107"/>
      <c r="D178" s="108" t="s">
        <v>694</v>
      </c>
      <c r="E178" s="109" t="s">
        <v>625</v>
      </c>
      <c r="F178" s="110">
        <v>189.5</v>
      </c>
      <c r="G178" s="109"/>
      <c r="H178" s="109">
        <v>218</v>
      </c>
      <c r="I178" s="127">
        <v>218</v>
      </c>
      <c r="J178" s="128" t="s">
        <v>684</v>
      </c>
      <c r="K178" s="129">
        <f t="shared" si="82"/>
        <v>28.5</v>
      </c>
      <c r="L178" s="130">
        <f t="shared" si="83"/>
        <v>0.15039577836411611</v>
      </c>
      <c r="M178" s="131" t="s">
        <v>601</v>
      </c>
      <c r="N178" s="132">
        <v>43034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6">
        <v>51</v>
      </c>
      <c r="B179" s="116">
        <v>42471</v>
      </c>
      <c r="C179" s="116"/>
      <c r="D179" s="117" t="s">
        <v>695</v>
      </c>
      <c r="E179" s="118" t="s">
        <v>625</v>
      </c>
      <c r="F179" s="119">
        <v>36.5</v>
      </c>
      <c r="G179" s="120"/>
      <c r="H179" s="120">
        <v>15.85</v>
      </c>
      <c r="I179" s="120">
        <v>60</v>
      </c>
      <c r="J179" s="139" t="s">
        <v>696</v>
      </c>
      <c r="K179" s="135">
        <f t="shared" si="82"/>
        <v>-20.65</v>
      </c>
      <c r="L179" s="169">
        <f t="shared" si="83"/>
        <v>-0.5657534246575342</v>
      </c>
      <c r="M179" s="137" t="s">
        <v>665</v>
      </c>
      <c r="N179" s="170">
        <v>43627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52</v>
      </c>
      <c r="B180" s="107">
        <v>42472</v>
      </c>
      <c r="C180" s="107"/>
      <c r="D180" s="108" t="s">
        <v>697</v>
      </c>
      <c r="E180" s="109" t="s">
        <v>625</v>
      </c>
      <c r="F180" s="110">
        <v>93</v>
      </c>
      <c r="G180" s="109"/>
      <c r="H180" s="109">
        <v>149</v>
      </c>
      <c r="I180" s="127">
        <v>140</v>
      </c>
      <c r="J180" s="142" t="s">
        <v>698</v>
      </c>
      <c r="K180" s="129">
        <f t="shared" si="82"/>
        <v>56</v>
      </c>
      <c r="L180" s="130">
        <f t="shared" si="83"/>
        <v>0.60215053763440862</v>
      </c>
      <c r="M180" s="131" t="s">
        <v>601</v>
      </c>
      <c r="N180" s="132">
        <v>42740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53</v>
      </c>
      <c r="B181" s="107">
        <v>42472</v>
      </c>
      <c r="C181" s="107"/>
      <c r="D181" s="108" t="s">
        <v>699</v>
      </c>
      <c r="E181" s="109" t="s">
        <v>625</v>
      </c>
      <c r="F181" s="110">
        <v>130</v>
      </c>
      <c r="G181" s="109"/>
      <c r="H181" s="109">
        <v>150</v>
      </c>
      <c r="I181" s="127" t="s">
        <v>700</v>
      </c>
      <c r="J181" s="128" t="s">
        <v>684</v>
      </c>
      <c r="K181" s="129">
        <f t="shared" si="82"/>
        <v>20</v>
      </c>
      <c r="L181" s="130">
        <f t="shared" si="83"/>
        <v>0.15384615384615385</v>
      </c>
      <c r="M181" s="131" t="s">
        <v>601</v>
      </c>
      <c r="N181" s="132">
        <v>42564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54</v>
      </c>
      <c r="B182" s="107">
        <v>42473</v>
      </c>
      <c r="C182" s="107"/>
      <c r="D182" s="108" t="s">
        <v>355</v>
      </c>
      <c r="E182" s="109" t="s">
        <v>625</v>
      </c>
      <c r="F182" s="110">
        <v>196</v>
      </c>
      <c r="G182" s="109"/>
      <c r="H182" s="109">
        <v>299</v>
      </c>
      <c r="I182" s="127">
        <v>299</v>
      </c>
      <c r="J182" s="128" t="s">
        <v>684</v>
      </c>
      <c r="K182" s="129">
        <v>103</v>
      </c>
      <c r="L182" s="130">
        <v>0.52551020408163296</v>
      </c>
      <c r="M182" s="131" t="s">
        <v>601</v>
      </c>
      <c r="N182" s="132">
        <v>42620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55</v>
      </c>
      <c r="B183" s="107">
        <v>42473</v>
      </c>
      <c r="C183" s="107"/>
      <c r="D183" s="108" t="s">
        <v>758</v>
      </c>
      <c r="E183" s="109" t="s">
        <v>625</v>
      </c>
      <c r="F183" s="110">
        <v>88</v>
      </c>
      <c r="G183" s="109"/>
      <c r="H183" s="109">
        <v>103</v>
      </c>
      <c r="I183" s="127">
        <v>103</v>
      </c>
      <c r="J183" s="128" t="s">
        <v>684</v>
      </c>
      <c r="K183" s="129">
        <v>15</v>
      </c>
      <c r="L183" s="130">
        <v>0.170454545454545</v>
      </c>
      <c r="M183" s="131" t="s">
        <v>601</v>
      </c>
      <c r="N183" s="132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56</v>
      </c>
      <c r="B184" s="107">
        <v>42492</v>
      </c>
      <c r="C184" s="107"/>
      <c r="D184" s="108" t="s">
        <v>701</v>
      </c>
      <c r="E184" s="109" t="s">
        <v>625</v>
      </c>
      <c r="F184" s="110">
        <v>127.5</v>
      </c>
      <c r="G184" s="109"/>
      <c r="H184" s="109">
        <v>148</v>
      </c>
      <c r="I184" s="127" t="s">
        <v>702</v>
      </c>
      <c r="J184" s="128" t="s">
        <v>684</v>
      </c>
      <c r="K184" s="129">
        <f>H184-F184</f>
        <v>20.5</v>
      </c>
      <c r="L184" s="130">
        <f>K184/F184</f>
        <v>0.16078431372549021</v>
      </c>
      <c r="M184" s="131" t="s">
        <v>601</v>
      </c>
      <c r="N184" s="132">
        <v>42564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57</v>
      </c>
      <c r="B185" s="107">
        <v>42493</v>
      </c>
      <c r="C185" s="107"/>
      <c r="D185" s="108" t="s">
        <v>703</v>
      </c>
      <c r="E185" s="109" t="s">
        <v>625</v>
      </c>
      <c r="F185" s="110">
        <v>675</v>
      </c>
      <c r="G185" s="109"/>
      <c r="H185" s="109">
        <v>815</v>
      </c>
      <c r="I185" s="127" t="s">
        <v>704</v>
      </c>
      <c r="J185" s="128" t="s">
        <v>684</v>
      </c>
      <c r="K185" s="129">
        <f>H185-F185</f>
        <v>140</v>
      </c>
      <c r="L185" s="130">
        <f>K185/F185</f>
        <v>0.2074074074074074</v>
      </c>
      <c r="M185" s="131" t="s">
        <v>601</v>
      </c>
      <c r="N185" s="132">
        <v>43154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58</v>
      </c>
      <c r="B186" s="111">
        <v>42522</v>
      </c>
      <c r="C186" s="111"/>
      <c r="D186" s="112" t="s">
        <v>759</v>
      </c>
      <c r="E186" s="113" t="s">
        <v>625</v>
      </c>
      <c r="F186" s="114">
        <v>500</v>
      </c>
      <c r="G186" s="114"/>
      <c r="H186" s="115">
        <v>232.5</v>
      </c>
      <c r="I186" s="133" t="s">
        <v>760</v>
      </c>
      <c r="J186" s="134" t="s">
        <v>761</v>
      </c>
      <c r="K186" s="135">
        <f>H186-F186</f>
        <v>-267.5</v>
      </c>
      <c r="L186" s="136">
        <f>K186/F186</f>
        <v>-0.53500000000000003</v>
      </c>
      <c r="M186" s="137" t="s">
        <v>665</v>
      </c>
      <c r="N186" s="138">
        <v>43735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59</v>
      </c>
      <c r="B187" s="107">
        <v>42527</v>
      </c>
      <c r="C187" s="107"/>
      <c r="D187" s="108" t="s">
        <v>705</v>
      </c>
      <c r="E187" s="109" t="s">
        <v>625</v>
      </c>
      <c r="F187" s="110">
        <v>110</v>
      </c>
      <c r="G187" s="109"/>
      <c r="H187" s="109">
        <v>126.5</v>
      </c>
      <c r="I187" s="127">
        <v>125</v>
      </c>
      <c r="J187" s="128" t="s">
        <v>634</v>
      </c>
      <c r="K187" s="129">
        <f>H187-F187</f>
        <v>16.5</v>
      </c>
      <c r="L187" s="130">
        <f>K187/F187</f>
        <v>0.15</v>
      </c>
      <c r="M187" s="131" t="s">
        <v>601</v>
      </c>
      <c r="N187" s="132">
        <v>42552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60</v>
      </c>
      <c r="B188" s="107">
        <v>42538</v>
      </c>
      <c r="C188" s="107"/>
      <c r="D188" s="108" t="s">
        <v>706</v>
      </c>
      <c r="E188" s="109" t="s">
        <v>625</v>
      </c>
      <c r="F188" s="110">
        <v>44</v>
      </c>
      <c r="G188" s="109"/>
      <c r="H188" s="109">
        <v>69.5</v>
      </c>
      <c r="I188" s="127">
        <v>69.5</v>
      </c>
      <c r="J188" s="128" t="s">
        <v>707</v>
      </c>
      <c r="K188" s="129">
        <f>H188-F188</f>
        <v>25.5</v>
      </c>
      <c r="L188" s="130">
        <f>K188/F188</f>
        <v>0.57954545454545459</v>
      </c>
      <c r="M188" s="131" t="s">
        <v>601</v>
      </c>
      <c r="N188" s="132">
        <v>42977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61</v>
      </c>
      <c r="B189" s="107">
        <v>42549</v>
      </c>
      <c r="C189" s="107"/>
      <c r="D189" s="149" t="s">
        <v>762</v>
      </c>
      <c r="E189" s="109" t="s">
        <v>625</v>
      </c>
      <c r="F189" s="110">
        <v>262.5</v>
      </c>
      <c r="G189" s="109"/>
      <c r="H189" s="109">
        <v>340</v>
      </c>
      <c r="I189" s="127">
        <v>333</v>
      </c>
      <c r="J189" s="128" t="s">
        <v>763</v>
      </c>
      <c r="K189" s="129">
        <v>77.5</v>
      </c>
      <c r="L189" s="130">
        <v>0.29523809523809502</v>
      </c>
      <c r="M189" s="131" t="s">
        <v>601</v>
      </c>
      <c r="N189" s="132">
        <v>43017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62</v>
      </c>
      <c r="B190" s="107">
        <v>42549</v>
      </c>
      <c r="C190" s="107"/>
      <c r="D190" s="149" t="s">
        <v>764</v>
      </c>
      <c r="E190" s="109" t="s">
        <v>625</v>
      </c>
      <c r="F190" s="110">
        <v>840</v>
      </c>
      <c r="G190" s="109"/>
      <c r="H190" s="109">
        <v>1230</v>
      </c>
      <c r="I190" s="127">
        <v>1230</v>
      </c>
      <c r="J190" s="128" t="s">
        <v>684</v>
      </c>
      <c r="K190" s="129">
        <v>390</v>
      </c>
      <c r="L190" s="130">
        <v>0.46428571428571402</v>
      </c>
      <c r="M190" s="131" t="s">
        <v>601</v>
      </c>
      <c r="N190" s="132">
        <v>42649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7">
        <v>63</v>
      </c>
      <c r="B191" s="144">
        <v>42556</v>
      </c>
      <c r="C191" s="144"/>
      <c r="D191" s="145" t="s">
        <v>708</v>
      </c>
      <c r="E191" s="146" t="s">
        <v>625</v>
      </c>
      <c r="F191" s="147">
        <v>395</v>
      </c>
      <c r="G191" s="148"/>
      <c r="H191" s="148">
        <f>(468.5+342.5)/2</f>
        <v>405.5</v>
      </c>
      <c r="I191" s="148">
        <v>510</v>
      </c>
      <c r="J191" s="171" t="s">
        <v>709</v>
      </c>
      <c r="K191" s="172">
        <f t="shared" ref="K191:K197" si="84">H191-F191</f>
        <v>10.5</v>
      </c>
      <c r="L191" s="173">
        <f t="shared" ref="L191:L197" si="85">K191/F191</f>
        <v>2.6582278481012658E-2</v>
      </c>
      <c r="M191" s="174" t="s">
        <v>710</v>
      </c>
      <c r="N191" s="175">
        <v>43606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64</v>
      </c>
      <c r="B192" s="111">
        <v>42584</v>
      </c>
      <c r="C192" s="111"/>
      <c r="D192" s="112" t="s">
        <v>711</v>
      </c>
      <c r="E192" s="113" t="s">
        <v>602</v>
      </c>
      <c r="F192" s="114">
        <f>169.5-12.8</f>
        <v>156.69999999999999</v>
      </c>
      <c r="G192" s="114"/>
      <c r="H192" s="115">
        <v>77</v>
      </c>
      <c r="I192" s="133" t="s">
        <v>712</v>
      </c>
      <c r="J192" s="401" t="s">
        <v>3403</v>
      </c>
      <c r="K192" s="135">
        <f t="shared" si="84"/>
        <v>-79.699999999999989</v>
      </c>
      <c r="L192" s="136">
        <f t="shared" si="85"/>
        <v>-0.50861518825781749</v>
      </c>
      <c r="M192" s="137" t="s">
        <v>665</v>
      </c>
      <c r="N192" s="138">
        <v>43522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65</v>
      </c>
      <c r="B193" s="111">
        <v>42586</v>
      </c>
      <c r="C193" s="111"/>
      <c r="D193" s="112" t="s">
        <v>713</v>
      </c>
      <c r="E193" s="113" t="s">
        <v>625</v>
      </c>
      <c r="F193" s="114">
        <v>400</v>
      </c>
      <c r="G193" s="114"/>
      <c r="H193" s="115">
        <v>305</v>
      </c>
      <c r="I193" s="133">
        <v>475</v>
      </c>
      <c r="J193" s="134" t="s">
        <v>714</v>
      </c>
      <c r="K193" s="135">
        <f t="shared" si="84"/>
        <v>-95</v>
      </c>
      <c r="L193" s="136">
        <f t="shared" si="85"/>
        <v>-0.23749999999999999</v>
      </c>
      <c r="M193" s="137" t="s">
        <v>665</v>
      </c>
      <c r="N193" s="138">
        <v>43606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66</v>
      </c>
      <c r="B194" s="107">
        <v>42593</v>
      </c>
      <c r="C194" s="107"/>
      <c r="D194" s="108" t="s">
        <v>715</v>
      </c>
      <c r="E194" s="109" t="s">
        <v>625</v>
      </c>
      <c r="F194" s="110">
        <v>86.5</v>
      </c>
      <c r="G194" s="109"/>
      <c r="H194" s="109">
        <v>130</v>
      </c>
      <c r="I194" s="127">
        <v>130</v>
      </c>
      <c r="J194" s="142" t="s">
        <v>716</v>
      </c>
      <c r="K194" s="129">
        <f t="shared" si="84"/>
        <v>43.5</v>
      </c>
      <c r="L194" s="130">
        <f t="shared" si="85"/>
        <v>0.50289017341040465</v>
      </c>
      <c r="M194" s="131" t="s">
        <v>601</v>
      </c>
      <c r="N194" s="132">
        <v>43091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5">
        <v>67</v>
      </c>
      <c r="B195" s="111">
        <v>42600</v>
      </c>
      <c r="C195" s="111"/>
      <c r="D195" s="112" t="s">
        <v>382</v>
      </c>
      <c r="E195" s="113" t="s">
        <v>625</v>
      </c>
      <c r="F195" s="114">
        <v>133.5</v>
      </c>
      <c r="G195" s="114"/>
      <c r="H195" s="115">
        <v>126.5</v>
      </c>
      <c r="I195" s="133">
        <v>178</v>
      </c>
      <c r="J195" s="134" t="s">
        <v>717</v>
      </c>
      <c r="K195" s="135">
        <f t="shared" si="84"/>
        <v>-7</v>
      </c>
      <c r="L195" s="136">
        <f t="shared" si="85"/>
        <v>-5.2434456928838954E-2</v>
      </c>
      <c r="M195" s="137" t="s">
        <v>665</v>
      </c>
      <c r="N195" s="138">
        <v>42615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68</v>
      </c>
      <c r="B196" s="107">
        <v>42613</v>
      </c>
      <c r="C196" s="107"/>
      <c r="D196" s="108" t="s">
        <v>718</v>
      </c>
      <c r="E196" s="109" t="s">
        <v>625</v>
      </c>
      <c r="F196" s="110">
        <v>560</v>
      </c>
      <c r="G196" s="109"/>
      <c r="H196" s="109">
        <v>725</v>
      </c>
      <c r="I196" s="127">
        <v>725</v>
      </c>
      <c r="J196" s="128" t="s">
        <v>627</v>
      </c>
      <c r="K196" s="129">
        <f t="shared" si="84"/>
        <v>165</v>
      </c>
      <c r="L196" s="130">
        <f t="shared" si="85"/>
        <v>0.29464285714285715</v>
      </c>
      <c r="M196" s="131" t="s">
        <v>601</v>
      </c>
      <c r="N196" s="132">
        <v>42456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69</v>
      </c>
      <c r="B197" s="107">
        <v>42614</v>
      </c>
      <c r="C197" s="107"/>
      <c r="D197" s="108" t="s">
        <v>719</v>
      </c>
      <c r="E197" s="109" t="s">
        <v>625</v>
      </c>
      <c r="F197" s="110">
        <v>160.5</v>
      </c>
      <c r="G197" s="109"/>
      <c r="H197" s="109">
        <v>210</v>
      </c>
      <c r="I197" s="127">
        <v>210</v>
      </c>
      <c r="J197" s="128" t="s">
        <v>627</v>
      </c>
      <c r="K197" s="129">
        <f t="shared" si="84"/>
        <v>49.5</v>
      </c>
      <c r="L197" s="130">
        <f t="shared" si="85"/>
        <v>0.30841121495327101</v>
      </c>
      <c r="M197" s="131" t="s">
        <v>601</v>
      </c>
      <c r="N197" s="132">
        <v>42871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70</v>
      </c>
      <c r="B198" s="107">
        <v>42646</v>
      </c>
      <c r="C198" s="107"/>
      <c r="D198" s="149" t="s">
        <v>406</v>
      </c>
      <c r="E198" s="109" t="s">
        <v>625</v>
      </c>
      <c r="F198" s="110">
        <v>430</v>
      </c>
      <c r="G198" s="109"/>
      <c r="H198" s="109">
        <v>596</v>
      </c>
      <c r="I198" s="127">
        <v>575</v>
      </c>
      <c r="J198" s="128" t="s">
        <v>765</v>
      </c>
      <c r="K198" s="129">
        <v>166</v>
      </c>
      <c r="L198" s="130">
        <v>0.38604651162790699</v>
      </c>
      <c r="M198" s="131" t="s">
        <v>601</v>
      </c>
      <c r="N198" s="132">
        <v>42769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71</v>
      </c>
      <c r="B199" s="107">
        <v>42657</v>
      </c>
      <c r="C199" s="107"/>
      <c r="D199" s="108" t="s">
        <v>720</v>
      </c>
      <c r="E199" s="109" t="s">
        <v>625</v>
      </c>
      <c r="F199" s="110">
        <v>280</v>
      </c>
      <c r="G199" s="109"/>
      <c r="H199" s="109">
        <v>345</v>
      </c>
      <c r="I199" s="127">
        <v>345</v>
      </c>
      <c r="J199" s="128" t="s">
        <v>627</v>
      </c>
      <c r="K199" s="129">
        <f t="shared" ref="K199:K204" si="86">H199-F199</f>
        <v>65</v>
      </c>
      <c r="L199" s="130">
        <f>K199/F199</f>
        <v>0.23214285714285715</v>
      </c>
      <c r="M199" s="131" t="s">
        <v>601</v>
      </c>
      <c r="N199" s="132">
        <v>42814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72</v>
      </c>
      <c r="B200" s="107">
        <v>42657</v>
      </c>
      <c r="C200" s="107"/>
      <c r="D200" s="108" t="s">
        <v>721</v>
      </c>
      <c r="E200" s="109" t="s">
        <v>625</v>
      </c>
      <c r="F200" s="110">
        <v>245</v>
      </c>
      <c r="G200" s="109"/>
      <c r="H200" s="109">
        <v>325.5</v>
      </c>
      <c r="I200" s="127">
        <v>330</v>
      </c>
      <c r="J200" s="128" t="s">
        <v>722</v>
      </c>
      <c r="K200" s="129">
        <f t="shared" si="86"/>
        <v>80.5</v>
      </c>
      <c r="L200" s="130">
        <f>K200/F200</f>
        <v>0.32857142857142857</v>
      </c>
      <c r="M200" s="131" t="s">
        <v>601</v>
      </c>
      <c r="N200" s="132">
        <v>42769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73</v>
      </c>
      <c r="B201" s="107">
        <v>42660</v>
      </c>
      <c r="C201" s="107"/>
      <c r="D201" s="108" t="s">
        <v>350</v>
      </c>
      <c r="E201" s="109" t="s">
        <v>625</v>
      </c>
      <c r="F201" s="110">
        <v>125</v>
      </c>
      <c r="G201" s="109"/>
      <c r="H201" s="109">
        <v>160</v>
      </c>
      <c r="I201" s="127">
        <v>160</v>
      </c>
      <c r="J201" s="128" t="s">
        <v>684</v>
      </c>
      <c r="K201" s="129">
        <f t="shared" si="86"/>
        <v>35</v>
      </c>
      <c r="L201" s="130">
        <v>0.28000000000000003</v>
      </c>
      <c r="M201" s="131" t="s">
        <v>601</v>
      </c>
      <c r="N201" s="132">
        <v>42803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74</v>
      </c>
      <c r="B202" s="107">
        <v>42660</v>
      </c>
      <c r="C202" s="107"/>
      <c r="D202" s="108" t="s">
        <v>484</v>
      </c>
      <c r="E202" s="109" t="s">
        <v>625</v>
      </c>
      <c r="F202" s="110">
        <v>114</v>
      </c>
      <c r="G202" s="109"/>
      <c r="H202" s="109">
        <v>145</v>
      </c>
      <c r="I202" s="127">
        <v>145</v>
      </c>
      <c r="J202" s="128" t="s">
        <v>684</v>
      </c>
      <c r="K202" s="129">
        <f t="shared" si="86"/>
        <v>31</v>
      </c>
      <c r="L202" s="130">
        <f>K202/F202</f>
        <v>0.27192982456140352</v>
      </c>
      <c r="M202" s="131" t="s">
        <v>601</v>
      </c>
      <c r="N202" s="132">
        <v>42859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75</v>
      </c>
      <c r="B203" s="107">
        <v>42660</v>
      </c>
      <c r="C203" s="107"/>
      <c r="D203" s="108" t="s">
        <v>723</v>
      </c>
      <c r="E203" s="109" t="s">
        <v>625</v>
      </c>
      <c r="F203" s="110">
        <v>212</v>
      </c>
      <c r="G203" s="109"/>
      <c r="H203" s="109">
        <v>280</v>
      </c>
      <c r="I203" s="127">
        <v>276</v>
      </c>
      <c r="J203" s="128" t="s">
        <v>724</v>
      </c>
      <c r="K203" s="129">
        <f t="shared" si="86"/>
        <v>68</v>
      </c>
      <c r="L203" s="130">
        <f>K203/F203</f>
        <v>0.32075471698113206</v>
      </c>
      <c r="M203" s="131" t="s">
        <v>601</v>
      </c>
      <c r="N203" s="132">
        <v>42858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76</v>
      </c>
      <c r="B204" s="107">
        <v>42678</v>
      </c>
      <c r="C204" s="107"/>
      <c r="D204" s="108" t="s">
        <v>152</v>
      </c>
      <c r="E204" s="109" t="s">
        <v>625</v>
      </c>
      <c r="F204" s="110">
        <v>155</v>
      </c>
      <c r="G204" s="109"/>
      <c r="H204" s="109">
        <v>210</v>
      </c>
      <c r="I204" s="127">
        <v>210</v>
      </c>
      <c r="J204" s="128" t="s">
        <v>725</v>
      </c>
      <c r="K204" s="129">
        <f t="shared" si="86"/>
        <v>55</v>
      </c>
      <c r="L204" s="130">
        <f>K204/F204</f>
        <v>0.35483870967741937</v>
      </c>
      <c r="M204" s="131" t="s">
        <v>601</v>
      </c>
      <c r="N204" s="132">
        <v>42944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77</v>
      </c>
      <c r="B205" s="111">
        <v>42710</v>
      </c>
      <c r="C205" s="111"/>
      <c r="D205" s="112" t="s">
        <v>766</v>
      </c>
      <c r="E205" s="113" t="s">
        <v>625</v>
      </c>
      <c r="F205" s="114">
        <v>150.5</v>
      </c>
      <c r="G205" s="114"/>
      <c r="H205" s="115">
        <v>72.5</v>
      </c>
      <c r="I205" s="133">
        <v>174</v>
      </c>
      <c r="J205" s="134" t="s">
        <v>767</v>
      </c>
      <c r="K205" s="135">
        <v>-78</v>
      </c>
      <c r="L205" s="136">
        <v>-0.51827242524916906</v>
      </c>
      <c r="M205" s="137" t="s">
        <v>665</v>
      </c>
      <c r="N205" s="138">
        <v>43333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78</v>
      </c>
      <c r="B206" s="107">
        <v>42712</v>
      </c>
      <c r="C206" s="107"/>
      <c r="D206" s="108" t="s">
        <v>126</v>
      </c>
      <c r="E206" s="109" t="s">
        <v>625</v>
      </c>
      <c r="F206" s="110">
        <v>380</v>
      </c>
      <c r="G206" s="109"/>
      <c r="H206" s="109">
        <v>478</v>
      </c>
      <c r="I206" s="127">
        <v>468</v>
      </c>
      <c r="J206" s="128" t="s">
        <v>684</v>
      </c>
      <c r="K206" s="129">
        <f>H206-F206</f>
        <v>98</v>
      </c>
      <c r="L206" s="130">
        <f>K206/F206</f>
        <v>0.25789473684210529</v>
      </c>
      <c r="M206" s="131" t="s">
        <v>601</v>
      </c>
      <c r="N206" s="132">
        <v>43025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79</v>
      </c>
      <c r="B207" s="107">
        <v>42734</v>
      </c>
      <c r="C207" s="107"/>
      <c r="D207" s="108" t="s">
        <v>249</v>
      </c>
      <c r="E207" s="109" t="s">
        <v>625</v>
      </c>
      <c r="F207" s="110">
        <v>305</v>
      </c>
      <c r="G207" s="109"/>
      <c r="H207" s="109">
        <v>375</v>
      </c>
      <c r="I207" s="127">
        <v>375</v>
      </c>
      <c r="J207" s="128" t="s">
        <v>684</v>
      </c>
      <c r="K207" s="129">
        <f>H207-F207</f>
        <v>70</v>
      </c>
      <c r="L207" s="130">
        <f>K207/F207</f>
        <v>0.22950819672131148</v>
      </c>
      <c r="M207" s="131" t="s">
        <v>601</v>
      </c>
      <c r="N207" s="132">
        <v>42768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80</v>
      </c>
      <c r="B208" s="107">
        <v>42739</v>
      </c>
      <c r="C208" s="107"/>
      <c r="D208" s="108" t="s">
        <v>352</v>
      </c>
      <c r="E208" s="109" t="s">
        <v>625</v>
      </c>
      <c r="F208" s="110">
        <v>99.5</v>
      </c>
      <c r="G208" s="109"/>
      <c r="H208" s="109">
        <v>158</v>
      </c>
      <c r="I208" s="127">
        <v>158</v>
      </c>
      <c r="J208" s="128" t="s">
        <v>684</v>
      </c>
      <c r="K208" s="129">
        <f>H208-F208</f>
        <v>58.5</v>
      </c>
      <c r="L208" s="130">
        <f>K208/F208</f>
        <v>0.5879396984924623</v>
      </c>
      <c r="M208" s="131" t="s">
        <v>601</v>
      </c>
      <c r="N208" s="132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81</v>
      </c>
      <c r="B209" s="107">
        <v>42739</v>
      </c>
      <c r="C209" s="107"/>
      <c r="D209" s="108" t="s">
        <v>352</v>
      </c>
      <c r="E209" s="109" t="s">
        <v>625</v>
      </c>
      <c r="F209" s="110">
        <v>99.5</v>
      </c>
      <c r="G209" s="109"/>
      <c r="H209" s="109">
        <v>158</v>
      </c>
      <c r="I209" s="127">
        <v>158</v>
      </c>
      <c r="J209" s="128" t="s">
        <v>684</v>
      </c>
      <c r="K209" s="129">
        <v>58.5</v>
      </c>
      <c r="L209" s="130">
        <v>0.58793969849246197</v>
      </c>
      <c r="M209" s="131" t="s">
        <v>601</v>
      </c>
      <c r="N209" s="132">
        <v>42898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82</v>
      </c>
      <c r="B210" s="107">
        <v>42786</v>
      </c>
      <c r="C210" s="107"/>
      <c r="D210" s="108" t="s">
        <v>170</v>
      </c>
      <c r="E210" s="109" t="s">
        <v>625</v>
      </c>
      <c r="F210" s="110">
        <v>140.5</v>
      </c>
      <c r="G210" s="109"/>
      <c r="H210" s="109">
        <v>220</v>
      </c>
      <c r="I210" s="127">
        <v>220</v>
      </c>
      <c r="J210" s="128" t="s">
        <v>684</v>
      </c>
      <c r="K210" s="129">
        <f>H210-F210</f>
        <v>79.5</v>
      </c>
      <c r="L210" s="130">
        <f>K210/F210</f>
        <v>0.5658362989323843</v>
      </c>
      <c r="M210" s="131" t="s">
        <v>601</v>
      </c>
      <c r="N210" s="132">
        <v>42864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83</v>
      </c>
      <c r="B211" s="107">
        <v>42786</v>
      </c>
      <c r="C211" s="107"/>
      <c r="D211" s="108" t="s">
        <v>768</v>
      </c>
      <c r="E211" s="109" t="s">
        <v>625</v>
      </c>
      <c r="F211" s="110">
        <v>202.5</v>
      </c>
      <c r="G211" s="109"/>
      <c r="H211" s="109">
        <v>234</v>
      </c>
      <c r="I211" s="127">
        <v>234</v>
      </c>
      <c r="J211" s="128" t="s">
        <v>684</v>
      </c>
      <c r="K211" s="129">
        <v>31.5</v>
      </c>
      <c r="L211" s="130">
        <v>0.155555555555556</v>
      </c>
      <c r="M211" s="131" t="s">
        <v>601</v>
      </c>
      <c r="N211" s="132">
        <v>42836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84</v>
      </c>
      <c r="B212" s="107">
        <v>42818</v>
      </c>
      <c r="C212" s="107"/>
      <c r="D212" s="108" t="s">
        <v>558</v>
      </c>
      <c r="E212" s="109" t="s">
        <v>625</v>
      </c>
      <c r="F212" s="110">
        <v>300.5</v>
      </c>
      <c r="G212" s="109"/>
      <c r="H212" s="109">
        <v>417.5</v>
      </c>
      <c r="I212" s="127">
        <v>420</v>
      </c>
      <c r="J212" s="128" t="s">
        <v>726</v>
      </c>
      <c r="K212" s="129">
        <f>H212-F212</f>
        <v>117</v>
      </c>
      <c r="L212" s="130">
        <f>K212/F212</f>
        <v>0.38935108153078202</v>
      </c>
      <c r="M212" s="131" t="s">
        <v>601</v>
      </c>
      <c r="N212" s="132">
        <v>43070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85</v>
      </c>
      <c r="B213" s="107">
        <v>42818</v>
      </c>
      <c r="C213" s="107"/>
      <c r="D213" s="108" t="s">
        <v>764</v>
      </c>
      <c r="E213" s="109" t="s">
        <v>625</v>
      </c>
      <c r="F213" s="110">
        <v>850</v>
      </c>
      <c r="G213" s="109"/>
      <c r="H213" s="109">
        <v>1042.5</v>
      </c>
      <c r="I213" s="127">
        <v>1023</v>
      </c>
      <c r="J213" s="128" t="s">
        <v>769</v>
      </c>
      <c r="K213" s="129">
        <v>192.5</v>
      </c>
      <c r="L213" s="130">
        <v>0.22647058823529401</v>
      </c>
      <c r="M213" s="131" t="s">
        <v>601</v>
      </c>
      <c r="N213" s="132">
        <v>42830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86</v>
      </c>
      <c r="B214" s="107">
        <v>42830</v>
      </c>
      <c r="C214" s="107"/>
      <c r="D214" s="108" t="s">
        <v>502</v>
      </c>
      <c r="E214" s="109" t="s">
        <v>625</v>
      </c>
      <c r="F214" s="110">
        <v>785</v>
      </c>
      <c r="G214" s="109"/>
      <c r="H214" s="109">
        <v>930</v>
      </c>
      <c r="I214" s="127">
        <v>920</v>
      </c>
      <c r="J214" s="128" t="s">
        <v>727</v>
      </c>
      <c r="K214" s="129">
        <f>H214-F214</f>
        <v>145</v>
      </c>
      <c r="L214" s="130">
        <f>K214/F214</f>
        <v>0.18471337579617833</v>
      </c>
      <c r="M214" s="131" t="s">
        <v>601</v>
      </c>
      <c r="N214" s="132">
        <v>42976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87</v>
      </c>
      <c r="B215" s="111">
        <v>42831</v>
      </c>
      <c r="C215" s="111"/>
      <c r="D215" s="112" t="s">
        <v>770</v>
      </c>
      <c r="E215" s="113" t="s">
        <v>625</v>
      </c>
      <c r="F215" s="114">
        <v>40</v>
      </c>
      <c r="G215" s="114"/>
      <c r="H215" s="115">
        <v>13.1</v>
      </c>
      <c r="I215" s="133">
        <v>60</v>
      </c>
      <c r="J215" s="139" t="s">
        <v>771</v>
      </c>
      <c r="K215" s="135">
        <v>-26.9</v>
      </c>
      <c r="L215" s="136">
        <v>-0.67249999999999999</v>
      </c>
      <c r="M215" s="137" t="s">
        <v>665</v>
      </c>
      <c r="N215" s="138">
        <v>43138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88</v>
      </c>
      <c r="B216" s="107">
        <v>42837</v>
      </c>
      <c r="C216" s="107"/>
      <c r="D216" s="108" t="s">
        <v>89</v>
      </c>
      <c r="E216" s="109" t="s">
        <v>625</v>
      </c>
      <c r="F216" s="110">
        <v>289.5</v>
      </c>
      <c r="G216" s="109"/>
      <c r="H216" s="109">
        <v>354</v>
      </c>
      <c r="I216" s="127">
        <v>360</v>
      </c>
      <c r="J216" s="128" t="s">
        <v>728</v>
      </c>
      <c r="K216" s="129">
        <f t="shared" ref="K216:K224" si="87">H216-F216</f>
        <v>64.5</v>
      </c>
      <c r="L216" s="130">
        <f t="shared" ref="L216:L224" si="88">K216/F216</f>
        <v>0.22279792746113988</v>
      </c>
      <c r="M216" s="131" t="s">
        <v>601</v>
      </c>
      <c r="N216" s="132">
        <v>43040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89</v>
      </c>
      <c r="B217" s="107">
        <v>42845</v>
      </c>
      <c r="C217" s="107"/>
      <c r="D217" s="108" t="s">
        <v>439</v>
      </c>
      <c r="E217" s="109" t="s">
        <v>625</v>
      </c>
      <c r="F217" s="110">
        <v>700</v>
      </c>
      <c r="G217" s="109"/>
      <c r="H217" s="109">
        <v>840</v>
      </c>
      <c r="I217" s="127">
        <v>840</v>
      </c>
      <c r="J217" s="128" t="s">
        <v>729</v>
      </c>
      <c r="K217" s="129">
        <f t="shared" si="87"/>
        <v>140</v>
      </c>
      <c r="L217" s="130">
        <f t="shared" si="88"/>
        <v>0.2</v>
      </c>
      <c r="M217" s="131" t="s">
        <v>601</v>
      </c>
      <c r="N217" s="132">
        <v>42893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90</v>
      </c>
      <c r="B218" s="107">
        <v>42887</v>
      </c>
      <c r="C218" s="107"/>
      <c r="D218" s="149" t="s">
        <v>364</v>
      </c>
      <c r="E218" s="109" t="s">
        <v>625</v>
      </c>
      <c r="F218" s="110">
        <v>130</v>
      </c>
      <c r="G218" s="109"/>
      <c r="H218" s="109">
        <v>144.25</v>
      </c>
      <c r="I218" s="127">
        <v>170</v>
      </c>
      <c r="J218" s="128" t="s">
        <v>730</v>
      </c>
      <c r="K218" s="129">
        <f t="shared" si="87"/>
        <v>14.25</v>
      </c>
      <c r="L218" s="130">
        <f t="shared" si="88"/>
        <v>0.10961538461538461</v>
      </c>
      <c r="M218" s="131" t="s">
        <v>601</v>
      </c>
      <c r="N218" s="132">
        <v>43675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91</v>
      </c>
      <c r="B219" s="107">
        <v>42901</v>
      </c>
      <c r="C219" s="107"/>
      <c r="D219" s="149" t="s">
        <v>731</v>
      </c>
      <c r="E219" s="109" t="s">
        <v>625</v>
      </c>
      <c r="F219" s="110">
        <v>214.5</v>
      </c>
      <c r="G219" s="109"/>
      <c r="H219" s="109">
        <v>262</v>
      </c>
      <c r="I219" s="127">
        <v>262</v>
      </c>
      <c r="J219" s="128" t="s">
        <v>732</v>
      </c>
      <c r="K219" s="129">
        <f t="shared" si="87"/>
        <v>47.5</v>
      </c>
      <c r="L219" s="130">
        <f t="shared" si="88"/>
        <v>0.22144522144522144</v>
      </c>
      <c r="M219" s="131" t="s">
        <v>601</v>
      </c>
      <c r="N219" s="132">
        <v>42977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92</v>
      </c>
      <c r="B220" s="155">
        <v>42933</v>
      </c>
      <c r="C220" s="155"/>
      <c r="D220" s="156" t="s">
        <v>733</v>
      </c>
      <c r="E220" s="157" t="s">
        <v>625</v>
      </c>
      <c r="F220" s="158">
        <v>370</v>
      </c>
      <c r="G220" s="157"/>
      <c r="H220" s="157">
        <v>447.5</v>
      </c>
      <c r="I220" s="179">
        <v>450</v>
      </c>
      <c r="J220" s="232" t="s">
        <v>684</v>
      </c>
      <c r="K220" s="129">
        <f t="shared" si="87"/>
        <v>77.5</v>
      </c>
      <c r="L220" s="181">
        <f t="shared" si="88"/>
        <v>0.20945945945945946</v>
      </c>
      <c r="M220" s="182" t="s">
        <v>601</v>
      </c>
      <c r="N220" s="183">
        <v>43035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93</v>
      </c>
      <c r="B221" s="155">
        <v>42943</v>
      </c>
      <c r="C221" s="155"/>
      <c r="D221" s="156" t="s">
        <v>168</v>
      </c>
      <c r="E221" s="157" t="s">
        <v>625</v>
      </c>
      <c r="F221" s="158">
        <v>657.5</v>
      </c>
      <c r="G221" s="157"/>
      <c r="H221" s="157">
        <v>825</v>
      </c>
      <c r="I221" s="179">
        <v>820</v>
      </c>
      <c r="J221" s="232" t="s">
        <v>684</v>
      </c>
      <c r="K221" s="129">
        <f t="shared" si="87"/>
        <v>167.5</v>
      </c>
      <c r="L221" s="181">
        <f t="shared" si="88"/>
        <v>0.25475285171102663</v>
      </c>
      <c r="M221" s="182" t="s">
        <v>601</v>
      </c>
      <c r="N221" s="183">
        <v>43090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94</v>
      </c>
      <c r="B222" s="107">
        <v>42964</v>
      </c>
      <c r="C222" s="107"/>
      <c r="D222" s="108" t="s">
        <v>369</v>
      </c>
      <c r="E222" s="109" t="s">
        <v>625</v>
      </c>
      <c r="F222" s="110">
        <v>605</v>
      </c>
      <c r="G222" s="109"/>
      <c r="H222" s="109">
        <v>750</v>
      </c>
      <c r="I222" s="127">
        <v>750</v>
      </c>
      <c r="J222" s="128" t="s">
        <v>727</v>
      </c>
      <c r="K222" s="129">
        <f t="shared" si="87"/>
        <v>145</v>
      </c>
      <c r="L222" s="130">
        <f t="shared" si="88"/>
        <v>0.23966942148760331</v>
      </c>
      <c r="M222" s="131" t="s">
        <v>601</v>
      </c>
      <c r="N222" s="132">
        <v>43027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8">
        <v>95</v>
      </c>
      <c r="B223" s="150">
        <v>42979</v>
      </c>
      <c r="C223" s="150"/>
      <c r="D223" s="151" t="s">
        <v>510</v>
      </c>
      <c r="E223" s="152" t="s">
        <v>625</v>
      </c>
      <c r="F223" s="153">
        <v>255</v>
      </c>
      <c r="G223" s="154"/>
      <c r="H223" s="154">
        <v>217.25</v>
      </c>
      <c r="I223" s="154">
        <v>320</v>
      </c>
      <c r="J223" s="176" t="s">
        <v>734</v>
      </c>
      <c r="K223" s="135">
        <f t="shared" si="87"/>
        <v>-37.75</v>
      </c>
      <c r="L223" s="177">
        <f t="shared" si="88"/>
        <v>-0.14803921568627451</v>
      </c>
      <c r="M223" s="137" t="s">
        <v>665</v>
      </c>
      <c r="N223" s="178">
        <v>43661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96</v>
      </c>
      <c r="B224" s="107">
        <v>42997</v>
      </c>
      <c r="C224" s="107"/>
      <c r="D224" s="108" t="s">
        <v>735</v>
      </c>
      <c r="E224" s="109" t="s">
        <v>625</v>
      </c>
      <c r="F224" s="110">
        <v>215</v>
      </c>
      <c r="G224" s="109"/>
      <c r="H224" s="109">
        <v>258</v>
      </c>
      <c r="I224" s="127">
        <v>258</v>
      </c>
      <c r="J224" s="128" t="s">
        <v>684</v>
      </c>
      <c r="K224" s="129">
        <f t="shared" si="87"/>
        <v>43</v>
      </c>
      <c r="L224" s="130">
        <f t="shared" si="88"/>
        <v>0.2</v>
      </c>
      <c r="M224" s="131" t="s">
        <v>601</v>
      </c>
      <c r="N224" s="132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97</v>
      </c>
      <c r="B225" s="107">
        <v>42997</v>
      </c>
      <c r="C225" s="107"/>
      <c r="D225" s="108" t="s">
        <v>735</v>
      </c>
      <c r="E225" s="109" t="s">
        <v>625</v>
      </c>
      <c r="F225" s="110">
        <v>215</v>
      </c>
      <c r="G225" s="109"/>
      <c r="H225" s="109">
        <v>258</v>
      </c>
      <c r="I225" s="127">
        <v>258</v>
      </c>
      <c r="J225" s="232" t="s">
        <v>684</v>
      </c>
      <c r="K225" s="129">
        <v>43</v>
      </c>
      <c r="L225" s="130">
        <v>0.2</v>
      </c>
      <c r="M225" s="131" t="s">
        <v>601</v>
      </c>
      <c r="N225" s="132">
        <v>43040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98</v>
      </c>
      <c r="B226" s="208">
        <v>42998</v>
      </c>
      <c r="C226" s="208"/>
      <c r="D226" s="377" t="s">
        <v>2981</v>
      </c>
      <c r="E226" s="209" t="s">
        <v>625</v>
      </c>
      <c r="F226" s="210">
        <v>75</v>
      </c>
      <c r="G226" s="209"/>
      <c r="H226" s="209">
        <v>90</v>
      </c>
      <c r="I226" s="233">
        <v>90</v>
      </c>
      <c r="J226" s="128" t="s">
        <v>736</v>
      </c>
      <c r="K226" s="129">
        <f t="shared" ref="K226:K231" si="89">H226-F226</f>
        <v>15</v>
      </c>
      <c r="L226" s="130">
        <f t="shared" ref="L226:L231" si="90">K226/F226</f>
        <v>0.2</v>
      </c>
      <c r="M226" s="131" t="s">
        <v>601</v>
      </c>
      <c r="N226" s="132">
        <v>43019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99</v>
      </c>
      <c r="B227" s="155">
        <v>43011</v>
      </c>
      <c r="C227" s="155"/>
      <c r="D227" s="156" t="s">
        <v>737</v>
      </c>
      <c r="E227" s="157" t="s">
        <v>625</v>
      </c>
      <c r="F227" s="158">
        <v>315</v>
      </c>
      <c r="G227" s="157"/>
      <c r="H227" s="157">
        <v>392</v>
      </c>
      <c r="I227" s="179">
        <v>384</v>
      </c>
      <c r="J227" s="232" t="s">
        <v>738</v>
      </c>
      <c r="K227" s="129">
        <f t="shared" si="89"/>
        <v>77</v>
      </c>
      <c r="L227" s="181">
        <f t="shared" si="90"/>
        <v>0.24444444444444444</v>
      </c>
      <c r="M227" s="182" t="s">
        <v>601</v>
      </c>
      <c r="N227" s="183">
        <v>43017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100</v>
      </c>
      <c r="B228" s="155">
        <v>43013</v>
      </c>
      <c r="C228" s="155"/>
      <c r="D228" s="156" t="s">
        <v>739</v>
      </c>
      <c r="E228" s="157" t="s">
        <v>625</v>
      </c>
      <c r="F228" s="158">
        <v>145</v>
      </c>
      <c r="G228" s="157"/>
      <c r="H228" s="157">
        <v>179</v>
      </c>
      <c r="I228" s="179">
        <v>180</v>
      </c>
      <c r="J228" s="232" t="s">
        <v>615</v>
      </c>
      <c r="K228" s="129">
        <f t="shared" si="89"/>
        <v>34</v>
      </c>
      <c r="L228" s="181">
        <f t="shared" si="90"/>
        <v>0.23448275862068965</v>
      </c>
      <c r="M228" s="182" t="s">
        <v>601</v>
      </c>
      <c r="N228" s="183">
        <v>43025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101</v>
      </c>
      <c r="B229" s="155">
        <v>43014</v>
      </c>
      <c r="C229" s="155"/>
      <c r="D229" s="156" t="s">
        <v>340</v>
      </c>
      <c r="E229" s="157" t="s">
        <v>625</v>
      </c>
      <c r="F229" s="158">
        <v>256</v>
      </c>
      <c r="G229" s="157"/>
      <c r="H229" s="157">
        <v>323</v>
      </c>
      <c r="I229" s="179">
        <v>320</v>
      </c>
      <c r="J229" s="232" t="s">
        <v>684</v>
      </c>
      <c r="K229" s="129">
        <f t="shared" si="89"/>
        <v>67</v>
      </c>
      <c r="L229" s="181">
        <f t="shared" si="90"/>
        <v>0.26171875</v>
      </c>
      <c r="M229" s="182" t="s">
        <v>601</v>
      </c>
      <c r="N229" s="183">
        <v>43067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102</v>
      </c>
      <c r="B230" s="155">
        <v>43017</v>
      </c>
      <c r="C230" s="155"/>
      <c r="D230" s="156" t="s">
        <v>361</v>
      </c>
      <c r="E230" s="157" t="s">
        <v>625</v>
      </c>
      <c r="F230" s="158">
        <v>137.5</v>
      </c>
      <c r="G230" s="157"/>
      <c r="H230" s="157">
        <v>184</v>
      </c>
      <c r="I230" s="179">
        <v>183</v>
      </c>
      <c r="J230" s="180" t="s">
        <v>740</v>
      </c>
      <c r="K230" s="129">
        <f t="shared" si="89"/>
        <v>46.5</v>
      </c>
      <c r="L230" s="181">
        <f t="shared" si="90"/>
        <v>0.33818181818181819</v>
      </c>
      <c r="M230" s="182" t="s">
        <v>601</v>
      </c>
      <c r="N230" s="183">
        <v>43108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103</v>
      </c>
      <c r="B231" s="155">
        <v>43018</v>
      </c>
      <c r="C231" s="155"/>
      <c r="D231" s="156" t="s">
        <v>741</v>
      </c>
      <c r="E231" s="157" t="s">
        <v>625</v>
      </c>
      <c r="F231" s="158">
        <v>125.5</v>
      </c>
      <c r="G231" s="157"/>
      <c r="H231" s="157">
        <v>158</v>
      </c>
      <c r="I231" s="179">
        <v>155</v>
      </c>
      <c r="J231" s="180" t="s">
        <v>742</v>
      </c>
      <c r="K231" s="129">
        <f t="shared" si="89"/>
        <v>32.5</v>
      </c>
      <c r="L231" s="181">
        <f t="shared" si="90"/>
        <v>0.25896414342629481</v>
      </c>
      <c r="M231" s="182" t="s">
        <v>601</v>
      </c>
      <c r="N231" s="183">
        <v>43067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104</v>
      </c>
      <c r="B232" s="155">
        <v>43018</v>
      </c>
      <c r="C232" s="155"/>
      <c r="D232" s="156" t="s">
        <v>772</v>
      </c>
      <c r="E232" s="157" t="s">
        <v>625</v>
      </c>
      <c r="F232" s="158">
        <v>895</v>
      </c>
      <c r="G232" s="157"/>
      <c r="H232" s="157">
        <v>1122.5</v>
      </c>
      <c r="I232" s="179">
        <v>1078</v>
      </c>
      <c r="J232" s="180" t="s">
        <v>773</v>
      </c>
      <c r="K232" s="129">
        <v>227.5</v>
      </c>
      <c r="L232" s="181">
        <v>0.25418994413407803</v>
      </c>
      <c r="M232" s="182" t="s">
        <v>601</v>
      </c>
      <c r="N232" s="183">
        <v>43117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105</v>
      </c>
      <c r="B233" s="155">
        <v>43020</v>
      </c>
      <c r="C233" s="155"/>
      <c r="D233" s="156" t="s">
        <v>348</v>
      </c>
      <c r="E233" s="157" t="s">
        <v>625</v>
      </c>
      <c r="F233" s="158">
        <v>525</v>
      </c>
      <c r="G233" s="157"/>
      <c r="H233" s="157">
        <v>629</v>
      </c>
      <c r="I233" s="179">
        <v>629</v>
      </c>
      <c r="J233" s="232" t="s">
        <v>684</v>
      </c>
      <c r="K233" s="129">
        <v>104</v>
      </c>
      <c r="L233" s="181">
        <v>0.19809523809523799</v>
      </c>
      <c r="M233" s="182" t="s">
        <v>601</v>
      </c>
      <c r="N233" s="183">
        <v>43119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106</v>
      </c>
      <c r="B234" s="155">
        <v>43046</v>
      </c>
      <c r="C234" s="155"/>
      <c r="D234" s="156" t="s">
        <v>394</v>
      </c>
      <c r="E234" s="157" t="s">
        <v>625</v>
      </c>
      <c r="F234" s="158">
        <v>740</v>
      </c>
      <c r="G234" s="157"/>
      <c r="H234" s="157">
        <v>892.5</v>
      </c>
      <c r="I234" s="179">
        <v>900</v>
      </c>
      <c r="J234" s="180" t="s">
        <v>743</v>
      </c>
      <c r="K234" s="129">
        <f>H234-F234</f>
        <v>152.5</v>
      </c>
      <c r="L234" s="181">
        <f>K234/F234</f>
        <v>0.20608108108108109</v>
      </c>
      <c r="M234" s="182" t="s">
        <v>601</v>
      </c>
      <c r="N234" s="183">
        <v>43052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107</v>
      </c>
      <c r="B235" s="107">
        <v>43073</v>
      </c>
      <c r="C235" s="107"/>
      <c r="D235" s="108" t="s">
        <v>744</v>
      </c>
      <c r="E235" s="109" t="s">
        <v>625</v>
      </c>
      <c r="F235" s="110">
        <v>118.5</v>
      </c>
      <c r="G235" s="109"/>
      <c r="H235" s="109">
        <v>143.5</v>
      </c>
      <c r="I235" s="127">
        <v>145</v>
      </c>
      <c r="J235" s="142" t="s">
        <v>745</v>
      </c>
      <c r="K235" s="129">
        <f>H235-F235</f>
        <v>25</v>
      </c>
      <c r="L235" s="130">
        <f>K235/F235</f>
        <v>0.2109704641350211</v>
      </c>
      <c r="M235" s="131" t="s">
        <v>601</v>
      </c>
      <c r="N235" s="132">
        <v>43097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108</v>
      </c>
      <c r="B236" s="111">
        <v>43090</v>
      </c>
      <c r="C236" s="111"/>
      <c r="D236" s="159" t="s">
        <v>444</v>
      </c>
      <c r="E236" s="113" t="s">
        <v>625</v>
      </c>
      <c r="F236" s="114">
        <v>715</v>
      </c>
      <c r="G236" s="114"/>
      <c r="H236" s="115">
        <v>500</v>
      </c>
      <c r="I236" s="133">
        <v>872</v>
      </c>
      <c r="J236" s="139" t="s">
        <v>746</v>
      </c>
      <c r="K236" s="135">
        <f>H236-F236</f>
        <v>-215</v>
      </c>
      <c r="L236" s="136">
        <f>K236/F236</f>
        <v>-0.30069930069930068</v>
      </c>
      <c r="M236" s="137" t="s">
        <v>665</v>
      </c>
      <c r="N236" s="138">
        <v>43670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109</v>
      </c>
      <c r="B237" s="107">
        <v>43098</v>
      </c>
      <c r="C237" s="107"/>
      <c r="D237" s="108" t="s">
        <v>737</v>
      </c>
      <c r="E237" s="109" t="s">
        <v>625</v>
      </c>
      <c r="F237" s="110">
        <v>435</v>
      </c>
      <c r="G237" s="109"/>
      <c r="H237" s="109">
        <v>542.5</v>
      </c>
      <c r="I237" s="127">
        <v>539</v>
      </c>
      <c r="J237" s="142" t="s">
        <v>684</v>
      </c>
      <c r="K237" s="129">
        <v>107.5</v>
      </c>
      <c r="L237" s="130">
        <v>0.247126436781609</v>
      </c>
      <c r="M237" s="131" t="s">
        <v>601</v>
      </c>
      <c r="N237" s="132">
        <v>43206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110</v>
      </c>
      <c r="B238" s="107">
        <v>43098</v>
      </c>
      <c r="C238" s="107"/>
      <c r="D238" s="108" t="s">
        <v>572</v>
      </c>
      <c r="E238" s="109" t="s">
        <v>625</v>
      </c>
      <c r="F238" s="110">
        <v>885</v>
      </c>
      <c r="G238" s="109"/>
      <c r="H238" s="109">
        <v>1090</v>
      </c>
      <c r="I238" s="127">
        <v>1084</v>
      </c>
      <c r="J238" s="142" t="s">
        <v>684</v>
      </c>
      <c r="K238" s="129">
        <v>205</v>
      </c>
      <c r="L238" s="130">
        <v>0.23163841807909599</v>
      </c>
      <c r="M238" s="131" t="s">
        <v>601</v>
      </c>
      <c r="N238" s="132">
        <v>43213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111</v>
      </c>
      <c r="B239" s="349">
        <v>43192</v>
      </c>
      <c r="C239" s="349"/>
      <c r="D239" s="117" t="s">
        <v>754</v>
      </c>
      <c r="E239" s="352" t="s">
        <v>625</v>
      </c>
      <c r="F239" s="355">
        <v>478.5</v>
      </c>
      <c r="G239" s="352"/>
      <c r="H239" s="352">
        <v>442</v>
      </c>
      <c r="I239" s="358">
        <v>613</v>
      </c>
      <c r="J239" s="401" t="s">
        <v>3405</v>
      </c>
      <c r="K239" s="135">
        <f>H239-F239</f>
        <v>-36.5</v>
      </c>
      <c r="L239" s="136">
        <f>K239/F239</f>
        <v>-7.6280041797283177E-2</v>
      </c>
      <c r="M239" s="137" t="s">
        <v>665</v>
      </c>
      <c r="N239" s="138">
        <v>43762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112</v>
      </c>
      <c r="B240" s="111">
        <v>43194</v>
      </c>
      <c r="C240" s="111"/>
      <c r="D240" s="376" t="s">
        <v>2980</v>
      </c>
      <c r="E240" s="113" t="s">
        <v>625</v>
      </c>
      <c r="F240" s="114">
        <f>141.5-7.3</f>
        <v>134.19999999999999</v>
      </c>
      <c r="G240" s="114"/>
      <c r="H240" s="115">
        <v>77</v>
      </c>
      <c r="I240" s="133">
        <v>180</v>
      </c>
      <c r="J240" s="401" t="s">
        <v>3404</v>
      </c>
      <c r="K240" s="135">
        <f>H240-F240</f>
        <v>-57.199999999999989</v>
      </c>
      <c r="L240" s="136">
        <f>K240/F240</f>
        <v>-0.42622950819672129</v>
      </c>
      <c r="M240" s="137" t="s">
        <v>665</v>
      </c>
      <c r="N240" s="138">
        <v>43522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113</v>
      </c>
      <c r="B241" s="111">
        <v>43209</v>
      </c>
      <c r="C241" s="111"/>
      <c r="D241" s="112" t="s">
        <v>747</v>
      </c>
      <c r="E241" s="113" t="s">
        <v>625</v>
      </c>
      <c r="F241" s="114">
        <v>430</v>
      </c>
      <c r="G241" s="114"/>
      <c r="H241" s="115">
        <v>220</v>
      </c>
      <c r="I241" s="133">
        <v>537</v>
      </c>
      <c r="J241" s="139" t="s">
        <v>748</v>
      </c>
      <c r="K241" s="135">
        <f>H241-F241</f>
        <v>-210</v>
      </c>
      <c r="L241" s="136">
        <f>K241/F241</f>
        <v>-0.48837209302325579</v>
      </c>
      <c r="M241" s="137" t="s">
        <v>665</v>
      </c>
      <c r="N241" s="138">
        <v>43252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114</v>
      </c>
      <c r="B242" s="160">
        <v>43220</v>
      </c>
      <c r="C242" s="160"/>
      <c r="D242" s="161" t="s">
        <v>395</v>
      </c>
      <c r="E242" s="162" t="s">
        <v>625</v>
      </c>
      <c r="F242" s="164">
        <v>153.5</v>
      </c>
      <c r="G242" s="164"/>
      <c r="H242" s="164">
        <v>196</v>
      </c>
      <c r="I242" s="164">
        <v>196</v>
      </c>
      <c r="J242" s="361" t="s">
        <v>3498</v>
      </c>
      <c r="K242" s="184">
        <f>H242-F242</f>
        <v>42.5</v>
      </c>
      <c r="L242" s="185">
        <f>K242/F242</f>
        <v>0.27687296416938112</v>
      </c>
      <c r="M242" s="163" t="s">
        <v>601</v>
      </c>
      <c r="N242" s="186">
        <v>43605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115</v>
      </c>
      <c r="B243" s="111">
        <v>43306</v>
      </c>
      <c r="C243" s="111"/>
      <c r="D243" s="112" t="s">
        <v>770</v>
      </c>
      <c r="E243" s="113" t="s">
        <v>625</v>
      </c>
      <c r="F243" s="114">
        <v>27.5</v>
      </c>
      <c r="G243" s="114"/>
      <c r="H243" s="115">
        <v>13.1</v>
      </c>
      <c r="I243" s="133">
        <v>60</v>
      </c>
      <c r="J243" s="139" t="s">
        <v>774</v>
      </c>
      <c r="K243" s="135">
        <v>-14.4</v>
      </c>
      <c r="L243" s="136">
        <v>-0.52363636363636401</v>
      </c>
      <c r="M243" s="137" t="s">
        <v>665</v>
      </c>
      <c r="N243" s="138">
        <v>43138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9">
        <v>116</v>
      </c>
      <c r="B244" s="349">
        <v>43318</v>
      </c>
      <c r="C244" s="349"/>
      <c r="D244" s="117" t="s">
        <v>749</v>
      </c>
      <c r="E244" s="352" t="s">
        <v>625</v>
      </c>
      <c r="F244" s="352">
        <v>148.5</v>
      </c>
      <c r="G244" s="352"/>
      <c r="H244" s="352">
        <v>102</v>
      </c>
      <c r="I244" s="358">
        <v>182</v>
      </c>
      <c r="J244" s="139" t="s">
        <v>3497</v>
      </c>
      <c r="K244" s="135">
        <f>H244-F244</f>
        <v>-46.5</v>
      </c>
      <c r="L244" s="136">
        <f>K244/F244</f>
        <v>-0.31313131313131315</v>
      </c>
      <c r="M244" s="137" t="s">
        <v>665</v>
      </c>
      <c r="N244" s="138">
        <v>43661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117</v>
      </c>
      <c r="B245" s="107">
        <v>43335</v>
      </c>
      <c r="C245" s="107"/>
      <c r="D245" s="108" t="s">
        <v>775</v>
      </c>
      <c r="E245" s="109" t="s">
        <v>625</v>
      </c>
      <c r="F245" s="157">
        <v>285</v>
      </c>
      <c r="G245" s="109"/>
      <c r="H245" s="109">
        <v>355</v>
      </c>
      <c r="I245" s="127">
        <v>364</v>
      </c>
      <c r="J245" s="142" t="s">
        <v>776</v>
      </c>
      <c r="K245" s="129">
        <v>70</v>
      </c>
      <c r="L245" s="130">
        <v>0.24561403508771901</v>
      </c>
      <c r="M245" s="131" t="s">
        <v>601</v>
      </c>
      <c r="N245" s="132">
        <v>43455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118</v>
      </c>
      <c r="B246" s="107">
        <v>43341</v>
      </c>
      <c r="C246" s="107"/>
      <c r="D246" s="108" t="s">
        <v>385</v>
      </c>
      <c r="E246" s="109" t="s">
        <v>625</v>
      </c>
      <c r="F246" s="157">
        <v>525</v>
      </c>
      <c r="G246" s="109"/>
      <c r="H246" s="109">
        <v>585</v>
      </c>
      <c r="I246" s="127">
        <v>635</v>
      </c>
      <c r="J246" s="142" t="s">
        <v>750</v>
      </c>
      <c r="K246" s="129">
        <f t="shared" ref="K246:K258" si="91">H246-F246</f>
        <v>60</v>
      </c>
      <c r="L246" s="130">
        <f t="shared" ref="L246:L258" si="92">K246/F246</f>
        <v>0.11428571428571428</v>
      </c>
      <c r="M246" s="131" t="s">
        <v>601</v>
      </c>
      <c r="N246" s="132">
        <v>43662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119</v>
      </c>
      <c r="B247" s="107">
        <v>43395</v>
      </c>
      <c r="C247" s="107"/>
      <c r="D247" s="108" t="s">
        <v>369</v>
      </c>
      <c r="E247" s="109" t="s">
        <v>625</v>
      </c>
      <c r="F247" s="157">
        <v>475</v>
      </c>
      <c r="G247" s="109"/>
      <c r="H247" s="109">
        <v>574</v>
      </c>
      <c r="I247" s="127">
        <v>570</v>
      </c>
      <c r="J247" s="142" t="s">
        <v>684</v>
      </c>
      <c r="K247" s="129">
        <f t="shared" si="91"/>
        <v>99</v>
      </c>
      <c r="L247" s="130">
        <f t="shared" si="92"/>
        <v>0.20842105263157895</v>
      </c>
      <c r="M247" s="131" t="s">
        <v>601</v>
      </c>
      <c r="N247" s="132">
        <v>43403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120</v>
      </c>
      <c r="B248" s="155">
        <v>43397</v>
      </c>
      <c r="C248" s="155"/>
      <c r="D248" s="440" t="s">
        <v>392</v>
      </c>
      <c r="E248" s="157" t="s">
        <v>625</v>
      </c>
      <c r="F248" s="157">
        <v>707.5</v>
      </c>
      <c r="G248" s="157"/>
      <c r="H248" s="157">
        <v>872</v>
      </c>
      <c r="I248" s="179">
        <v>872</v>
      </c>
      <c r="J248" s="180" t="s">
        <v>684</v>
      </c>
      <c r="K248" s="129">
        <f t="shared" si="91"/>
        <v>164.5</v>
      </c>
      <c r="L248" s="181">
        <f t="shared" si="92"/>
        <v>0.23250883392226149</v>
      </c>
      <c r="M248" s="182" t="s">
        <v>601</v>
      </c>
      <c r="N248" s="183">
        <v>43482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121</v>
      </c>
      <c r="B249" s="155">
        <v>43398</v>
      </c>
      <c r="C249" s="155"/>
      <c r="D249" s="440" t="s">
        <v>349</v>
      </c>
      <c r="E249" s="157" t="s">
        <v>625</v>
      </c>
      <c r="F249" s="157">
        <v>162</v>
      </c>
      <c r="G249" s="157"/>
      <c r="H249" s="157">
        <v>204</v>
      </c>
      <c r="I249" s="179">
        <v>209</v>
      </c>
      <c r="J249" s="180" t="s">
        <v>3496</v>
      </c>
      <c r="K249" s="129">
        <f t="shared" si="91"/>
        <v>42</v>
      </c>
      <c r="L249" s="181">
        <f t="shared" si="92"/>
        <v>0.25925925925925924</v>
      </c>
      <c r="M249" s="182" t="s">
        <v>601</v>
      </c>
      <c r="N249" s="183">
        <v>43539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7">
        <v>122</v>
      </c>
      <c r="B250" s="208">
        <v>43399</v>
      </c>
      <c r="C250" s="208"/>
      <c r="D250" s="156" t="s">
        <v>496</v>
      </c>
      <c r="E250" s="209" t="s">
        <v>625</v>
      </c>
      <c r="F250" s="209">
        <v>240</v>
      </c>
      <c r="G250" s="209"/>
      <c r="H250" s="209">
        <v>297</v>
      </c>
      <c r="I250" s="233">
        <v>297</v>
      </c>
      <c r="J250" s="180" t="s">
        <v>684</v>
      </c>
      <c r="K250" s="234">
        <f t="shared" si="91"/>
        <v>57</v>
      </c>
      <c r="L250" s="235">
        <f t="shared" si="92"/>
        <v>0.23749999999999999</v>
      </c>
      <c r="M250" s="236" t="s">
        <v>601</v>
      </c>
      <c r="N250" s="237">
        <v>43417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123</v>
      </c>
      <c r="B251" s="107">
        <v>43439</v>
      </c>
      <c r="C251" s="107"/>
      <c r="D251" s="149" t="s">
        <v>751</v>
      </c>
      <c r="E251" s="109" t="s">
        <v>625</v>
      </c>
      <c r="F251" s="109">
        <v>202.5</v>
      </c>
      <c r="G251" s="109"/>
      <c r="H251" s="109">
        <v>255</v>
      </c>
      <c r="I251" s="127">
        <v>252</v>
      </c>
      <c r="J251" s="142" t="s">
        <v>684</v>
      </c>
      <c r="K251" s="129">
        <f t="shared" si="91"/>
        <v>52.5</v>
      </c>
      <c r="L251" s="130">
        <f t="shared" si="92"/>
        <v>0.25925925925925924</v>
      </c>
      <c r="M251" s="131" t="s">
        <v>601</v>
      </c>
      <c r="N251" s="132">
        <v>43542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124</v>
      </c>
      <c r="B252" s="208">
        <v>43465</v>
      </c>
      <c r="C252" s="107"/>
      <c r="D252" s="440" t="s">
        <v>424</v>
      </c>
      <c r="E252" s="209" t="s">
        <v>625</v>
      </c>
      <c r="F252" s="209">
        <v>710</v>
      </c>
      <c r="G252" s="209"/>
      <c r="H252" s="209">
        <v>866</v>
      </c>
      <c r="I252" s="233">
        <v>866</v>
      </c>
      <c r="J252" s="180" t="s">
        <v>684</v>
      </c>
      <c r="K252" s="129">
        <f t="shared" si="91"/>
        <v>156</v>
      </c>
      <c r="L252" s="130">
        <f t="shared" si="92"/>
        <v>0.21971830985915494</v>
      </c>
      <c r="M252" s="131" t="s">
        <v>601</v>
      </c>
      <c r="N252" s="364">
        <v>43553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125</v>
      </c>
      <c r="B253" s="208">
        <v>43522</v>
      </c>
      <c r="C253" s="208"/>
      <c r="D253" s="440" t="s">
        <v>142</v>
      </c>
      <c r="E253" s="209" t="s">
        <v>625</v>
      </c>
      <c r="F253" s="209">
        <v>337.25</v>
      </c>
      <c r="G253" s="209"/>
      <c r="H253" s="209">
        <v>398.5</v>
      </c>
      <c r="I253" s="233">
        <v>411</v>
      </c>
      <c r="J253" s="142" t="s">
        <v>3495</v>
      </c>
      <c r="K253" s="129">
        <f t="shared" si="91"/>
        <v>61.25</v>
      </c>
      <c r="L253" s="130">
        <f t="shared" si="92"/>
        <v>0.1816160118606375</v>
      </c>
      <c r="M253" s="131" t="s">
        <v>601</v>
      </c>
      <c r="N253" s="364">
        <v>43760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126</v>
      </c>
      <c r="B254" s="165">
        <v>43559</v>
      </c>
      <c r="C254" s="165"/>
      <c r="D254" s="166" t="s">
        <v>411</v>
      </c>
      <c r="E254" s="167" t="s">
        <v>625</v>
      </c>
      <c r="F254" s="167">
        <v>130</v>
      </c>
      <c r="G254" s="167"/>
      <c r="H254" s="167">
        <v>65</v>
      </c>
      <c r="I254" s="187">
        <v>158</v>
      </c>
      <c r="J254" s="139" t="s">
        <v>752</v>
      </c>
      <c r="K254" s="135">
        <f t="shared" si="91"/>
        <v>-65</v>
      </c>
      <c r="L254" s="136">
        <f t="shared" si="92"/>
        <v>-0.5</v>
      </c>
      <c r="M254" s="137" t="s">
        <v>665</v>
      </c>
      <c r="N254" s="138">
        <v>43726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2">
        <v>127</v>
      </c>
      <c r="B255" s="188">
        <v>43017</v>
      </c>
      <c r="C255" s="188"/>
      <c r="D255" s="189" t="s">
        <v>170</v>
      </c>
      <c r="E255" s="190" t="s">
        <v>625</v>
      </c>
      <c r="F255" s="191">
        <v>141.5</v>
      </c>
      <c r="G255" s="192"/>
      <c r="H255" s="192">
        <v>183.5</v>
      </c>
      <c r="I255" s="192">
        <v>210</v>
      </c>
      <c r="J255" s="219" t="s">
        <v>3443</v>
      </c>
      <c r="K255" s="220">
        <f t="shared" si="91"/>
        <v>42</v>
      </c>
      <c r="L255" s="221">
        <f t="shared" si="92"/>
        <v>0.29681978798586572</v>
      </c>
      <c r="M255" s="191" t="s">
        <v>601</v>
      </c>
      <c r="N255" s="222">
        <v>43042</v>
      </c>
      <c r="O255" s="57"/>
      <c r="P255" s="16"/>
      <c r="Q255" s="16"/>
      <c r="R255" s="95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128</v>
      </c>
      <c r="B256" s="165">
        <v>43074</v>
      </c>
      <c r="C256" s="165"/>
      <c r="D256" s="166" t="s">
        <v>304</v>
      </c>
      <c r="E256" s="167" t="s">
        <v>625</v>
      </c>
      <c r="F256" s="168">
        <v>172</v>
      </c>
      <c r="G256" s="167"/>
      <c r="H256" s="167">
        <v>155.25</v>
      </c>
      <c r="I256" s="187">
        <v>230</v>
      </c>
      <c r="J256" s="401" t="s">
        <v>3402</v>
      </c>
      <c r="K256" s="135">
        <f t="shared" ref="K256" si="93">H256-F256</f>
        <v>-16.75</v>
      </c>
      <c r="L256" s="136">
        <f t="shared" ref="L256" si="94">K256/F256</f>
        <v>-9.7383720930232565E-2</v>
      </c>
      <c r="M256" s="137" t="s">
        <v>665</v>
      </c>
      <c r="N256" s="138">
        <v>43787</v>
      </c>
      <c r="O256" s="57"/>
      <c r="P256" s="16"/>
      <c r="Q256" s="16"/>
      <c r="R256" s="17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2">
        <v>129</v>
      </c>
      <c r="B257" s="188">
        <v>43398</v>
      </c>
      <c r="C257" s="188"/>
      <c r="D257" s="189" t="s">
        <v>105</v>
      </c>
      <c r="E257" s="190" t="s">
        <v>625</v>
      </c>
      <c r="F257" s="192">
        <v>698.5</v>
      </c>
      <c r="G257" s="192"/>
      <c r="H257" s="192">
        <v>850</v>
      </c>
      <c r="I257" s="192">
        <v>890</v>
      </c>
      <c r="J257" s="223" t="s">
        <v>3492</v>
      </c>
      <c r="K257" s="220">
        <f t="shared" si="91"/>
        <v>151.5</v>
      </c>
      <c r="L257" s="221">
        <f t="shared" si="92"/>
        <v>0.21689334287759485</v>
      </c>
      <c r="M257" s="191" t="s">
        <v>601</v>
      </c>
      <c r="N257" s="222">
        <v>43453</v>
      </c>
      <c r="O257" s="57"/>
      <c r="P257" s="16"/>
      <c r="Q257" s="16"/>
      <c r="R257" s="95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130</v>
      </c>
      <c r="B258" s="160">
        <v>42877</v>
      </c>
      <c r="C258" s="160"/>
      <c r="D258" s="161" t="s">
        <v>384</v>
      </c>
      <c r="E258" s="162" t="s">
        <v>625</v>
      </c>
      <c r="F258" s="163">
        <v>127.6</v>
      </c>
      <c r="G258" s="164"/>
      <c r="H258" s="164">
        <v>138</v>
      </c>
      <c r="I258" s="164">
        <v>190</v>
      </c>
      <c r="J258" s="402" t="s">
        <v>3406</v>
      </c>
      <c r="K258" s="184">
        <f t="shared" si="91"/>
        <v>10.400000000000006</v>
      </c>
      <c r="L258" s="185">
        <f t="shared" si="92"/>
        <v>8.1504702194357417E-2</v>
      </c>
      <c r="M258" s="163" t="s">
        <v>601</v>
      </c>
      <c r="N258" s="186">
        <v>43774</v>
      </c>
      <c r="O258" s="57"/>
      <c r="P258" s="16"/>
      <c r="Q258" s="16"/>
      <c r="R258" s="17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3">
        <v>131</v>
      </c>
      <c r="B259" s="196">
        <v>43158</v>
      </c>
      <c r="C259" s="196"/>
      <c r="D259" s="193" t="s">
        <v>756</v>
      </c>
      <c r="E259" s="197" t="s">
        <v>625</v>
      </c>
      <c r="F259" s="198">
        <v>317</v>
      </c>
      <c r="G259" s="197"/>
      <c r="H259" s="197"/>
      <c r="I259" s="226">
        <v>398</v>
      </c>
      <c r="J259" s="225"/>
      <c r="K259" s="195"/>
      <c r="L259" s="194"/>
      <c r="M259" s="225" t="s">
        <v>603</v>
      </c>
      <c r="N259" s="224"/>
      <c r="O259" s="57"/>
      <c r="P259" s="16"/>
      <c r="Q259" s="16"/>
      <c r="R259" s="95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132</v>
      </c>
      <c r="B260" s="165">
        <v>43164</v>
      </c>
      <c r="C260" s="165"/>
      <c r="D260" s="166" t="s">
        <v>136</v>
      </c>
      <c r="E260" s="167" t="s">
        <v>625</v>
      </c>
      <c r="F260" s="168">
        <f>510-14.4</f>
        <v>495.6</v>
      </c>
      <c r="G260" s="167"/>
      <c r="H260" s="167">
        <v>350</v>
      </c>
      <c r="I260" s="187">
        <v>672</v>
      </c>
      <c r="J260" s="401" t="s">
        <v>3464</v>
      </c>
      <c r="K260" s="135">
        <f t="shared" ref="K260" si="95">H260-F260</f>
        <v>-145.60000000000002</v>
      </c>
      <c r="L260" s="136">
        <f t="shared" ref="L260" si="96">K260/F260</f>
        <v>-0.29378531073446329</v>
      </c>
      <c r="M260" s="137" t="s">
        <v>665</v>
      </c>
      <c r="N260" s="138">
        <v>43887</v>
      </c>
      <c r="O260" s="57"/>
      <c r="P260" s="16"/>
      <c r="Q260" s="16"/>
      <c r="R260" s="17" t="s">
        <v>755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1">
        <v>133</v>
      </c>
      <c r="B261" s="165">
        <v>43237</v>
      </c>
      <c r="C261" s="165"/>
      <c r="D261" s="166" t="s">
        <v>490</v>
      </c>
      <c r="E261" s="167" t="s">
        <v>625</v>
      </c>
      <c r="F261" s="168">
        <v>230.3</v>
      </c>
      <c r="G261" s="167"/>
      <c r="H261" s="167">
        <v>102.5</v>
      </c>
      <c r="I261" s="187">
        <v>348</v>
      </c>
      <c r="J261" s="401" t="s">
        <v>3486</v>
      </c>
      <c r="K261" s="135">
        <f t="shared" ref="K261" si="97">H261-F261</f>
        <v>-127.80000000000001</v>
      </c>
      <c r="L261" s="136">
        <f t="shared" ref="L261" si="98">K261/F261</f>
        <v>-0.55492835432045162</v>
      </c>
      <c r="M261" s="137" t="s">
        <v>665</v>
      </c>
      <c r="N261" s="138">
        <v>43896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6">
        <v>134</v>
      </c>
      <c r="B262" s="199">
        <v>43258</v>
      </c>
      <c r="C262" s="199"/>
      <c r="D262" s="202" t="s">
        <v>450</v>
      </c>
      <c r="E262" s="200" t="s">
        <v>625</v>
      </c>
      <c r="F262" s="198">
        <f>342.5-5.1</f>
        <v>337.4</v>
      </c>
      <c r="G262" s="200"/>
      <c r="H262" s="200"/>
      <c r="I262" s="227">
        <v>439</v>
      </c>
      <c r="J262" s="228"/>
      <c r="K262" s="229"/>
      <c r="L262" s="230"/>
      <c r="M262" s="228" t="s">
        <v>603</v>
      </c>
      <c r="N262" s="231"/>
      <c r="O262" s="57"/>
      <c r="P262" s="16"/>
      <c r="Q262" s="16"/>
      <c r="R262" s="95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6">
        <v>135</v>
      </c>
      <c r="B263" s="199">
        <v>43285</v>
      </c>
      <c r="C263" s="199"/>
      <c r="D263" s="203" t="s">
        <v>50</v>
      </c>
      <c r="E263" s="200" t="s">
        <v>625</v>
      </c>
      <c r="F263" s="198">
        <f>127.5-5.53</f>
        <v>121.97</v>
      </c>
      <c r="G263" s="200"/>
      <c r="H263" s="200"/>
      <c r="I263" s="227">
        <v>170</v>
      </c>
      <c r="J263" s="228"/>
      <c r="K263" s="229"/>
      <c r="L263" s="230"/>
      <c r="M263" s="228" t="s">
        <v>603</v>
      </c>
      <c r="N263" s="231"/>
      <c r="O263" s="57"/>
      <c r="P263" s="16"/>
      <c r="Q263" s="16"/>
      <c r="R263" s="343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1">
        <v>136</v>
      </c>
      <c r="B264" s="165">
        <v>43294</v>
      </c>
      <c r="C264" s="165"/>
      <c r="D264" s="166" t="s">
        <v>244</v>
      </c>
      <c r="E264" s="167" t="s">
        <v>625</v>
      </c>
      <c r="F264" s="168">
        <v>46.5</v>
      </c>
      <c r="G264" s="167"/>
      <c r="H264" s="167">
        <v>17</v>
      </c>
      <c r="I264" s="187">
        <v>59</v>
      </c>
      <c r="J264" s="401" t="s">
        <v>3463</v>
      </c>
      <c r="K264" s="135">
        <f t="shared" ref="K264" si="99">H264-F264</f>
        <v>-29.5</v>
      </c>
      <c r="L264" s="136">
        <f t="shared" ref="L264" si="100">K264/F264</f>
        <v>-0.63440860215053763</v>
      </c>
      <c r="M264" s="137" t="s">
        <v>665</v>
      </c>
      <c r="N264" s="138">
        <v>43887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3">
        <v>137</v>
      </c>
      <c r="B265" s="196">
        <v>43396</v>
      </c>
      <c r="C265" s="196"/>
      <c r="D265" s="203" t="s">
        <v>426</v>
      </c>
      <c r="E265" s="200" t="s">
        <v>625</v>
      </c>
      <c r="F265" s="201">
        <v>156.5</v>
      </c>
      <c r="G265" s="200"/>
      <c r="H265" s="200"/>
      <c r="I265" s="227">
        <v>191</v>
      </c>
      <c r="J265" s="228"/>
      <c r="K265" s="229"/>
      <c r="L265" s="230"/>
      <c r="M265" s="228" t="s">
        <v>603</v>
      </c>
      <c r="N265" s="231"/>
      <c r="O265" s="57"/>
      <c r="P265" s="16"/>
      <c r="Q265" s="16"/>
      <c r="R265" s="345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3">
        <v>138</v>
      </c>
      <c r="B266" s="196">
        <v>43439</v>
      </c>
      <c r="C266" s="196"/>
      <c r="D266" s="203" t="s">
        <v>331</v>
      </c>
      <c r="E266" s="200" t="s">
        <v>625</v>
      </c>
      <c r="F266" s="201">
        <v>259.5</v>
      </c>
      <c r="G266" s="200"/>
      <c r="H266" s="200"/>
      <c r="I266" s="227">
        <v>321</v>
      </c>
      <c r="J266" s="228"/>
      <c r="K266" s="229"/>
      <c r="L266" s="230"/>
      <c r="M266" s="228" t="s">
        <v>603</v>
      </c>
      <c r="N266" s="231"/>
      <c r="O266" s="16"/>
      <c r="P266" s="16"/>
      <c r="Q266" s="16"/>
      <c r="R266" s="343" t="s">
        <v>755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1">
        <v>139</v>
      </c>
      <c r="B267" s="165">
        <v>43439</v>
      </c>
      <c r="C267" s="165"/>
      <c r="D267" s="166" t="s">
        <v>777</v>
      </c>
      <c r="E267" s="167" t="s">
        <v>625</v>
      </c>
      <c r="F267" s="167">
        <v>715</v>
      </c>
      <c r="G267" s="167"/>
      <c r="H267" s="167">
        <v>445</v>
      </c>
      <c r="I267" s="187">
        <v>840</v>
      </c>
      <c r="J267" s="139" t="s">
        <v>2996</v>
      </c>
      <c r="K267" s="135">
        <f t="shared" ref="K267:K270" si="101">H267-F267</f>
        <v>-270</v>
      </c>
      <c r="L267" s="136">
        <f t="shared" ref="L267:L270" si="102">K267/F267</f>
        <v>-0.3776223776223776</v>
      </c>
      <c r="M267" s="137" t="s">
        <v>665</v>
      </c>
      <c r="N267" s="138">
        <v>43800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140</v>
      </c>
      <c r="B268" s="208">
        <v>43469</v>
      </c>
      <c r="C268" s="208"/>
      <c r="D268" s="156" t="s">
        <v>146</v>
      </c>
      <c r="E268" s="209" t="s">
        <v>625</v>
      </c>
      <c r="F268" s="209">
        <v>875</v>
      </c>
      <c r="G268" s="209"/>
      <c r="H268" s="209">
        <v>1165</v>
      </c>
      <c r="I268" s="233">
        <v>1185</v>
      </c>
      <c r="J268" s="142" t="s">
        <v>3493</v>
      </c>
      <c r="K268" s="129">
        <f t="shared" si="101"/>
        <v>290</v>
      </c>
      <c r="L268" s="130">
        <f t="shared" si="102"/>
        <v>0.33142857142857141</v>
      </c>
      <c r="M268" s="131" t="s">
        <v>601</v>
      </c>
      <c r="N268" s="364">
        <v>43847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7">
        <v>141</v>
      </c>
      <c r="B269" s="208">
        <v>43559</v>
      </c>
      <c r="C269" s="208"/>
      <c r="D269" s="440" t="s">
        <v>346</v>
      </c>
      <c r="E269" s="209" t="s">
        <v>625</v>
      </c>
      <c r="F269" s="209">
        <f>387-14.63</f>
        <v>372.37</v>
      </c>
      <c r="G269" s="209"/>
      <c r="H269" s="209">
        <v>490</v>
      </c>
      <c r="I269" s="233">
        <v>490</v>
      </c>
      <c r="J269" s="142" t="s">
        <v>684</v>
      </c>
      <c r="K269" s="129">
        <f t="shared" si="101"/>
        <v>117.63</v>
      </c>
      <c r="L269" s="130">
        <f t="shared" si="102"/>
        <v>0.31589548030185027</v>
      </c>
      <c r="M269" s="131" t="s">
        <v>601</v>
      </c>
      <c r="N269" s="364">
        <v>43850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1">
        <v>142</v>
      </c>
      <c r="B270" s="165">
        <v>43578</v>
      </c>
      <c r="C270" s="165"/>
      <c r="D270" s="166" t="s">
        <v>778</v>
      </c>
      <c r="E270" s="167" t="s">
        <v>602</v>
      </c>
      <c r="F270" s="167">
        <v>220</v>
      </c>
      <c r="G270" s="167"/>
      <c r="H270" s="167">
        <v>127.5</v>
      </c>
      <c r="I270" s="187">
        <v>284</v>
      </c>
      <c r="J270" s="401" t="s">
        <v>3487</v>
      </c>
      <c r="K270" s="135">
        <f t="shared" si="101"/>
        <v>-92.5</v>
      </c>
      <c r="L270" s="136">
        <f t="shared" si="102"/>
        <v>-0.42045454545454547</v>
      </c>
      <c r="M270" s="137" t="s">
        <v>665</v>
      </c>
      <c r="N270" s="138">
        <v>43896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143</v>
      </c>
      <c r="B271" s="208">
        <v>43622</v>
      </c>
      <c r="C271" s="208"/>
      <c r="D271" s="440" t="s">
        <v>497</v>
      </c>
      <c r="E271" s="209" t="s">
        <v>602</v>
      </c>
      <c r="F271" s="209">
        <v>332.8</v>
      </c>
      <c r="G271" s="209"/>
      <c r="H271" s="209">
        <v>405</v>
      </c>
      <c r="I271" s="233">
        <v>419</v>
      </c>
      <c r="J271" s="142" t="s">
        <v>3494</v>
      </c>
      <c r="K271" s="129">
        <f t="shared" ref="K271" si="103">H271-F271</f>
        <v>72.199999999999989</v>
      </c>
      <c r="L271" s="130">
        <f t="shared" ref="L271" si="104">K271/F271</f>
        <v>0.21694711538461534</v>
      </c>
      <c r="M271" s="131" t="s">
        <v>601</v>
      </c>
      <c r="N271" s="364">
        <v>43860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45">
        <v>144</v>
      </c>
      <c r="B272" s="144">
        <v>43641</v>
      </c>
      <c r="C272" s="144"/>
      <c r="D272" s="145" t="s">
        <v>140</v>
      </c>
      <c r="E272" s="146" t="s">
        <v>625</v>
      </c>
      <c r="F272" s="147">
        <v>386</v>
      </c>
      <c r="G272" s="148"/>
      <c r="H272" s="148">
        <v>395</v>
      </c>
      <c r="I272" s="148">
        <v>452</v>
      </c>
      <c r="J272" s="171" t="s">
        <v>3407</v>
      </c>
      <c r="K272" s="172">
        <f t="shared" ref="K272" si="105">H272-F272</f>
        <v>9</v>
      </c>
      <c r="L272" s="173">
        <f t="shared" ref="L272" si="106">K272/F272</f>
        <v>2.3316062176165803E-2</v>
      </c>
      <c r="M272" s="174" t="s">
        <v>710</v>
      </c>
      <c r="N272" s="175">
        <v>43868</v>
      </c>
      <c r="O272" s="16"/>
      <c r="P272" s="16"/>
      <c r="Q272" s="16"/>
      <c r="R272" s="345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4">
        <v>145</v>
      </c>
      <c r="B273" s="196">
        <v>43707</v>
      </c>
      <c r="C273" s="196"/>
      <c r="D273" s="203" t="s">
        <v>261</v>
      </c>
      <c r="E273" s="200" t="s">
        <v>625</v>
      </c>
      <c r="F273" s="200" t="s">
        <v>757</v>
      </c>
      <c r="G273" s="200"/>
      <c r="H273" s="200"/>
      <c r="I273" s="227">
        <v>190</v>
      </c>
      <c r="J273" s="228"/>
      <c r="K273" s="229"/>
      <c r="L273" s="230"/>
      <c r="M273" s="359" t="s">
        <v>603</v>
      </c>
      <c r="N273" s="231"/>
      <c r="O273" s="16"/>
      <c r="P273" s="16"/>
      <c r="Q273" s="16"/>
      <c r="R273" s="345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146</v>
      </c>
      <c r="B274" s="208">
        <v>43731</v>
      </c>
      <c r="C274" s="208"/>
      <c r="D274" s="156" t="s">
        <v>441</v>
      </c>
      <c r="E274" s="209" t="s">
        <v>625</v>
      </c>
      <c r="F274" s="209">
        <v>235</v>
      </c>
      <c r="G274" s="209"/>
      <c r="H274" s="209">
        <v>295</v>
      </c>
      <c r="I274" s="233">
        <v>296</v>
      </c>
      <c r="J274" s="142" t="s">
        <v>3149</v>
      </c>
      <c r="K274" s="129">
        <f t="shared" ref="K274" si="107">H274-F274</f>
        <v>60</v>
      </c>
      <c r="L274" s="130">
        <f t="shared" ref="L274" si="108">K274/F274</f>
        <v>0.25531914893617019</v>
      </c>
      <c r="M274" s="131" t="s">
        <v>601</v>
      </c>
      <c r="N274" s="364">
        <v>43844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7">
        <v>147</v>
      </c>
      <c r="B275" s="208">
        <v>43752</v>
      </c>
      <c r="C275" s="208"/>
      <c r="D275" s="156" t="s">
        <v>2979</v>
      </c>
      <c r="E275" s="209" t="s">
        <v>625</v>
      </c>
      <c r="F275" s="209">
        <v>277.5</v>
      </c>
      <c r="G275" s="209"/>
      <c r="H275" s="209">
        <v>333</v>
      </c>
      <c r="I275" s="233">
        <v>333</v>
      </c>
      <c r="J275" s="142" t="s">
        <v>3150</v>
      </c>
      <c r="K275" s="129">
        <f t="shared" ref="K275" si="109">H275-F275</f>
        <v>55.5</v>
      </c>
      <c r="L275" s="130">
        <f t="shared" ref="L275" si="110">K275/F275</f>
        <v>0.2</v>
      </c>
      <c r="M275" s="131" t="s">
        <v>601</v>
      </c>
      <c r="N275" s="364">
        <v>43846</v>
      </c>
      <c r="O275" s="57"/>
      <c r="P275" s="16"/>
      <c r="Q275" s="16"/>
      <c r="R275" s="17" t="s">
        <v>755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7">
        <v>148</v>
      </c>
      <c r="B276" s="208">
        <v>43752</v>
      </c>
      <c r="C276" s="208"/>
      <c r="D276" s="156" t="s">
        <v>2978</v>
      </c>
      <c r="E276" s="209" t="s">
        <v>625</v>
      </c>
      <c r="F276" s="209">
        <v>930</v>
      </c>
      <c r="G276" s="209"/>
      <c r="H276" s="209">
        <v>1165</v>
      </c>
      <c r="I276" s="233">
        <v>1200</v>
      </c>
      <c r="J276" s="142" t="s">
        <v>3152</v>
      </c>
      <c r="K276" s="129">
        <f t="shared" ref="K276" si="111">H276-F276</f>
        <v>235</v>
      </c>
      <c r="L276" s="130">
        <f t="shared" ref="L276" si="112">K276/F276</f>
        <v>0.25268817204301075</v>
      </c>
      <c r="M276" s="131" t="s">
        <v>601</v>
      </c>
      <c r="N276" s="364">
        <v>43847</v>
      </c>
      <c r="O276" s="57"/>
      <c r="P276" s="16"/>
      <c r="Q276" s="16"/>
      <c r="R276" s="17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3">
        <v>149</v>
      </c>
      <c r="B277" s="348">
        <v>43753</v>
      </c>
      <c r="C277" s="213"/>
      <c r="D277" s="375" t="s">
        <v>2977</v>
      </c>
      <c r="E277" s="351" t="s">
        <v>625</v>
      </c>
      <c r="F277" s="354">
        <v>111</v>
      </c>
      <c r="G277" s="351"/>
      <c r="H277" s="351"/>
      <c r="I277" s="357">
        <v>141</v>
      </c>
      <c r="J277" s="239"/>
      <c r="K277" s="239"/>
      <c r="L277" s="124"/>
      <c r="M277" s="363" t="s">
        <v>603</v>
      </c>
      <c r="N277" s="241"/>
      <c r="O277" s="16"/>
      <c r="P277" s="16"/>
      <c r="Q277" s="16"/>
      <c r="R277" s="345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7">
        <v>150</v>
      </c>
      <c r="B278" s="208">
        <v>43753</v>
      </c>
      <c r="C278" s="208"/>
      <c r="D278" s="156" t="s">
        <v>2976</v>
      </c>
      <c r="E278" s="209" t="s">
        <v>625</v>
      </c>
      <c r="F278" s="210">
        <v>296</v>
      </c>
      <c r="G278" s="209"/>
      <c r="H278" s="209">
        <v>370</v>
      </c>
      <c r="I278" s="233">
        <v>370</v>
      </c>
      <c r="J278" s="142" t="s">
        <v>684</v>
      </c>
      <c r="K278" s="129">
        <f t="shared" ref="K278" si="113">H278-F278</f>
        <v>74</v>
      </c>
      <c r="L278" s="130">
        <f t="shared" ref="L278" si="114">K278/F278</f>
        <v>0.25</v>
      </c>
      <c r="M278" s="131" t="s">
        <v>601</v>
      </c>
      <c r="N278" s="364">
        <v>43853</v>
      </c>
      <c r="O278" s="57"/>
      <c r="P278" s="16"/>
      <c r="Q278" s="16"/>
      <c r="R278" s="17" t="s">
        <v>755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4">
        <v>151</v>
      </c>
      <c r="B279" s="212">
        <v>43754</v>
      </c>
      <c r="C279" s="212"/>
      <c r="D279" s="193" t="s">
        <v>2975</v>
      </c>
      <c r="E279" s="350" t="s">
        <v>625</v>
      </c>
      <c r="F279" s="353" t="s">
        <v>2941</v>
      </c>
      <c r="G279" s="350"/>
      <c r="H279" s="350"/>
      <c r="I279" s="356">
        <v>344</v>
      </c>
      <c r="J279" s="360"/>
      <c r="K279" s="242"/>
      <c r="L279" s="362"/>
      <c r="M279" s="344" t="s">
        <v>603</v>
      </c>
      <c r="N279" s="365"/>
      <c r="O279" s="16"/>
      <c r="P279" s="16"/>
      <c r="Q279" s="16"/>
      <c r="R279" s="345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47">
        <v>152</v>
      </c>
      <c r="B280" s="213">
        <v>43832</v>
      </c>
      <c r="C280" s="213"/>
      <c r="D280" s="217" t="s">
        <v>2255</v>
      </c>
      <c r="E280" s="214" t="s">
        <v>625</v>
      </c>
      <c r="F280" s="215" t="s">
        <v>3137</v>
      </c>
      <c r="G280" s="214"/>
      <c r="H280" s="214"/>
      <c r="I280" s="238">
        <v>590</v>
      </c>
      <c r="J280" s="239"/>
      <c r="K280" s="239"/>
      <c r="L280" s="124"/>
      <c r="M280" s="344" t="s">
        <v>603</v>
      </c>
      <c r="N280" s="241"/>
      <c r="O280" s="16"/>
      <c r="P280" s="16"/>
      <c r="Q280" s="16"/>
      <c r="R280" s="345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01" t="s">
        <v>2982</v>
      </c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5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Q285" s="16"/>
      <c r="R285" s="345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Q286" s="16"/>
      <c r="R286" s="34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Q287" s="16"/>
      <c r="R287" s="34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Q288" s="16"/>
      <c r="R288" s="345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Q289" s="16"/>
      <c r="R289" s="345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1"/>
      <c r="B290" s="213"/>
      <c r="C290" s="213"/>
      <c r="D290" s="217"/>
      <c r="E290" s="214"/>
      <c r="F290" s="215"/>
      <c r="G290" s="214"/>
      <c r="H290" s="214"/>
      <c r="I290" s="238"/>
      <c r="J290" s="239"/>
      <c r="K290" s="239"/>
      <c r="L290" s="124"/>
      <c r="M290" s="240"/>
      <c r="N290" s="241"/>
      <c r="O290" s="16"/>
      <c r="P290" s="16"/>
      <c r="R290" s="345"/>
    </row>
    <row r="291" spans="1:26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R291" s="345"/>
    </row>
    <row r="292" spans="1:26">
      <c r="A292" s="211"/>
      <c r="B292" s="213"/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R292" s="345"/>
    </row>
    <row r="293" spans="1:26">
      <c r="A293" s="211"/>
      <c r="B293" s="213"/>
      <c r="C293" s="213"/>
      <c r="D293" s="217"/>
      <c r="E293" s="214"/>
      <c r="F293" s="215"/>
      <c r="G293" s="214"/>
      <c r="H293" s="214"/>
      <c r="I293" s="238"/>
      <c r="J293" s="239"/>
      <c r="K293" s="239"/>
      <c r="L293" s="124"/>
      <c r="M293" s="240"/>
      <c r="N293" s="241"/>
      <c r="O293" s="16"/>
      <c r="P293" s="16"/>
      <c r="R293" s="345"/>
    </row>
    <row r="294" spans="1:26">
      <c r="A294" s="211"/>
      <c r="B294" s="201"/>
      <c r="O294" s="16"/>
      <c r="P294" s="16"/>
      <c r="R294" s="345"/>
    </row>
    <row r="295" spans="1:26">
      <c r="R295" s="243"/>
    </row>
    <row r="296" spans="1:26">
      <c r="R296" s="243"/>
    </row>
    <row r="297" spans="1:26">
      <c r="R297" s="243"/>
    </row>
    <row r="298" spans="1:26">
      <c r="R298" s="243"/>
    </row>
    <row r="299" spans="1:26">
      <c r="R299" s="243"/>
    </row>
    <row r="300" spans="1:26">
      <c r="R300" s="243"/>
    </row>
    <row r="301" spans="1:26">
      <c r="R301" s="243"/>
    </row>
    <row r="302" spans="1:26">
      <c r="R302" s="243"/>
    </row>
    <row r="303" spans="1:26">
      <c r="R303" s="243"/>
    </row>
    <row r="304" spans="1:26">
      <c r="R304" s="243"/>
    </row>
    <row r="305" spans="1:18">
      <c r="R305" s="243"/>
    </row>
    <row r="311" spans="1:18">
      <c r="A311" s="218"/>
    </row>
    <row r="312" spans="1:18">
      <c r="A312" s="218"/>
    </row>
    <row r="313" spans="1:18">
      <c r="A313" s="214"/>
    </row>
  </sheetData>
  <autoFilter ref="R1:R313"/>
  <mergeCells count="21">
    <mergeCell ref="N96:N97"/>
    <mergeCell ref="O96:O97"/>
    <mergeCell ref="A96:A97"/>
    <mergeCell ref="B96:B97"/>
    <mergeCell ref="J96:J97"/>
    <mergeCell ref="L96:L97"/>
    <mergeCell ref="M96:M97"/>
    <mergeCell ref="O92:O93"/>
    <mergeCell ref="A94:A95"/>
    <mergeCell ref="B94:B95"/>
    <mergeCell ref="J94:J95"/>
    <mergeCell ref="L94:L95"/>
    <mergeCell ref="M94:M95"/>
    <mergeCell ref="N94:N95"/>
    <mergeCell ref="O94:O95"/>
    <mergeCell ref="A92:A93"/>
    <mergeCell ref="B92:B93"/>
    <mergeCell ref="J92:J93"/>
    <mergeCell ref="L92:L93"/>
    <mergeCell ref="M92:M93"/>
    <mergeCell ref="N92:N9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3656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3657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3619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3620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3621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3622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3593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3594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3623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3624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3658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3659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3595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3596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3625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3626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3627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3628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3660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3597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3598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3661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3662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3629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3630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3631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3632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3663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3664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3665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3666</v>
      </c>
      <c r="N952"/>
    </row>
    <row r="953" spans="1:14">
      <c r="A953" t="s">
        <v>3667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3668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3633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3634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3599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3600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3601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3602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3635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3636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3669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3670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3603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3604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3671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3672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3605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3606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3607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3608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3673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3674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2020-04-27T02:27:44Z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